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4"/>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<sst xmlns="http://schemas.openxmlformats.org/spreadsheetml/2006/main" count="1014" uniqueCount="292">
  <si>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</si>
  <si>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</si>
  <si>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</si>
  <si>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</si>
  <si>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</si>
  <si>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</si>
  <si>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</si>
  <si>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</si>
  <si>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</si>
  <si>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</si>
  <si>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</si>
  <si>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</si>
  <si>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</si>
  <si>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</si>
  <si>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</si>
  <si>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</si>
  <si>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</si>
  <si>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</si>
  <si>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</si>
  <si>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</si>
  <si>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</si>
  <si>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</si>
  <si>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</si>
  <si>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</si>
  <si>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</si>
  <si>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</si>
  <si>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</si>
  <si>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</si>
  <si>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</si>
  <si>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</si>
  <si>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</si>
  <si>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</si>
  <si>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</si>
  <si>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</si>
  <si>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</si>
  <si>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</si>
  <si>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</si>
  <si>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</si>
  <si>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</si>
  <si>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</si>
  <si>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</si>
  <si>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</si>
  <si>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</si>
  <si>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</si>
  <si>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</si>
  <si>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</si>
  <si>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</si>
  <si>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</si>
  <si>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</si>
  <si>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</si>
  <si>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</si>
  <si>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</si>
  <si>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</si>
  <si>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</si>
  <si>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</si>
  <si>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</si>
  <si>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</si>
  <si>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</si>
  <si>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</si>
  <si>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</si>
  <si>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</si>
  <si>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</si>
  <si>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</si>
  <si>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</si>
  <si>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</si>
  <si>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</si>
  <si>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</si>
  <si>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</si>
  <si>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</si>
  <si>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</si>
  <si>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</si>
  <si>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</si>
  <si>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</si>
  <si>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</si>
  <si>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</si>
  <si>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</si>
  <si>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</si>
  <si>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</si>
  <si>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</si>
  <si>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</si>
  <si>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</si>
  <si>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</si>
  <si>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</si>
  <si>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</si>
  <si>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</si>
  <si>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</si>
  <si>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</si>
  <si>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</si>
  <si>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</si>
  <si>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</si>
  <si>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</si>
  <si>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</si>
  <si>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</si>
  <si>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surname</t>
  </si>
  <si>
    <t>shape</t>
  </si>
  <si>
    <t>manufacturer</t>
  </si>
  <si>
    <t>graphicType</t>
  </si>
  <si>
    <t>manufUrl</t>
  </si>
  <si>
    <t>imageUrl</t>
  </si>
  <si>
    <t>screenShot</t>
  </si>
  <si>
    <t>typesizes</t>
  </si>
  <si>
    <t>gal_steel</t>
  </si>
  <si>
    <t>st_steel</t>
  </si>
  <si>
    <t>aluminium</t>
  </si>
  <si>
    <t>copper</t>
  </si>
  <si>
    <t>plastmass</t>
  </si>
  <si>
    <t>note</t>
  </si>
  <si>
    <t>ДПУ-М</t>
  </si>
  <si>
    <t>универсальный</t>
  </si>
  <si>
    <t>http://www.arktika.ru/html/dpum.htm</t>
  </si>
  <si>
    <t>100, 125, 160, 200, 250</t>
  </si>
  <si>
    <t>ДА</t>
  </si>
  <si>
    <t>АМН</t>
  </si>
  <si>
    <t>жалюзийная</t>
  </si>
  <si>
    <t>http://www.arktika.ru/html/amn-amrm-adn-adrm.htm</t>
  </si>
  <si>
    <t>200x200</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</si>
  <si>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</si>
  <si>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</si>
  <si>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</si>
  <si>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</si>
  <si>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</si>
  <si>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</si>
  <si>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</si>
  <si>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</si>
  <si>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</si>
  <si>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</si>
  <si>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</si>
  <si>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</si>
  <si>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</si>
  <si>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</si>
  <si>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</si>
  <si>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</si>
  <si>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</si>
  <si>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</si>
  <si>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</si>
  <si>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</si>
  <si>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двойного действия</t>
  </si>
  <si>
    <t>https://www.veza.ru/produktsiya/klapany-i-setevye-elementy/protivopozharnye-klapany/pryamougolnye-protivopozharnye-klapany/kpu-dd-pryamougolnye</t>
  </si>
  <si>
    <t>1xЭП: 100x100...1200x1000;
1xЭПВ: 100x100...1200x1000</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</si>
  <si>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</si>
  <si>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</si>
  <si>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</si>
  <si>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</si>
  <si>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</si>
  <si>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</si>
  <si>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избыточного давления</t>
  </si>
  <si>
    <t>https://www.veza.ru/produktsiya/klapany-i-setevye-elementy/protivopozharnye-klapany/pryamougolnye-protivopozharnye-klapany/oksid</t>
  </si>
  <si>
    <t>200x200...1200x1200</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</si>
  <si>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</si>
  <si>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</si>
  <si>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</si>
  <si>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</si>
  <si>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</si>
  <si>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обратный</t>
  </si>
  <si>
    <t>https://www.veza.ru/produktsiya/klapany-i-setevye-elementy/protivopozharnye-klapany/kruglye-protivopozharnye-klapany/prok-kruglye</t>
  </si>
  <si>
    <t>355, 400, 450, 500, 560, 630, 710, 800, 900, 1000, 1120, 1250;</t>
  </si>
  <si>
    <t>https://www.veza.ru/produktsiya/klapany-i-setevye-elementy/protivopozharnye-klapany/pryamougolnye-protivopozharnye-klapany/prok-pryamougolnye</t>
  </si>
  <si>
    <t>300x300...1250x1250</t>
  </si>
  <si>
    <t>ГТК</t>
  </si>
  <si>
    <t>трубчатый</t>
  </si>
  <si>
    <t>https://rowen.ru/catalog/shumoglushiteli/shumoglushiteli_trubchatye_kruglye_gtk/</t>
  </si>
  <si>
    <t>Длина 600: 100, 125, 160, 200, 250, 315, 355, 400, 500;
Длина 900: 100, 125, 160, 200, 250, 315, 355, 400, 500</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</si>
  <si>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</si>
  <si>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</si>
  <si>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</si>
  <si>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</si>
  <si>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</si>
  <si>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</si>
  <si>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ручной</t>
  </si>
  <si>
    <t>https://www.nevatom.ru/catalog/zaslonki_ruchnye_r/</t>
  </si>
  <si>
    <t>225, 250, 280, 315, 355, 400, 450, 500, 560, 630, 710, 800, 900, 1000, 1120, 1250</t>
  </si>
  <si>
    <t>100х100...500х1000</t>
  </si>
  <si>
    <t>KVK</t>
  </si>
  <si>
    <t>https://www.nevatom.ru/catalog/klapany_vozdushnye_kruglye_kvk/</t>
  </si>
  <si>
    <t>100, 125, 160, 200, 250, 315, 400, 500, 630</t>
  </si>
  <si>
    <t>KV</t>
  </si>
  <si>
    <t>https://www.nevatom.ru/catalog/klapany_vozdushnye_alyuminievye_kv/</t>
  </si>
  <si>
    <t>100x100...1000x1000</t>
  </si>
  <si>
    <t>KVU-P</t>
  </si>
  <si>
    <t>утепленный</t>
  </si>
  <si>
    <t>https://www.nevatom.ru/catalog/klapany_vozdushnye_uteplennye_kvu/</t>
  </si>
  <si>
    <t>200x300...1200x1200</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</si>
  <si>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</si>
  <si>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</si>
  <si>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</si>
  <si>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</si>
  <si>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</si>
  <si>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</si>
  <si>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</si>
  <si>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нормально открытый</t>
  </si>
  <si>
    <t>https://www.nevatom.ru/catalog/klapany_protivopozharnye_normalno_otkrytye_kpno/</t>
  </si>
  <si>
    <t>150x150...1000x500</t>
  </si>
  <si>
    <t>TDC III</t>
  </si>
  <si>
    <t>https://www.nevatom.ru/catalog/vozdukhovody_pryamougolnye/</t>
  </si>
  <si>
    <t>150x150...1200x2000</t>
  </si>
  <si>
    <t>https://www.nevatom.ru/catalog/zaglushki/</t>
  </si>
  <si>
    <t>150x150...1000x1000</t>
  </si>
  <si>
    <t>с полкой</t>
  </si>
  <si>
    <t>https://www.nevatom.ru/catalog/otvody/</t>
  </si>
  <si>
    <t>150x150...2000x1200</t>
  </si>
  <si>
    <t>ДП4</t>
  </si>
  <si>
    <t>квадратный</t>
  </si>
  <si>
    <t>https://www.nevatom.ru/catalog/diffuzory_dp/</t>
  </si>
  <si>
    <t>300x300, 450x450, 600x600</t>
  </si>
  <si>
    <t>КП (КВ)</t>
  </si>
  <si>
    <t>регулируемый дискового типа</t>
  </si>
  <si>
    <t>https://www.nevatom.ru/catalog/klapany_vytyazhnye_pritochnye_kv_kp/</t>
  </si>
  <si>
    <t>100, 125, 160, 200</t>
  </si>
  <si>
    <t>VC</t>
  </si>
  <si>
    <t>канальный с шумоизолирующим коробом и кронштейном</t>
  </si>
  <si>
    <t>https://rowen.ru/catalog/kanalnye_ventilyatory/ventilyatory_kanalnye_kruglye_vc/</t>
  </si>
  <si>
    <t>100, 125, 160, 200, 250, 315, 355</t>
  </si>
  <si>
    <t>В компоненте реализована возможность опциального выбора шумоизолирующего короба и крепежного кронштейна</t>
  </si>
  <si>
    <t>VCN</t>
  </si>
  <si>
    <t>канальный с гибкой вставкой ВГ</t>
  </si>
  <si>
    <t>https://rowen.ru/catalog/kanalnye_ventilyatory/ventilyatory_kanalnye_pryamougolnye_vcn/</t>
  </si>
  <si>
    <t>400x200...1000x500</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</si>
  <si>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</si>
  <si>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NWPk</t>
  </si>
  <si>
    <t>водяной</t>
  </si>
  <si>
    <t>https://www.nevatom.ru/catalog/nagrevateli_vodyanye_nwpk_nwp/</t>
  </si>
  <si>
    <t>2-х рядные: 160, 200, 250, 315;
3-х рядные: 160, 200, 250, 315</t>
  </si>
  <si>
    <t>NWP</t>
  </si>
  <si>
    <t>1-рядные, L и R: 400x200...900x500;
2-х рядные, L и R: 300x150...900x500;
3-х рядные, L и R: 300x150...900x500;
4-х рядные, L и R: 400x200...900x500</t>
  </si>
  <si>
    <t>NEK</t>
  </si>
  <si>
    <t>электрический</t>
  </si>
  <si>
    <t>https://www.nevatom.ru/catalog/nagrevateli_elektricheskie_nek_nep/</t>
  </si>
  <si>
    <t>Также присутствуют различные типоразмеры по тепловой мощности</t>
  </si>
  <si>
    <t>NEP</t>
  </si>
  <si>
    <t>300x150...1000x500</t>
  </si>
  <si>
    <t>OWP</t>
  </si>
  <si>
    <t>https://www.nevatom.ru/catalog/okhladiteli_vodyanye_owp/</t>
  </si>
  <si>
    <t>L и R: 400x200...1000x500</t>
  </si>
  <si>
    <t>OFP</t>
  </si>
  <si>
    <t>фреоновый</t>
  </si>
  <si>
    <t>https://www.nevatom.ru/catalog/okhladiteli_freonovye_ofp/</t>
  </si>
  <si>
    <t>SUB</t>
  </si>
  <si>
    <t>https://www.nevatom.ru/catalog/sektsii_ultrafioletovoy_bakteritsidnoy_obrabotki_sub/</t>
  </si>
  <si>
    <t>Размер воздуховода</t>
  </si>
  <si>
    <t>универсальная</t>
  </si>
  <si>
    <t>https://www.nanocad.ru/products/bim/ventilation/</t>
  </si>
  <si>
    <t>В компоненте реализована возможность автоматического выбора между обозначением круглого и прямоугольного воздуховодов</t>
  </si>
  <si>
    <t>параметрический</t>
  </si>
  <si>
    <t>100, 125, 200</t>
  </si>
  <si>
    <t>параметрическая</t>
  </si>
  <si>
    <t>180x(100, 100)</t>
  </si>
  <si>
    <t>100, 125, 160</t>
  </si>
  <si>
    <t>125x100, 160x100, 160x125</t>
  </si>
  <si>
    <t>100x100, 125x100, 160x100</t>
  </si>
  <si>
    <t>100x(100, 100)</t>
  </si>
  <si>
    <t>150x100</t>
  </si>
  <si>
    <t>150x150</t>
  </si>
  <si>
    <t>2024-07-30_162529.png</t>
  </si>
  <si>
    <t>100, 125, 140, 160, 180, 200, 225, 250, 280, 315, 355, 400, 450, 500, 560, 630, 710, 800, 900, 1000, 1120, 1250, 1400, 1600, 1800, 2000</t>
  </si>
  <si>
    <t>2024-07-30_164040.png</t>
  </si>
  <si>
    <t>100x100...2000x2000</t>
  </si>
  <si>
    <t>2024-07-30_164334.png</t>
  </si>
  <si>
    <t>100, 125, 140, 160, 180, 200, 225, 250, 280, 315, 355, 400, 450, 500, 560, 630, 710, 800, 900, 1000, 1120, 1250</t>
  </si>
  <si>
    <t>2024-07-30_164521.png</t>
  </si>
  <si>
    <t>100x100...1000x2000</t>
  </si>
  <si>
    <t>2024-07-30_164728.png</t>
  </si>
  <si>
    <t>2024-07-30_164920.png</t>
  </si>
  <si>
    <t>100x(100, 100)...800x(800, 800)</t>
  </si>
  <si>
    <t>2024-07-30_165208.png</t>
  </si>
  <si>
    <t>100, 125, 140, 160, 180, 200, 225, 250, 280, 315, 355, 400, 450, 500, 560, 630, 710, 800, 900, 1000, 1120, 1250, 1400</t>
  </si>
  <si>
    <t>Ниппель</t>
  </si>
  <si>
    <t>2024-07-30_165420.png</t>
  </si>
  <si>
    <t>15°</t>
  </si>
  <si>
    <t>2024-07-30_165826.png</t>
  </si>
  <si>
    <t>30°</t>
  </si>
  <si>
    <t>2024-07-30_170114.png</t>
  </si>
  <si>
    <t>45°</t>
  </si>
  <si>
    <t>2024-07-30_170211.png</t>
  </si>
  <si>
    <t>2024-07-30_170329.png</t>
  </si>
  <si>
    <t>100x100...1400x900</t>
  </si>
  <si>
    <t>60°</t>
  </si>
  <si>
    <t>2024-07-30_170600.png</t>
  </si>
  <si>
    <t>100, 125, 140, 160, 180, 200, 225, 250, 280, 315, 355, 400, 450, 500, 560, 630, 710, 800, 900</t>
  </si>
  <si>
    <t>90°</t>
  </si>
  <si>
    <t>2024-07-30_170740.png</t>
  </si>
  <si>
    <t>2024-07-30_170926.png</t>
  </si>
  <si>
    <t>2024-07-30_171145.png</t>
  </si>
  <si>
    <t>с прямоугольного сечения на круглое</t>
  </si>
  <si>
    <t>2024-07-30_171406.png</t>
  </si>
  <si>
    <t>100x(100x100)...1250x(1200x800)</t>
  </si>
  <si>
    <t>концентрический</t>
  </si>
  <si>
    <t>2024-07-30_171855.png</t>
  </si>
  <si>
    <t>(150x100)x(100x100)...(2000x1400)x(1800x500)</t>
  </si>
  <si>
    <t>2024-07-30_172408.png</t>
  </si>
  <si>
    <t>100x100...1250x1250</t>
  </si>
  <si>
    <t>2024-07-30_172941.png</t>
  </si>
  <si>
    <t>(150x150)x(100x100)...(2000x1400)x(1400x1400)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</si>
</sst>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49" fontId="2" fillId="0" borderId="0" xfId="6" applyNumberFormat="1" applyFont="1">
      <alignment vertical="center"/>
    </xf>
    <xf numFmtId="0" fontId="0" fillId="0" borderId="0" xfId="0" applyAlignment="1">
      <alignment horizontal="lef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S87" totalsRowShown="0">
  <autoFilter ref="B4:S87"/>
  <tableColumns count="18">
    <tableColumn id="1" name="id"/>
    <tableColumn id="2" name="name"/>
    <tableColumn id="3" name="siteCategory"/>
    <tableColumn id="4" name="technicalCategory"/>
    <tableColumn id="18" name="surname"/>
    <tableColumn id="5" name="shape"/>
    <tableColumn id="6" name="manufacturer"/>
    <tableColumn id="7" name="graphicType"/>
    <tableColumn id="10" name="manufUrl" dataDxfId="4"/>
    <tableColumn id="8" name="imageUrl"/>
    <tableColumn id="11" name="screenShot"/>
    <tableColumn id="9" name="typesizes" dataDxfId="5"/>
    <tableColumn id="17" name="gal_steel"/>
    <tableColumn id="12" name="st_steel"/>
    <tableColumn id="13" name="aluminium"/>
    <tableColumn id="14" name="copper"/>
    <tableColumn id="15" name="plastmass"/>
    <tableColumn id="16" name="note"/>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G7" sqref="G7"/>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3" t="s">
        <v>0</v>
      </c>
    </row>
    <row r="3" customFormat="1" ht="17" customHeight="1" spans="2:2">
      <c r="B3" s="12"/>
    </row>
    <row r="4" customFormat="1" ht="17" customHeight="1" spans="2:2">
      <c r="B4" s="12"/>
    </row>
    <row r="5" customFormat="1" ht="17" customHeight="1" spans="2:2">
      <c r="B5" s="12"/>
    </row>
    <row r="6" ht="15.15"/>
    <row r="7" s="7" customFormat="1" spans="2:11">
      <c r="B7" s="14" t="s">
        <v>1</v>
      </c>
      <c r="D7" s="17" t="s">
        <v>2</v>
      </c>
      <c r="E7" s="17" t="s">
        <v>1</v>
      </c>
      <c r="G7" s="14" t="s">
        <v>3</v>
      </c>
      <c r="I7" s="14" t="s">
        <v>4</v>
      </c>
      <c r="K7" s="14" t="s">
        <v>5</v>
      </c>
    </row>
    <row r="8" spans="2:11">
      <c r="B8" s="15" t="s">
        <v>6</v>
      </c>
      <c r="D8" s="17" t="s">
        <v>7</v>
      </c>
      <c r="E8" s="17" t="s">
        <v>8</v>
      </c>
      <c r="G8" s="15" t="s">
        <v>6</v>
      </c>
      <c r="I8" s="15" t="s">
        <v>9</v>
      </c>
      <c r="K8" s="15" t="s">
        <v>6</v>
      </c>
    </row>
    <row r="9" spans="2:11">
      <c r="B9" s="15" t="s">
        <v>9</v>
      </c>
      <c r="D9" s="17" t="s">
        <v>10</v>
      </c>
      <c r="E9" s="17" t="s">
        <v>11</v>
      </c>
      <c r="G9" s="15" t="s">
        <v>9</v>
      </c>
      <c r="I9" s="15" t="s">
        <v>12</v>
      </c>
      <c r="K9" s="15" t="s">
        <v>9</v>
      </c>
    </row>
    <row r="10" spans="2:11">
      <c r="B10" s="18" t="s">
        <v>8</v>
      </c>
      <c r="D10" t="s">
        <v>13</v>
      </c>
      <c r="E10" t="s">
        <v>11</v>
      </c>
      <c r="G10" s="15" t="s">
        <v>14</v>
      </c>
      <c r="I10" s="15" t="s">
        <v>15</v>
      </c>
      <c r="K10" s="15" t="s">
        <v>16</v>
      </c>
    </row>
    <row r="11" ht="15.15" spans="2:11">
      <c r="B11" s="15" t="s">
        <v>11</v>
      </c>
      <c r="D11" s="17" t="s">
        <v>17</v>
      </c>
      <c r="E11" s="17" t="s">
        <v>11</v>
      </c>
      <c r="G11" s="19" t="s">
        <v>18</v>
      </c>
      <c r="I11" s="15" t="s">
        <v>19</v>
      </c>
      <c r="K11" s="19" t="s">
        <v>20</v>
      </c>
    </row>
    <row r="12" spans="2:9">
      <c r="B12" s="15" t="s">
        <v>21</v>
      </c>
      <c r="D12" s="17" t="s">
        <v>22</v>
      </c>
      <c r="E12" s="17" t="s">
        <v>23</v>
      </c>
      <c r="I12" s="15" t="s">
        <v>24</v>
      </c>
    </row>
    <row r="13" spans="2:9">
      <c r="B13" s="15" t="s">
        <v>25</v>
      </c>
      <c r="D13" s="17" t="s">
        <v>26</v>
      </c>
      <c r="E13" s="17" t="s">
        <v>23</v>
      </c>
      <c r="I13" s="15" t="s">
        <v>27</v>
      </c>
    </row>
    <row r="14" spans="2:9">
      <c r="B14" s="15" t="s">
        <v>23</v>
      </c>
      <c r="D14" s="17" t="s">
        <v>6</v>
      </c>
      <c r="E14" s="17" t="s">
        <v>6</v>
      </c>
      <c r="I14" s="15" t="s">
        <v>28</v>
      </c>
    </row>
    <row r="15" spans="2:5">
      <c r="B15" s="15" t="s">
        <v>29</v>
      </c>
      <c r="D15" s="17" t="s">
        <v>9</v>
      </c>
      <c r="E15" s="17" t="s">
        <v>6</v>
      </c>
    </row>
    <row r="16" spans="2:5">
      <c r="B16" s="18" t="s">
        <v>30</v>
      </c>
      <c r="D16" t="s">
        <v>31</v>
      </c>
      <c r="E16" t="s">
        <v>29</v>
      </c>
    </row>
    <row r="17" spans="4:5">
      <c r="D17" s="17" t="s">
        <v>32</v>
      </c>
      <c r="E17" s="17" t="s">
        <v>29</v>
      </c>
    </row>
    <row r="18" spans="4:5">
      <c r="D18" s="17" t="s">
        <v>33</v>
      </c>
      <c r="E18" s="17" t="s">
        <v>29</v>
      </c>
    </row>
    <row r="19" spans="4:5">
      <c r="D19" t="s">
        <v>34</v>
      </c>
      <c r="E19" t="s">
        <v>29</v>
      </c>
    </row>
    <row r="20" spans="4:5">
      <c r="D20" t="s">
        <v>35</v>
      </c>
      <c r="E20" t="s">
        <v>29</v>
      </c>
    </row>
    <row r="21" spans="4:5">
      <c r="D21" s="17" t="s">
        <v>36</v>
      </c>
      <c r="E21" s="17" t="s">
        <v>29</v>
      </c>
    </row>
    <row r="22" spans="4:5">
      <c r="D22" s="17" t="s">
        <v>37</v>
      </c>
      <c r="E22" s="17" t="s">
        <v>21</v>
      </c>
    </row>
    <row r="23" spans="4:5">
      <c r="D23" t="s">
        <v>38</v>
      </c>
      <c r="E23" s="17" t="s">
        <v>21</v>
      </c>
    </row>
    <row r="24" spans="4:5">
      <c r="D24" t="s">
        <v>39</v>
      </c>
      <c r="E24" s="17" t="s">
        <v>21</v>
      </c>
    </row>
    <row r="25" spans="4:5">
      <c r="D25" t="s">
        <v>40</v>
      </c>
      <c r="E25" s="17" t="s">
        <v>21</v>
      </c>
    </row>
    <row r="26" spans="4:5">
      <c r="D26" t="s">
        <v>41</v>
      </c>
      <c r="E26" s="17" t="s">
        <v>21</v>
      </c>
    </row>
    <row r="27" spans="4:5">
      <c r="D27" t="s">
        <v>42</v>
      </c>
      <c r="E27" s="17" t="s">
        <v>21</v>
      </c>
    </row>
    <row r="28" spans="4:5">
      <c r="D28" t="s">
        <v>43</v>
      </c>
      <c r="E28" s="17" t="s">
        <v>21</v>
      </c>
    </row>
    <row r="29" spans="4:5">
      <c r="D29" t="s">
        <v>44</v>
      </c>
      <c r="E29" t="s">
        <v>21</v>
      </c>
    </row>
    <row r="30" spans="4:5">
      <c r="D30" t="s">
        <v>38</v>
      </c>
      <c r="E30" t="s">
        <v>25</v>
      </c>
    </row>
    <row r="31" spans="4:5">
      <c r="D31" t="s">
        <v>39</v>
      </c>
      <c r="E31" t="s">
        <v>25</v>
      </c>
    </row>
    <row r="32" spans="4:5">
      <c r="D32" t="s">
        <v>40</v>
      </c>
      <c r="E32" t="s">
        <v>25</v>
      </c>
    </row>
    <row r="33" spans="4:5">
      <c r="D33" t="s">
        <v>41</v>
      </c>
      <c r="E33" t="s">
        <v>25</v>
      </c>
    </row>
    <row r="34" spans="4:5">
      <c r="D34" t="s">
        <v>42</v>
      </c>
      <c r="E34" t="s">
        <v>25</v>
      </c>
    </row>
    <row r="35" spans="4:5">
      <c r="D35" s="17" t="s">
        <v>45</v>
      </c>
      <c r="E35" t="s">
        <v>25</v>
      </c>
    </row>
    <row r="41" spans="4:5">
      <c r="D41" s="17" t="s">
        <v>46</v>
      </c>
      <c r="E41" s="17">
        <f>SUBTOTAL(103,Таблица_Привязка_категорий[Категория_сайта])</f>
        <v>28</v>
      </c>
    </row>
  </sheetData>
  <sortState ref="B10:B15">
    <sortCondition ref="B10"/>
  </sortState>
  <dataValidations count="1">
    <dataValidation type="list" allowBlank="1" showInputMessage="1" showErrorMessage="1" sqref="E29;E8:E22;E23:E26;E27:E28;E30: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3" t="s">
        <v>47</v>
      </c>
    </row>
    <row r="3" ht="15.15"/>
    <row r="4" spans="2:3">
      <c r="B4" s="14" t="s">
        <v>48</v>
      </c>
      <c r="C4" t="s">
        <v>49</v>
      </c>
    </row>
    <row r="5" spans="2:3">
      <c r="B5" s="15" t="s">
        <v>50</v>
      </c>
      <c r="C5" s="16" t="s">
        <v>51</v>
      </c>
    </row>
    <row r="6" spans="2:3">
      <c r="B6" s="15" t="s">
        <v>52</v>
      </c>
      <c r="C6" s="16" t="s">
        <v>53</v>
      </c>
    </row>
    <row r="7" spans="2:3">
      <c r="B7" s="15" t="s">
        <v>54</v>
      </c>
      <c r="C7" s="16" t="s">
        <v>55</v>
      </c>
    </row>
    <row r="8" spans="2:3">
      <c r="B8" s="15" t="s">
        <v>56</v>
      </c>
      <c r="C8" s="16" t="s">
        <v>57</v>
      </c>
    </row>
    <row r="9" spans="2:2">
      <c r="B9" s="15" t="s">
        <v>58</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6" t="s">
        <v>59</v>
      </c>
    </row>
    <row r="4" spans="2:10">
      <c r="B4" t="s">
        <v>60</v>
      </c>
      <c r="C4" t="s">
        <v>61</v>
      </c>
      <c r="D4" t="s">
        <v>48</v>
      </c>
      <c r="E4" t="s">
        <v>62</v>
      </c>
      <c r="F4" s="7" t="s">
        <v>2</v>
      </c>
      <c r="G4" s="7" t="s">
        <v>1</v>
      </c>
      <c r="H4" s="7" t="s">
        <v>5</v>
      </c>
      <c r="I4" s="7" t="s">
        <v>3</v>
      </c>
      <c r="J4" s="7" t="s">
        <v>4</v>
      </c>
    </row>
    <row r="5" ht="25" customHeight="1" spans="2:10">
      <c r="B5" s="8">
        <v>1</v>
      </c>
      <c r="C5" s="9" t="s">
        <v>63</v>
      </c>
      <c r="D5" t="s">
        <v>50</v>
      </c>
      <c r="E5" t="s">
        <v>64</v>
      </c>
      <c r="F5" t="s">
        <v>17</v>
      </c>
      <c r="G5" s="10" t="str">
        <f>IF(ISTEXT(F5),VLOOKUP(F5,Таблица_Привязка_категорий[],2,FALSE),"-")</f>
        <v>Арматура воздуховодов</v>
      </c>
      <c r="H5" s="10" t="s">
        <v>16</v>
      </c>
      <c r="I5" t="s">
        <v>9</v>
      </c>
      <c r="J5" t="s">
        <v>15</v>
      </c>
    </row>
    <row r="6" ht="25" customHeight="1" spans="2:10">
      <c r="B6" s="5">
        <v>2</v>
      </c>
      <c r="C6" t="s">
        <v>65</v>
      </c>
      <c r="D6" t="s">
        <v>50</v>
      </c>
      <c r="E6" t="s">
        <v>66</v>
      </c>
      <c r="F6" t="s">
        <v>36</v>
      </c>
      <c r="G6" s="10" t="str">
        <f>IF(ISTEXT(F6),VLOOKUP(F6,Таблица_Привязка_категорий[],2,FALSE),"-")</f>
        <v>Оборудование</v>
      </c>
      <c r="H6" s="10" t="s">
        <v>20</v>
      </c>
      <c r="I6" t="s">
        <v>14</v>
      </c>
      <c r="J6" t="s">
        <v>19</v>
      </c>
    </row>
    <row r="7" ht="25" customHeight="1" spans="2:10">
      <c r="B7" s="11">
        <v>3</v>
      </c>
      <c r="C7" s="12" t="s">
        <v>67</v>
      </c>
      <c r="D7" t="s">
        <v>50</v>
      </c>
      <c r="E7" t="s">
        <v>68</v>
      </c>
      <c r="F7" t="s">
        <v>9</v>
      </c>
      <c r="G7" s="10" t="str">
        <f>IF(ISTEXT(F7),VLOOKUP(F7,Таблица_Привязка_категорий[],2,FALSE),"-")</f>
        <v>Не применимо</v>
      </c>
      <c r="H7" s="10" t="s">
        <v>9</v>
      </c>
      <c r="I7" t="s">
        <v>9</v>
      </c>
      <c r="J7" t="s">
        <v>24</v>
      </c>
    </row>
    <row r="8" ht="25" customHeight="1" spans="2:10">
      <c r="B8" s="8">
        <v>4</v>
      </c>
      <c r="C8" s="12" t="s">
        <v>69</v>
      </c>
      <c r="D8" t="s">
        <v>50</v>
      </c>
      <c r="E8" t="s">
        <v>70</v>
      </c>
      <c r="F8" t="s">
        <v>37</v>
      </c>
      <c r="G8" s="10" t="str">
        <f>IF(ISTEXT(F8),VLOOKUP(F8,Таблица_Привязка_категорий[],2,FALSE),"-")</f>
        <v>Элементы воздуховодов</v>
      </c>
      <c r="H8" s="10" t="s">
        <v>9</v>
      </c>
      <c r="I8" t="s">
        <v>18</v>
      </c>
      <c r="J8" t="s">
        <v>24</v>
      </c>
    </row>
    <row r="9" ht="25" customHeight="1" spans="2:10">
      <c r="B9" s="5">
        <v>5</v>
      </c>
      <c r="C9" s="12" t="s">
        <v>71</v>
      </c>
      <c r="D9" t="s">
        <v>50</v>
      </c>
      <c r="E9" t="s">
        <v>72</v>
      </c>
      <c r="F9" t="s">
        <v>9</v>
      </c>
      <c r="G9" s="10" t="str">
        <f>IF(ISTEXT(F9),VLOOKUP(F9,Таблица_Привязка_категорий[],2,FALSE),"-")</f>
        <v>Не применимо</v>
      </c>
      <c r="H9" s="10" t="s">
        <v>20</v>
      </c>
      <c r="I9" t="s">
        <v>9</v>
      </c>
      <c r="J9" t="s">
        <v>27</v>
      </c>
    </row>
    <row r="10" ht="25" customHeight="1" spans="2:10">
      <c r="B10" s="11">
        <v>6</v>
      </c>
      <c r="C10" s="12" t="s">
        <v>73</v>
      </c>
      <c r="D10" t="s">
        <v>50</v>
      </c>
      <c r="E10" t="s">
        <v>74</v>
      </c>
      <c r="F10" t="s">
        <v>22</v>
      </c>
      <c r="G10" s="10" t="str">
        <f>IF(ISTEXT(F10),VLOOKUP(F10,Таблица_Привязка_категорий[],2,FALSE),"-")</f>
        <v>Воздухораспределители</v>
      </c>
      <c r="H10" s="10" t="s">
        <v>16</v>
      </c>
      <c r="I10" t="s">
        <v>9</v>
      </c>
      <c r="J10" t="s">
        <v>24</v>
      </c>
    </row>
    <row r="11" ht="25" customHeight="1" spans="2:10">
      <c r="B11" s="8">
        <v>7</v>
      </c>
      <c r="C11" s="12" t="s">
        <v>75</v>
      </c>
      <c r="D11" t="s">
        <v>50</v>
      </c>
      <c r="E11" t="s">
        <v>76</v>
      </c>
      <c r="F11" t="s">
        <v>32</v>
      </c>
      <c r="G11" s="10" t="str">
        <f>IF(ISTEXT(F11),VLOOKUP(F11,Таблица_Привязка_категорий[],2,FALSE),"-")</f>
        <v>Оборудование</v>
      </c>
      <c r="H11" s="10" t="s">
        <v>20</v>
      </c>
      <c r="I11" t="s">
        <v>9</v>
      </c>
      <c r="J11" t="s">
        <v>19</v>
      </c>
    </row>
    <row r="12" ht="25" customHeight="1" spans="2:10">
      <c r="B12" s="5">
        <v>8</v>
      </c>
      <c r="C12" s="12" t="s">
        <v>77</v>
      </c>
      <c r="D12" t="s">
        <v>50</v>
      </c>
      <c r="E12" t="s">
        <v>78</v>
      </c>
      <c r="F12" t="s">
        <v>9</v>
      </c>
      <c r="G12" s="10" t="str">
        <f>IF(ISTEXT(F12),VLOOKUP(F12,Таблица_Привязка_категорий[],2,FALSE),"-")</f>
        <v>Не применимо</v>
      </c>
      <c r="H12" s="10" t="s">
        <v>16</v>
      </c>
      <c r="I12" t="s">
        <v>9</v>
      </c>
      <c r="J12" t="s">
        <v>24</v>
      </c>
    </row>
    <row r="13" ht="25" customHeight="1" spans="2:10">
      <c r="B13" s="11">
        <v>9</v>
      </c>
      <c r="C13" s="12" t="s">
        <v>79</v>
      </c>
      <c r="D13" t="s">
        <v>50</v>
      </c>
      <c r="E13" t="s">
        <v>80</v>
      </c>
      <c r="F13" t="s">
        <v>32</v>
      </c>
      <c r="G13" s="10" t="str">
        <f>IF(ISTEXT(F13),VLOOKUP(F13,Таблица_Привязка_категорий[],2,FALSE),"-")</f>
        <v>Оборудование</v>
      </c>
      <c r="H13" s="10" t="s">
        <v>16</v>
      </c>
      <c r="I13" t="s">
        <v>14</v>
      </c>
      <c r="J13" t="s">
        <v>15</v>
      </c>
    </row>
    <row r="14" ht="25" customHeight="1" spans="2:10">
      <c r="B14" s="8">
        <v>10</v>
      </c>
      <c r="C14" t="s">
        <v>81</v>
      </c>
      <c r="D14" t="s">
        <v>56</v>
      </c>
      <c r="E14" t="s">
        <v>82</v>
      </c>
      <c r="F14" t="s">
        <v>7</v>
      </c>
      <c r="G14" s="10" t="str">
        <f>IF(ISTEXT(F14),VLOOKUP(F14,Таблица_Привязка_категорий[],2,FALSE),"-")</f>
        <v>Аннотации</v>
      </c>
      <c r="H14" s="10" t="s">
        <v>6</v>
      </c>
      <c r="I14" t="s">
        <v>6</v>
      </c>
      <c r="J14" t="s">
        <v>28</v>
      </c>
    </row>
    <row r="15" ht="25" customHeight="1" spans="2:10">
      <c r="B15" s="5">
        <v>11</v>
      </c>
      <c r="C15" s="12" t="s">
        <v>83</v>
      </c>
      <c r="D15" t="s">
        <v>54</v>
      </c>
      <c r="E15" t="s">
        <v>84</v>
      </c>
      <c r="F15" t="s">
        <v>9</v>
      </c>
      <c r="G15" s="10" t="s">
        <v>21</v>
      </c>
      <c r="H15" s="10" t="s">
        <v>20</v>
      </c>
      <c r="I15" t="s">
        <v>14</v>
      </c>
      <c r="J15" t="s">
        <v>28</v>
      </c>
    </row>
    <row r="16" ht="25" customHeight="1" spans="2:10">
      <c r="B16" s="11">
        <v>12</v>
      </c>
      <c r="C16" s="12" t="s">
        <v>85</v>
      </c>
      <c r="D16" t="s">
        <v>54</v>
      </c>
      <c r="E16" t="s">
        <v>86</v>
      </c>
      <c r="F16" t="s">
        <v>9</v>
      </c>
      <c r="G16" s="10" t="s">
        <v>25</v>
      </c>
      <c r="H16" s="10" t="s">
        <v>20</v>
      </c>
      <c r="I16" t="s">
        <v>14</v>
      </c>
      <c r="J16" t="s">
        <v>28</v>
      </c>
    </row>
    <row r="17" spans="2:10">
      <c r="B17" s="5">
        <v>13</v>
      </c>
      <c r="C17" t="s">
        <v>87</v>
      </c>
      <c r="D17" t="s">
        <v>58</v>
      </c>
      <c r="E17" t="s">
        <v>88</v>
      </c>
      <c r="F17" t="s">
        <v>9</v>
      </c>
      <c r="G17" s="10" t="s">
        <v>21</v>
      </c>
      <c r="H17" s="10" t="s">
        <v>16</v>
      </c>
      <c r="I17" t="s">
        <v>9</v>
      </c>
      <c r="J17" t="s">
        <v>28</v>
      </c>
    </row>
    <row r="18" spans="2:8">
      <c r="B18" s="5"/>
      <c r="G18" s="10" t="str">
        <f>IF(ISTEXT(F18),VLOOKUP(F18,Таблица_Привязка_категорий[],2,FALSE),"-")</f>
        <v>-</v>
      </c>
      <c r="H18" s="10"/>
    </row>
    <row r="19" spans="2:8">
      <c r="B19" s="5"/>
      <c r="G19" s="10" t="str">
        <f>IF(ISTEXT(F19),VLOOKUP(F19,Таблица_Привязка_категорий[],2,FALSE),"-")</f>
        <v>-</v>
      </c>
      <c r="H19" s="10"/>
    </row>
    <row r="20" spans="2:8">
      <c r="B20" s="5"/>
      <c r="G20" s="10" t="str">
        <f>IF(ISTEXT(F20),VLOOKUP(F20,Таблица_Привязка_категорий[],2,FALSE),"-")</f>
        <v>-</v>
      </c>
      <c r="H20" s="10"/>
    </row>
    <row r="21" spans="2:7">
      <c r="B21" s="5"/>
      <c r="G21" t="str">
        <f>IF(ISTEXT(F21),VLOOKUP(F21,Таблица_Привязка_категорий[],2,FALSE),"-")</f>
        <v>-</v>
      </c>
    </row>
    <row r="22" spans="2:7">
      <c r="B22" s="5"/>
      <c r="G22" t="str">
        <f>IF(ISTEXT(F22),VLOOKUP(F22,Таблица_Привязка_категорий[],2,FALSE),"-")</f>
        <v>-</v>
      </c>
    </row>
    <row r="23" spans="2:7">
      <c r="B23" s="5"/>
      <c r="G23" t="str">
        <f>IF(ISTEXT(F23),VLOOKUP(F23,Таблица_Привязка_категорий[],2,FALSE),"-")</f>
        <v>-</v>
      </c>
    </row>
    <row r="24" spans="2:7">
      <c r="B24" s="5"/>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87"/>
  <sheetViews>
    <sheetView zoomScale="70" zoomScaleNormal="70" topLeftCell="D3" workbookViewId="0">
      <selection activeCell="I77" sqref="I77"/>
    </sheetView>
  </sheetViews>
  <sheetFormatPr defaultColWidth="8.88888888888889" defaultRowHeight="14.4"/>
  <cols>
    <col min="2" max="2" width="6.98148148148148" style="1" customWidth="1"/>
    <col min="3" max="3" width="33.962962962963" customWidth="1"/>
    <col min="4" max="4" width="25.8888888888889" customWidth="1"/>
    <col min="5" max="5" width="26.2222222222222" customWidth="1"/>
    <col min="6" max="6" width="15.5555555555556" customWidth="1"/>
    <col min="7" max="7" width="16.1111111111111" customWidth="1"/>
    <col min="8" max="8" width="21.6666666666667" customWidth="1"/>
    <col min="9" max="9" width="17.6666666666667" customWidth="1"/>
    <col min="10" max="10" width="25.0462962962963" customWidth="1"/>
    <col min="11" max="11" width="10.9537037037037" customWidth="1"/>
    <col min="12" max="12" width="23.0092592592593" customWidth="1"/>
  </cols>
  <sheetData>
    <row r="4" spans="2:19">
      <c r="B4" s="1" t="s">
        <v>89</v>
      </c>
      <c r="C4" t="s">
        <v>90</v>
      </c>
      <c r="D4" t="s">
        <v>91</v>
      </c>
      <c r="E4" t="s">
        <v>92</v>
      </c>
      <c r="F4" t="s">
        <v>93</v>
      </c>
      <c r="G4" t="s">
        <v>94</v>
      </c>
      <c r="H4" t="s">
        <v>95</v>
      </c>
      <c r="I4" t="s">
        <v>96</v>
      </c>
      <c r="J4" t="s">
        <v>97</v>
      </c>
      <c r="K4" t="s">
        <v>98</v>
      </c>
      <c r="L4" t="s">
        <v>99</v>
      </c>
      <c r="M4" s="2" t="s">
        <v>100</v>
      </c>
      <c r="N4" t="s">
        <v>101</v>
      </c>
      <c r="O4" t="s">
        <v>102</v>
      </c>
      <c r="P4" t="s">
        <v>103</v>
      </c>
      <c r="Q4" t="s">
        <v>104</v>
      </c>
      <c r="R4" t="s">
        <v>105</v>
      </c>
      <c r="S4" t="s">
        <v>106</v>
      </c>
    </row>
    <row r="5" spans="2:18">
      <c r="B5" s="1">
        <v>1</v>
      </c>
      <c r="C5" t="s">
        <v>107</v>
      </c>
      <c r="D5" t="s">
        <v>23</v>
      </c>
      <c r="E5" t="s">
        <v>22</v>
      </c>
      <c r="F5" t="s">
        <v>108</v>
      </c>
      <c r="G5" t="s">
        <v>14</v>
      </c>
      <c r="H5" t="s">
        <v>27</v>
      </c>
      <c r="I5" t="s">
        <v>20</v>
      </c>
      <c r="J5" s="3" t="s">
        <v>109</v>
      </c>
      <c r="K5" t="str">
        <f t="shared" ref="K5:K68" si="0">IF(B5="","",LOWER(SUBSTITUTE(SUBSTITUTE(SUBSTITUTE(_xlfn.CONCAT(B5,"-",H5,"-",E5,"-",C5,"-",G5,".png")," ","_"),"""",""),",","")))</f>
        <v>1-арктос-диффузор-дпу-м-круглый.png</v>
      </c>
      <c r="M5" s="2" t="s">
        <v>110</v>
      </c>
      <c r="R5" t="s">
        <v>111</v>
      </c>
    </row>
    <row r="6" spans="2:16">
      <c r="B6" s="1">
        <v>2</v>
      </c>
      <c r="C6" t="s">
        <v>112</v>
      </c>
      <c r="D6" t="s">
        <v>23</v>
      </c>
      <c r="E6" t="s">
        <v>26</v>
      </c>
      <c r="F6" t="s">
        <v>113</v>
      </c>
      <c r="G6" t="s">
        <v>18</v>
      </c>
      <c r="H6" t="s">
        <v>27</v>
      </c>
      <c r="I6" t="s">
        <v>20</v>
      </c>
      <c r="J6" s="3" t="s">
        <v>114</v>
      </c>
      <c r="K6" t="str">
        <f t="shared" si="0"/>
        <v>2-арктос-решетка-амн-прямоугольный.png</v>
      </c>
      <c r="M6" s="2" t="s">
        <v>115</v>
      </c>
      <c r="P6" t="s">
        <v>111</v>
      </c>
    </row>
    <row r="7" spans="2:15">
      <c r="B7" s="1">
        <v>3</v>
      </c>
      <c r="C7" t="s">
        <v>116</v>
      </c>
      <c r="D7" t="s">
        <v>11</v>
      </c>
      <c r="E7" t="s">
        <v>17</v>
      </c>
      <c r="G7" t="s">
        <v>18</v>
      </c>
      <c r="H7" t="s">
        <v>15</v>
      </c>
      <c r="I7" t="s">
        <v>16</v>
      </c>
      <c r="J7" s="3" t="s">
        <v>117</v>
      </c>
      <c r="K7" t="str">
        <f t="shared" si="0"/>
        <v>3-веза-клапан_противопожарный-кпу-1н_канальный-прямоугольный.png</v>
      </c>
      <c r="M7" s="2" t="s">
        <v>118</v>
      </c>
      <c r="N7" t="s">
        <v>111</v>
      </c>
      <c r="O7" t="s">
        <v>111</v>
      </c>
    </row>
    <row r="8" spans="2:15">
      <c r="B8" s="1">
        <v>4</v>
      </c>
      <c r="C8" t="s">
        <v>119</v>
      </c>
      <c r="D8" t="s">
        <v>11</v>
      </c>
      <c r="E8" t="s">
        <v>17</v>
      </c>
      <c r="G8" t="s">
        <v>18</v>
      </c>
      <c r="H8" t="s">
        <v>15</v>
      </c>
      <c r="I8" t="s">
        <v>16</v>
      </c>
      <c r="J8" s="3" t="s">
        <v>117</v>
      </c>
      <c r="K8" t="str">
        <f t="shared" si="0"/>
        <v>4-веза-клапан_противопожарный-кпу-1н_стеновой-прямоугольный.png</v>
      </c>
      <c r="M8" s="2" t="s">
        <v>120</v>
      </c>
      <c r="N8" t="s">
        <v>111</v>
      </c>
      <c r="O8" t="s">
        <v>111</v>
      </c>
    </row>
    <row r="9" spans="2:15">
      <c r="B9" s="1">
        <v>5</v>
      </c>
      <c r="C9" t="s">
        <v>116</v>
      </c>
      <c r="D9" t="s">
        <v>11</v>
      </c>
      <c r="E9" t="s">
        <v>17</v>
      </c>
      <c r="G9" t="s">
        <v>14</v>
      </c>
      <c r="H9" t="s">
        <v>15</v>
      </c>
      <c r="I9" t="s">
        <v>16</v>
      </c>
      <c r="J9" s="3" t="s">
        <v>121</v>
      </c>
      <c r="K9" t="str">
        <f t="shared" si="0"/>
        <v>5-веза-клапан_противопожарный-кпу-1н_канальный-круглый.png</v>
      </c>
      <c r="M9" s="2" t="s">
        <v>122</v>
      </c>
      <c r="N9" t="s">
        <v>111</v>
      </c>
      <c r="O9" t="s">
        <v>111</v>
      </c>
    </row>
    <row r="10" spans="2:15">
      <c r="B10" s="1">
        <v>6</v>
      </c>
      <c r="C10" t="s">
        <v>119</v>
      </c>
      <c r="D10" t="s">
        <v>11</v>
      </c>
      <c r="E10" t="s">
        <v>17</v>
      </c>
      <c r="G10" t="s">
        <v>14</v>
      </c>
      <c r="H10" t="s">
        <v>15</v>
      </c>
      <c r="I10" t="s">
        <v>16</v>
      </c>
      <c r="J10" s="3" t="s">
        <v>121</v>
      </c>
      <c r="K10" t="str">
        <f t="shared" si="0"/>
        <v>6-веза-клапан_противопожарный-кпу-1н_стеновой-круглый.png</v>
      </c>
      <c r="M10" s="2" t="s">
        <v>122</v>
      </c>
      <c r="N10" t="s">
        <v>111</v>
      </c>
      <c r="O10" t="s">
        <v>111</v>
      </c>
    </row>
    <row r="11" spans="2:15">
      <c r="B11" s="1">
        <v>7</v>
      </c>
      <c r="C11" t="s">
        <v>123</v>
      </c>
      <c r="D11" t="s">
        <v>11</v>
      </c>
      <c r="E11" t="s">
        <v>17</v>
      </c>
      <c r="G11" t="s">
        <v>14</v>
      </c>
      <c r="H11" t="s">
        <v>15</v>
      </c>
      <c r="I11" t="s">
        <v>16</v>
      </c>
      <c r="J11" s="3" t="s">
        <v>124</v>
      </c>
      <c r="K11" t="str">
        <f t="shared" si="0"/>
        <v>7-веза-клапан_противопожарный-кпу-2н_канальный_дымовой-круглый.png</v>
      </c>
      <c r="M11" s="2" t="s">
        <v>122</v>
      </c>
      <c r="N11" t="s">
        <v>111</v>
      </c>
      <c r="O11" t="s">
        <v>111</v>
      </c>
    </row>
    <row r="12" spans="2:15">
      <c r="B12" s="1">
        <v>8</v>
      </c>
      <c r="C12" t="s">
        <v>125</v>
      </c>
      <c r="D12" t="s">
        <v>11</v>
      </c>
      <c r="E12" t="s">
        <v>17</v>
      </c>
      <c r="G12" t="s">
        <v>14</v>
      </c>
      <c r="H12" t="s">
        <v>15</v>
      </c>
      <c r="I12" t="s">
        <v>16</v>
      </c>
      <c r="J12" s="3" t="s">
        <v>124</v>
      </c>
      <c r="K12" t="str">
        <f t="shared" si="0"/>
        <v>8-веза-клапан_противопожарный-кпу-2н_канальный_нормально_открытый-круглый.png</v>
      </c>
      <c r="M12" s="2" t="s">
        <v>122</v>
      </c>
      <c r="N12" t="s">
        <v>111</v>
      </c>
      <c r="O12" t="s">
        <v>111</v>
      </c>
    </row>
    <row r="13" spans="2:15">
      <c r="B13" s="1">
        <v>9</v>
      </c>
      <c r="C13" t="s">
        <v>126</v>
      </c>
      <c r="D13" t="s">
        <v>11</v>
      </c>
      <c r="E13" t="s">
        <v>17</v>
      </c>
      <c r="G13" t="s">
        <v>14</v>
      </c>
      <c r="H13" t="s">
        <v>15</v>
      </c>
      <c r="I13" t="s">
        <v>16</v>
      </c>
      <c r="J13" s="3" t="s">
        <v>124</v>
      </c>
      <c r="K13" t="str">
        <f t="shared" si="0"/>
        <v>9-веза-клапан_противопожарный-кпу-2н_канальный_нормально_закрытый-круглый.png</v>
      </c>
      <c r="M13" s="2" t="s">
        <v>122</v>
      </c>
      <c r="N13" t="s">
        <v>111</v>
      </c>
      <c r="O13" t="s">
        <v>111</v>
      </c>
    </row>
    <row r="14" spans="2:15">
      <c r="B14" s="1">
        <v>10</v>
      </c>
      <c r="C14" t="s">
        <v>127</v>
      </c>
      <c r="D14" t="s">
        <v>11</v>
      </c>
      <c r="E14" t="s">
        <v>17</v>
      </c>
      <c r="G14" t="s">
        <v>14</v>
      </c>
      <c r="H14" t="s">
        <v>15</v>
      </c>
      <c r="I14" t="s">
        <v>16</v>
      </c>
      <c r="J14" s="3" t="s">
        <v>124</v>
      </c>
      <c r="K14" t="str">
        <f t="shared" si="0"/>
        <v>10-веза-клапан_противопожарный-кпу-2н_ниппельный_дымовой-круглый.png</v>
      </c>
      <c r="M14" s="2" t="s">
        <v>122</v>
      </c>
      <c r="N14" t="s">
        <v>111</v>
      </c>
      <c r="O14" t="s">
        <v>111</v>
      </c>
    </row>
    <row r="15" spans="2:15">
      <c r="B15" s="1">
        <v>11</v>
      </c>
      <c r="C15" t="s">
        <v>128</v>
      </c>
      <c r="D15" t="s">
        <v>11</v>
      </c>
      <c r="E15" t="s">
        <v>17</v>
      </c>
      <c r="G15" t="s">
        <v>14</v>
      </c>
      <c r="H15" t="s">
        <v>15</v>
      </c>
      <c r="I15" t="s">
        <v>16</v>
      </c>
      <c r="J15" s="3" t="s">
        <v>124</v>
      </c>
      <c r="K15" t="str">
        <f t="shared" si="0"/>
        <v>11-веза-клапан_противопожарный-кпу-2н_ниппельный_нормально_открытый-круглый.png</v>
      </c>
      <c r="M15" s="2" t="s">
        <v>122</v>
      </c>
      <c r="N15" t="s">
        <v>111</v>
      </c>
      <c r="O15" t="s">
        <v>111</v>
      </c>
    </row>
    <row r="16" spans="2:15">
      <c r="B16" s="1">
        <v>12</v>
      </c>
      <c r="C16" t="s">
        <v>129</v>
      </c>
      <c r="D16" t="s">
        <v>11</v>
      </c>
      <c r="E16" t="s">
        <v>17</v>
      </c>
      <c r="G16" t="s">
        <v>14</v>
      </c>
      <c r="H16" t="s">
        <v>15</v>
      </c>
      <c r="I16" t="s">
        <v>16</v>
      </c>
      <c r="J16" s="3" t="s">
        <v>124</v>
      </c>
      <c r="K16" t="str">
        <f t="shared" si="0"/>
        <v>12-веза-клапан_противопожарный-кпу-2н_ниппельный_нормально_закрытый-круглый.png</v>
      </c>
      <c r="M16" s="2" t="s">
        <v>122</v>
      </c>
      <c r="N16" t="s">
        <v>111</v>
      </c>
      <c r="O16" t="s">
        <v>111</v>
      </c>
    </row>
    <row r="17" spans="2:15">
      <c r="B17" s="1">
        <v>13</v>
      </c>
      <c r="C17" t="s">
        <v>130</v>
      </c>
      <c r="D17" t="s">
        <v>11</v>
      </c>
      <c r="E17" t="s">
        <v>17</v>
      </c>
      <c r="G17" t="s">
        <v>18</v>
      </c>
      <c r="H17" t="s">
        <v>15</v>
      </c>
      <c r="I17" t="s">
        <v>16</v>
      </c>
      <c r="J17" s="3" t="s">
        <v>131</v>
      </c>
      <c r="K17" t="str">
        <f t="shared" si="0"/>
        <v>13-веза-клапан_противопожарный-кпу-2н-вд_канальный_нормально_открытый-прямоугольный.png</v>
      </c>
      <c r="M17" s="2" t="s">
        <v>132</v>
      </c>
      <c r="N17" t="s">
        <v>111</v>
      </c>
      <c r="O17" t="s">
        <v>111</v>
      </c>
    </row>
    <row r="18" spans="2:15">
      <c r="B18" s="1">
        <v>14</v>
      </c>
      <c r="C18" t="s">
        <v>133</v>
      </c>
      <c r="D18" t="s">
        <v>11</v>
      </c>
      <c r="E18" t="s">
        <v>17</v>
      </c>
      <c r="G18" t="s">
        <v>18</v>
      </c>
      <c r="H18" t="s">
        <v>15</v>
      </c>
      <c r="I18" t="s">
        <v>16</v>
      </c>
      <c r="J18" s="3" t="s">
        <v>131</v>
      </c>
      <c r="K18" t="str">
        <f t="shared" si="0"/>
        <v>14-веза-клапан_противопожарный-кпу-2н-вд_канальный_нормально_закрытый-прямоугольный.png</v>
      </c>
      <c r="M18" s="2" t="s">
        <v>134</v>
      </c>
      <c r="N18" t="s">
        <v>111</v>
      </c>
      <c r="O18" t="s">
        <v>111</v>
      </c>
    </row>
    <row r="19" spans="2:15">
      <c r="B19" s="1">
        <v>15</v>
      </c>
      <c r="C19" t="s">
        <v>135</v>
      </c>
      <c r="D19" t="s">
        <v>11</v>
      </c>
      <c r="E19" t="s">
        <v>17</v>
      </c>
      <c r="F19" t="s">
        <v>136</v>
      </c>
      <c r="G19" t="s">
        <v>18</v>
      </c>
      <c r="H19" t="s">
        <v>15</v>
      </c>
      <c r="I19" t="s">
        <v>16</v>
      </c>
      <c r="J19" s="3" t="s">
        <v>137</v>
      </c>
      <c r="K19" t="str">
        <f t="shared" si="0"/>
        <v>15-веза-клапан_противопожарный-кпу-дд_канальный-прямоугольный.png</v>
      </c>
      <c r="M19" s="2" t="s">
        <v>138</v>
      </c>
      <c r="N19" t="s">
        <v>111</v>
      </c>
      <c r="O19" t="s">
        <v>111</v>
      </c>
    </row>
    <row r="20" spans="2:15">
      <c r="B20" s="1">
        <v>16</v>
      </c>
      <c r="C20" t="s">
        <v>139</v>
      </c>
      <c r="D20" t="s">
        <v>11</v>
      </c>
      <c r="E20" t="s">
        <v>17</v>
      </c>
      <c r="F20" t="s">
        <v>136</v>
      </c>
      <c r="G20" t="s">
        <v>18</v>
      </c>
      <c r="H20" t="s">
        <v>15</v>
      </c>
      <c r="I20" t="s">
        <v>16</v>
      </c>
      <c r="J20" s="3" t="s">
        <v>137</v>
      </c>
      <c r="K20" t="str">
        <f t="shared" si="0"/>
        <v>16-веза-клапан_противопожарный-кпу-дд_стеновой-прямоугольный.png</v>
      </c>
      <c r="M20" s="2" t="s">
        <v>140</v>
      </c>
      <c r="N20" t="s">
        <v>111</v>
      </c>
      <c r="O20" t="s">
        <v>111</v>
      </c>
    </row>
    <row r="21" spans="2:15">
      <c r="B21" s="1">
        <v>17</v>
      </c>
      <c r="C21" t="s">
        <v>135</v>
      </c>
      <c r="D21" t="s">
        <v>11</v>
      </c>
      <c r="E21" t="s">
        <v>17</v>
      </c>
      <c r="F21" t="s">
        <v>136</v>
      </c>
      <c r="G21" t="s">
        <v>14</v>
      </c>
      <c r="H21" t="s">
        <v>15</v>
      </c>
      <c r="I21" t="s">
        <v>16</v>
      </c>
      <c r="J21" s="3" t="s">
        <v>141</v>
      </c>
      <c r="K21" t="str">
        <f t="shared" si="0"/>
        <v>17-веза-клапан_противопожарный-кпу-дд_канальный-круглый.png</v>
      </c>
      <c r="M21" s="2" t="s">
        <v>142</v>
      </c>
      <c r="N21" t="s">
        <v>111</v>
      </c>
      <c r="O21" t="s">
        <v>111</v>
      </c>
    </row>
    <row r="22" spans="2:15">
      <c r="B22" s="1">
        <v>18</v>
      </c>
      <c r="C22" t="s">
        <v>143</v>
      </c>
      <c r="D22" t="s">
        <v>11</v>
      </c>
      <c r="E22" t="s">
        <v>17</v>
      </c>
      <c r="F22" t="s">
        <v>136</v>
      </c>
      <c r="G22" t="s">
        <v>14</v>
      </c>
      <c r="H22" t="s">
        <v>15</v>
      </c>
      <c r="I22" t="s">
        <v>16</v>
      </c>
      <c r="J22" s="3" t="s">
        <v>141</v>
      </c>
      <c r="K22" t="str">
        <f t="shared" si="0"/>
        <v>18-веза-клапан_противопожарный-кпу-дд_ниппельный-круглый.png</v>
      </c>
      <c r="M22" s="2" t="s">
        <v>142</v>
      </c>
      <c r="N22" t="s">
        <v>111</v>
      </c>
      <c r="O22" t="s">
        <v>111</v>
      </c>
    </row>
    <row r="23" spans="2:15">
      <c r="B23" s="1">
        <v>19</v>
      </c>
      <c r="C23" t="s">
        <v>144</v>
      </c>
      <c r="D23" t="s">
        <v>11</v>
      </c>
      <c r="E23" t="s">
        <v>17</v>
      </c>
      <c r="F23" t="s">
        <v>145</v>
      </c>
      <c r="G23" t="s">
        <v>18</v>
      </c>
      <c r="H23" t="s">
        <v>15</v>
      </c>
      <c r="I23" t="s">
        <v>16</v>
      </c>
      <c r="J23" s="3" t="s">
        <v>146</v>
      </c>
      <c r="K23" t="str">
        <f t="shared" si="0"/>
        <v>19-веза-клапан_противопожарный-оксид_канальный-прямоугольный.png</v>
      </c>
      <c r="M23" s="2" t="s">
        <v>147</v>
      </c>
      <c r="N23" t="s">
        <v>111</v>
      </c>
      <c r="O23" t="s">
        <v>111</v>
      </c>
    </row>
    <row r="24" spans="2:15">
      <c r="B24" s="1">
        <v>20</v>
      </c>
      <c r="C24" t="s">
        <v>148</v>
      </c>
      <c r="D24" t="s">
        <v>11</v>
      </c>
      <c r="E24" t="s">
        <v>17</v>
      </c>
      <c r="F24" t="s">
        <v>145</v>
      </c>
      <c r="G24" t="s">
        <v>18</v>
      </c>
      <c r="H24" t="s">
        <v>15</v>
      </c>
      <c r="I24" t="s">
        <v>16</v>
      </c>
      <c r="J24" s="3" t="s">
        <v>146</v>
      </c>
      <c r="K24" t="str">
        <f t="shared" si="0"/>
        <v>20-веза-клапан_противопожарный-оксид_стеновой-прямоугольный.png</v>
      </c>
      <c r="M24" s="2" t="s">
        <v>149</v>
      </c>
      <c r="N24" t="s">
        <v>111</v>
      </c>
      <c r="O24" t="s">
        <v>111</v>
      </c>
    </row>
    <row r="25" spans="2:15">
      <c r="B25" s="1">
        <v>21</v>
      </c>
      <c r="C25" t="s">
        <v>150</v>
      </c>
      <c r="D25" t="s">
        <v>11</v>
      </c>
      <c r="E25" t="s">
        <v>17</v>
      </c>
      <c r="F25" t="s">
        <v>145</v>
      </c>
      <c r="G25" t="s">
        <v>18</v>
      </c>
      <c r="H25" t="s">
        <v>15</v>
      </c>
      <c r="I25" t="s">
        <v>16</v>
      </c>
      <c r="J25" s="3" t="s">
        <v>146</v>
      </c>
      <c r="K25" t="str">
        <f t="shared" si="0"/>
        <v>21-веза-клапан_противопожарный-оксид_канальный_кассетный-прямоугольный.png</v>
      </c>
      <c r="M25" s="2" t="s">
        <v>151</v>
      </c>
      <c r="N25" t="s">
        <v>111</v>
      </c>
      <c r="O25" t="s">
        <v>111</v>
      </c>
    </row>
    <row r="26" spans="2:15">
      <c r="B26" s="1">
        <v>22</v>
      </c>
      <c r="C26" t="s">
        <v>152</v>
      </c>
      <c r="D26" t="s">
        <v>11</v>
      </c>
      <c r="E26" t="s">
        <v>17</v>
      </c>
      <c r="F26" t="s">
        <v>153</v>
      </c>
      <c r="G26" t="s">
        <v>14</v>
      </c>
      <c r="H26" t="s">
        <v>15</v>
      </c>
      <c r="I26" t="s">
        <v>16</v>
      </c>
      <c r="J26" s="3" t="s">
        <v>154</v>
      </c>
      <c r="K26" t="str">
        <f t="shared" si="0"/>
        <v>22-веза-клапан_противопожарный-прок-круглый.png</v>
      </c>
      <c r="M26" s="2" t="s">
        <v>155</v>
      </c>
      <c r="N26" t="s">
        <v>111</v>
      </c>
      <c r="O26" t="s">
        <v>111</v>
      </c>
    </row>
    <row r="27" spans="2:15">
      <c r="B27" s="1">
        <v>23</v>
      </c>
      <c r="C27" t="s">
        <v>152</v>
      </c>
      <c r="D27" t="s">
        <v>11</v>
      </c>
      <c r="E27" t="s">
        <v>17</v>
      </c>
      <c r="F27" t="s">
        <v>153</v>
      </c>
      <c r="G27" t="s">
        <v>18</v>
      </c>
      <c r="H27" t="s">
        <v>15</v>
      </c>
      <c r="I27" t="s">
        <v>16</v>
      </c>
      <c r="J27" s="3" t="s">
        <v>156</v>
      </c>
      <c r="K27" t="str">
        <f t="shared" si="0"/>
        <v>23-веза-клапан_противопожарный-прок-прямоугольный.png</v>
      </c>
      <c r="M27" s="2" t="s">
        <v>157</v>
      </c>
      <c r="N27" t="s">
        <v>111</v>
      </c>
      <c r="O27" t="s">
        <v>111</v>
      </c>
    </row>
    <row r="28" spans="2:14">
      <c r="B28" s="1">
        <v>24</v>
      </c>
      <c r="C28" t="s">
        <v>158</v>
      </c>
      <c r="D28" t="s">
        <v>11</v>
      </c>
      <c r="E28" t="s">
        <v>36</v>
      </c>
      <c r="F28" t="s">
        <v>159</v>
      </c>
      <c r="G28" t="s">
        <v>14</v>
      </c>
      <c r="H28" t="s">
        <v>19</v>
      </c>
      <c r="I28" t="s">
        <v>20</v>
      </c>
      <c r="J28" s="3" t="s">
        <v>160</v>
      </c>
      <c r="K28" t="str">
        <f t="shared" si="0"/>
        <v>24-ровен-шумоглушитель-гтк-круглый.png</v>
      </c>
      <c r="M28" s="2" t="s">
        <v>161</v>
      </c>
      <c r="N28" t="s">
        <v>111</v>
      </c>
    </row>
    <row r="29" spans="2:14">
      <c r="B29" s="1">
        <v>25</v>
      </c>
      <c r="C29" t="s">
        <v>158</v>
      </c>
      <c r="D29" t="s">
        <v>11</v>
      </c>
      <c r="E29" t="s">
        <v>36</v>
      </c>
      <c r="F29" t="s">
        <v>159</v>
      </c>
      <c r="G29" t="s">
        <v>14</v>
      </c>
      <c r="H29" t="s">
        <v>24</v>
      </c>
      <c r="I29" t="s">
        <v>16</v>
      </c>
      <c r="J29" s="3" t="s">
        <v>162</v>
      </c>
      <c r="K29" t="str">
        <f t="shared" si="0"/>
        <v>25-неватом-шумоглушитель-гтк-круглый.png</v>
      </c>
      <c r="M29" s="2" t="s">
        <v>163</v>
      </c>
      <c r="N29" t="s">
        <v>111</v>
      </c>
    </row>
    <row r="30" spans="2:14">
      <c r="B30" s="1">
        <v>26</v>
      </c>
      <c r="C30" t="s">
        <v>164</v>
      </c>
      <c r="D30" t="s">
        <v>11</v>
      </c>
      <c r="E30" t="s">
        <v>36</v>
      </c>
      <c r="F30" t="s">
        <v>159</v>
      </c>
      <c r="G30" t="s">
        <v>18</v>
      </c>
      <c r="H30" t="s">
        <v>24</v>
      </c>
      <c r="I30" t="s">
        <v>16</v>
      </c>
      <c r="J30" s="3" t="s">
        <v>165</v>
      </c>
      <c r="K30" t="str">
        <f t="shared" si="0"/>
        <v>26-неватом-шумоглушитель-гтп-прямоугольный.png</v>
      </c>
      <c r="M30" s="2" t="s">
        <v>166</v>
      </c>
      <c r="N30" t="s">
        <v>111</v>
      </c>
    </row>
    <row r="31" spans="2:14">
      <c r="B31" s="1">
        <v>27</v>
      </c>
      <c r="C31" t="s">
        <v>167</v>
      </c>
      <c r="D31" t="s">
        <v>11</v>
      </c>
      <c r="E31" t="s">
        <v>10</v>
      </c>
      <c r="F31" t="s">
        <v>168</v>
      </c>
      <c r="G31" t="s">
        <v>14</v>
      </c>
      <c r="H31" t="s">
        <v>24</v>
      </c>
      <c r="I31" t="s">
        <v>20</v>
      </c>
      <c r="J31" s="3" t="s">
        <v>169</v>
      </c>
      <c r="K31" t="str">
        <f t="shared" si="0"/>
        <v>27-неватом-клапан_воздушный-р-круглый.png</v>
      </c>
      <c r="M31" s="2" t="s">
        <v>170</v>
      </c>
      <c r="N31" t="s">
        <v>111</v>
      </c>
    </row>
    <row r="32" spans="2:14">
      <c r="B32" s="1">
        <v>28</v>
      </c>
      <c r="C32" t="s">
        <v>167</v>
      </c>
      <c r="D32" t="s">
        <v>11</v>
      </c>
      <c r="E32" t="s">
        <v>10</v>
      </c>
      <c r="F32" t="s">
        <v>168</v>
      </c>
      <c r="G32" t="s">
        <v>18</v>
      </c>
      <c r="H32" t="s">
        <v>24</v>
      </c>
      <c r="I32" t="s">
        <v>20</v>
      </c>
      <c r="J32" s="3" t="s">
        <v>169</v>
      </c>
      <c r="K32" t="str">
        <f t="shared" si="0"/>
        <v>28-неватом-клапан_воздушный-р-прямоугольный.png</v>
      </c>
      <c r="M32" s="2" t="s">
        <v>171</v>
      </c>
      <c r="N32" t="s">
        <v>111</v>
      </c>
    </row>
    <row r="33" spans="2:14">
      <c r="B33" s="1">
        <v>29</v>
      </c>
      <c r="C33" t="s">
        <v>172</v>
      </c>
      <c r="D33" t="s">
        <v>11</v>
      </c>
      <c r="E33" t="s">
        <v>10</v>
      </c>
      <c r="G33" t="s">
        <v>14</v>
      </c>
      <c r="H33" t="s">
        <v>24</v>
      </c>
      <c r="I33" t="s">
        <v>16</v>
      </c>
      <c r="J33" s="3" t="s">
        <v>173</v>
      </c>
      <c r="K33" t="str">
        <f t="shared" si="0"/>
        <v>29-неватом-клапан_воздушный-kvk-круглый.png</v>
      </c>
      <c r="M33" s="2" t="s">
        <v>174</v>
      </c>
      <c r="N33" t="s">
        <v>111</v>
      </c>
    </row>
    <row r="34" spans="2:16">
      <c r="B34" s="1">
        <v>30</v>
      </c>
      <c r="C34" t="s">
        <v>175</v>
      </c>
      <c r="D34" t="s">
        <v>11</v>
      </c>
      <c r="E34" t="s">
        <v>10</v>
      </c>
      <c r="G34" t="s">
        <v>18</v>
      </c>
      <c r="H34" t="s">
        <v>24</v>
      </c>
      <c r="I34" t="s">
        <v>16</v>
      </c>
      <c r="J34" s="3" t="s">
        <v>176</v>
      </c>
      <c r="K34" t="str">
        <f t="shared" si="0"/>
        <v>30-неватом-клапан_воздушный-kv-прямоугольный.png</v>
      </c>
      <c r="M34" s="2" t="s">
        <v>177</v>
      </c>
      <c r="P34" t="s">
        <v>111</v>
      </c>
    </row>
    <row r="35" spans="2:14">
      <c r="B35" s="1">
        <v>31</v>
      </c>
      <c r="C35" t="s">
        <v>178</v>
      </c>
      <c r="D35" t="s">
        <v>11</v>
      </c>
      <c r="E35" t="s">
        <v>10</v>
      </c>
      <c r="F35" t="s">
        <v>179</v>
      </c>
      <c r="G35" t="s">
        <v>18</v>
      </c>
      <c r="H35" t="s">
        <v>24</v>
      </c>
      <c r="I35" t="s">
        <v>16</v>
      </c>
      <c r="J35" s="3" t="s">
        <v>180</v>
      </c>
      <c r="K35" t="str">
        <f t="shared" si="0"/>
        <v>31-неватом-клапан_воздушный-kvu-p-прямоугольный.png</v>
      </c>
      <c r="M35" s="2" t="s">
        <v>181</v>
      </c>
      <c r="N35" t="s">
        <v>111</v>
      </c>
    </row>
    <row r="36" spans="2:14">
      <c r="B36" s="1">
        <v>32</v>
      </c>
      <c r="C36" t="s">
        <v>182</v>
      </c>
      <c r="D36" t="s">
        <v>11</v>
      </c>
      <c r="E36" t="s">
        <v>13</v>
      </c>
      <c r="G36" t="s">
        <v>14</v>
      </c>
      <c r="H36" t="s">
        <v>24</v>
      </c>
      <c r="I36" t="s">
        <v>16</v>
      </c>
      <c r="J36" s="3" t="s">
        <v>183</v>
      </c>
      <c r="K36" t="str">
        <f t="shared" si="0"/>
        <v>32-неватом-клапан_обратный-ko-круглый.png</v>
      </c>
      <c r="M36" s="2" t="s">
        <v>184</v>
      </c>
      <c r="N36" t="s">
        <v>111</v>
      </c>
    </row>
    <row r="37" spans="2:16">
      <c r="B37" s="1">
        <v>33</v>
      </c>
      <c r="C37" t="s">
        <v>185</v>
      </c>
      <c r="D37" t="s">
        <v>11</v>
      </c>
      <c r="E37" t="s">
        <v>13</v>
      </c>
      <c r="G37" t="s">
        <v>14</v>
      </c>
      <c r="H37" t="s">
        <v>24</v>
      </c>
      <c r="I37" t="s">
        <v>16</v>
      </c>
      <c r="J37" s="3" t="s">
        <v>186</v>
      </c>
      <c r="K37" t="str">
        <f t="shared" si="0"/>
        <v>33-неватом-клапан_обратный-ko_типа_бабочка-круглый.png</v>
      </c>
      <c r="M37" s="2" t="s">
        <v>187</v>
      </c>
      <c r="N37" t="s">
        <v>111</v>
      </c>
      <c r="P37" t="s">
        <v>111</v>
      </c>
    </row>
    <row r="38" spans="2:14">
      <c r="B38" s="1">
        <v>34</v>
      </c>
      <c r="C38" t="s">
        <v>188</v>
      </c>
      <c r="D38" t="s">
        <v>11</v>
      </c>
      <c r="E38" t="s">
        <v>17</v>
      </c>
      <c r="F38" t="s">
        <v>189</v>
      </c>
      <c r="G38" t="s">
        <v>18</v>
      </c>
      <c r="H38" t="s">
        <v>24</v>
      </c>
      <c r="I38" t="s">
        <v>16</v>
      </c>
      <c r="J38" s="3" t="s">
        <v>190</v>
      </c>
      <c r="K38" t="str">
        <f t="shared" si="0"/>
        <v>34-неватом-клапан_противопожарный-kpno-прямоугольный.png</v>
      </c>
      <c r="M38" s="2" t="s">
        <v>191</v>
      </c>
      <c r="N38" t="s">
        <v>111</v>
      </c>
    </row>
    <row r="39" spans="2:14">
      <c r="B39" s="1">
        <v>35</v>
      </c>
      <c r="C39" t="s">
        <v>192</v>
      </c>
      <c r="D39" t="s">
        <v>21</v>
      </c>
      <c r="E39" t="s">
        <v>37</v>
      </c>
      <c r="G39" t="s">
        <v>18</v>
      </c>
      <c r="H39" t="s">
        <v>24</v>
      </c>
      <c r="I39" t="s">
        <v>16</v>
      </c>
      <c r="J39" s="3" t="s">
        <v>193</v>
      </c>
      <c r="K39" t="str">
        <f t="shared" si="0"/>
        <v>35-неватом-воздуховод-tdc_iii-прямоугольный.png</v>
      </c>
      <c r="M39" s="2" t="s">
        <v>194</v>
      </c>
      <c r="N39" t="s">
        <v>111</v>
      </c>
    </row>
    <row r="40" spans="2:14">
      <c r="B40" s="1">
        <v>36</v>
      </c>
      <c r="C40" t="s">
        <v>192</v>
      </c>
      <c r="D40" t="s">
        <v>21</v>
      </c>
      <c r="E40" t="s">
        <v>38</v>
      </c>
      <c r="G40" t="s">
        <v>18</v>
      </c>
      <c r="H40" t="s">
        <v>24</v>
      </c>
      <c r="I40" t="s">
        <v>16</v>
      </c>
      <c r="J40" s="3" t="s">
        <v>195</v>
      </c>
      <c r="K40" t="str">
        <f t="shared" si="0"/>
        <v>36-неватом-заглушка-tdc_iii-прямоугольный.png</v>
      </c>
      <c r="M40" s="2" t="s">
        <v>196</v>
      </c>
      <c r="N40" t="s">
        <v>111</v>
      </c>
    </row>
    <row r="41" spans="2:14">
      <c r="B41" s="1">
        <v>37</v>
      </c>
      <c r="C41" t="s">
        <v>192</v>
      </c>
      <c r="D41" t="s">
        <v>21</v>
      </c>
      <c r="E41" t="s">
        <v>40</v>
      </c>
      <c r="F41" t="s">
        <v>197</v>
      </c>
      <c r="G41" t="s">
        <v>18</v>
      </c>
      <c r="H41" t="s">
        <v>24</v>
      </c>
      <c r="I41" t="s">
        <v>16</v>
      </c>
      <c r="J41" s="3" t="s">
        <v>198</v>
      </c>
      <c r="K41" t="str">
        <f t="shared" si="0"/>
        <v>37-неватом-отвод-tdc_iii-прямоугольный.png</v>
      </c>
      <c r="M41" s="2" t="s">
        <v>199</v>
      </c>
      <c r="N41" t="s">
        <v>111</v>
      </c>
    </row>
    <row r="42" spans="2:16">
      <c r="B42" s="1">
        <v>38</v>
      </c>
      <c r="C42" t="s">
        <v>200</v>
      </c>
      <c r="D42" t="s">
        <v>23</v>
      </c>
      <c r="E42" t="s">
        <v>22</v>
      </c>
      <c r="F42" t="s">
        <v>201</v>
      </c>
      <c r="G42" t="s">
        <v>18</v>
      </c>
      <c r="H42" t="s">
        <v>24</v>
      </c>
      <c r="I42" t="s">
        <v>16</v>
      </c>
      <c r="J42" s="3" t="s">
        <v>202</v>
      </c>
      <c r="K42" t="str">
        <f t="shared" si="0"/>
        <v>38-неватом-диффузор-дп4-прямоугольный.png</v>
      </c>
      <c r="M42" s="2" t="s">
        <v>203</v>
      </c>
      <c r="P42" t="s">
        <v>111</v>
      </c>
    </row>
    <row r="43" spans="2:14">
      <c r="B43" s="1">
        <v>39</v>
      </c>
      <c r="C43" t="s">
        <v>204</v>
      </c>
      <c r="D43" t="s">
        <v>23</v>
      </c>
      <c r="E43" t="s">
        <v>22</v>
      </c>
      <c r="F43" t="s">
        <v>205</v>
      </c>
      <c r="G43" t="s">
        <v>14</v>
      </c>
      <c r="H43" t="s">
        <v>24</v>
      </c>
      <c r="I43" t="s">
        <v>16</v>
      </c>
      <c r="J43" s="3" t="s">
        <v>206</v>
      </c>
      <c r="K43" t="str">
        <f t="shared" si="0"/>
        <v>39-неватом-диффузор-кп_(кв)-круглый.png</v>
      </c>
      <c r="M43" s="2" t="s">
        <v>207</v>
      </c>
      <c r="N43" t="s">
        <v>111</v>
      </c>
    </row>
    <row r="44" spans="2:19">
      <c r="B44" s="1">
        <v>40</v>
      </c>
      <c r="C44" t="s">
        <v>208</v>
      </c>
      <c r="D44" t="s">
        <v>29</v>
      </c>
      <c r="E44" t="s">
        <v>32</v>
      </c>
      <c r="F44" t="s">
        <v>209</v>
      </c>
      <c r="G44" t="s">
        <v>14</v>
      </c>
      <c r="H44" t="s">
        <v>19</v>
      </c>
      <c r="I44" t="s">
        <v>20</v>
      </c>
      <c r="J44" s="3" t="s">
        <v>210</v>
      </c>
      <c r="K44" t="str">
        <f t="shared" si="0"/>
        <v>40-ровен-вентилятор-vc-круглый.png</v>
      </c>
      <c r="M44" s="2" t="s">
        <v>211</v>
      </c>
      <c r="N44" t="s">
        <v>111</v>
      </c>
      <c r="S44" t="s">
        <v>212</v>
      </c>
    </row>
    <row r="45" spans="2:19">
      <c r="B45" s="1">
        <v>41</v>
      </c>
      <c r="C45" t="s">
        <v>213</v>
      </c>
      <c r="D45" t="s">
        <v>29</v>
      </c>
      <c r="E45" t="s">
        <v>32</v>
      </c>
      <c r="F45" t="s">
        <v>214</v>
      </c>
      <c r="G45" t="s">
        <v>18</v>
      </c>
      <c r="H45" t="s">
        <v>19</v>
      </c>
      <c r="I45" t="s">
        <v>20</v>
      </c>
      <c r="J45" s="3" t="s">
        <v>215</v>
      </c>
      <c r="K45" t="str">
        <f t="shared" si="0"/>
        <v>41-ровен-вентилятор-vcn-прямоугольный.png</v>
      </c>
      <c r="M45" s="2" t="s">
        <v>216</v>
      </c>
      <c r="N45" t="s">
        <v>111</v>
      </c>
      <c r="S45" t="s">
        <v>217</v>
      </c>
    </row>
    <row r="46" spans="2:17">
      <c r="B46" s="1">
        <v>42</v>
      </c>
      <c r="C46" t="s">
        <v>218</v>
      </c>
      <c r="D46" t="s">
        <v>29</v>
      </c>
      <c r="E46" t="s">
        <v>34</v>
      </c>
      <c r="F46" t="s">
        <v>219</v>
      </c>
      <c r="G46" t="s">
        <v>14</v>
      </c>
      <c r="H46" t="s">
        <v>24</v>
      </c>
      <c r="I46" t="s">
        <v>16</v>
      </c>
      <c r="J46" s="3" t="s">
        <v>220</v>
      </c>
      <c r="K46" t="str">
        <f t="shared" si="0"/>
        <v>42-неватом-нагреватель-nwpk-круглый.png</v>
      </c>
      <c r="M46" s="2" t="s">
        <v>221</v>
      </c>
      <c r="N46" t="s">
        <v>111</v>
      </c>
      <c r="P46" t="s">
        <v>111</v>
      </c>
      <c r="Q46" t="s">
        <v>111</v>
      </c>
    </row>
    <row r="47" spans="2:17">
      <c r="B47" s="1">
        <v>43</v>
      </c>
      <c r="C47" t="s">
        <v>222</v>
      </c>
      <c r="D47" t="s">
        <v>29</v>
      </c>
      <c r="E47" t="s">
        <v>34</v>
      </c>
      <c r="F47" t="s">
        <v>219</v>
      </c>
      <c r="G47" t="s">
        <v>18</v>
      </c>
      <c r="H47" t="s">
        <v>24</v>
      </c>
      <c r="I47" t="s">
        <v>16</v>
      </c>
      <c r="J47" s="3" t="s">
        <v>220</v>
      </c>
      <c r="K47" t="str">
        <f t="shared" si="0"/>
        <v>43-неватом-нагреватель-nwp-прямоугольный.png</v>
      </c>
      <c r="M47" s="2" t="s">
        <v>223</v>
      </c>
      <c r="N47" t="s">
        <v>111</v>
      </c>
      <c r="P47" t="s">
        <v>111</v>
      </c>
      <c r="Q47" t="s">
        <v>111</v>
      </c>
    </row>
    <row r="48" spans="2:19">
      <c r="B48" s="1">
        <v>44</v>
      </c>
      <c r="C48" t="s">
        <v>224</v>
      </c>
      <c r="D48" t="s">
        <v>29</v>
      </c>
      <c r="E48" t="s">
        <v>34</v>
      </c>
      <c r="F48" t="s">
        <v>225</v>
      </c>
      <c r="G48" t="s">
        <v>14</v>
      </c>
      <c r="H48" t="s">
        <v>24</v>
      </c>
      <c r="I48" t="s">
        <v>16</v>
      </c>
      <c r="J48" s="4" t="s">
        <v>226</v>
      </c>
      <c r="K48" t="str">
        <f t="shared" si="0"/>
        <v>44-неватом-нагреватель-nek-круглый.png</v>
      </c>
      <c r="M48" s="2" t="s">
        <v>187</v>
      </c>
      <c r="N48" t="s">
        <v>111</v>
      </c>
      <c r="O48" t="s">
        <v>111</v>
      </c>
      <c r="S48" t="s">
        <v>227</v>
      </c>
    </row>
    <row r="49" spans="2:19">
      <c r="B49" s="1">
        <v>45</v>
      </c>
      <c r="C49" t="s">
        <v>228</v>
      </c>
      <c r="D49" t="s">
        <v>29</v>
      </c>
      <c r="E49" t="s">
        <v>34</v>
      </c>
      <c r="F49" t="s">
        <v>225</v>
      </c>
      <c r="G49" t="s">
        <v>18</v>
      </c>
      <c r="H49" t="s">
        <v>24</v>
      </c>
      <c r="I49" t="s">
        <v>16</v>
      </c>
      <c r="J49" s="4" t="s">
        <v>226</v>
      </c>
      <c r="K49" t="str">
        <f t="shared" si="0"/>
        <v>45-неватом-нагреватель-nep-прямоугольный.png</v>
      </c>
      <c r="M49" s="2" t="s">
        <v>229</v>
      </c>
      <c r="N49" t="s">
        <v>111</v>
      </c>
      <c r="O49" t="s">
        <v>111</v>
      </c>
      <c r="S49" t="s">
        <v>227</v>
      </c>
    </row>
    <row r="50" spans="2:17">
      <c r="B50" s="1">
        <v>46</v>
      </c>
      <c r="C50" t="s">
        <v>230</v>
      </c>
      <c r="D50" t="s">
        <v>29</v>
      </c>
      <c r="E50" t="s">
        <v>35</v>
      </c>
      <c r="F50" t="s">
        <v>219</v>
      </c>
      <c r="G50" t="s">
        <v>18</v>
      </c>
      <c r="H50" t="s">
        <v>24</v>
      </c>
      <c r="I50" t="s">
        <v>16</v>
      </c>
      <c r="J50" s="3" t="s">
        <v>231</v>
      </c>
      <c r="K50" t="str">
        <f t="shared" si="0"/>
        <v>46-неватом-охладитель-owp-прямоугольный.png</v>
      </c>
      <c r="M50" s="2" t="s">
        <v>232</v>
      </c>
      <c r="N50" t="s">
        <v>111</v>
      </c>
      <c r="P50" t="s">
        <v>111</v>
      </c>
      <c r="Q50" t="s">
        <v>111</v>
      </c>
    </row>
    <row r="51" spans="2:17">
      <c r="B51" s="1">
        <v>47</v>
      </c>
      <c r="C51" t="s">
        <v>233</v>
      </c>
      <c r="D51" t="s">
        <v>29</v>
      </c>
      <c r="E51" t="s">
        <v>35</v>
      </c>
      <c r="F51" t="s">
        <v>234</v>
      </c>
      <c r="G51" t="s">
        <v>18</v>
      </c>
      <c r="H51" t="s">
        <v>24</v>
      </c>
      <c r="I51" t="s">
        <v>16</v>
      </c>
      <c r="J51" s="3" t="s">
        <v>235</v>
      </c>
      <c r="K51" t="str">
        <f t="shared" si="0"/>
        <v>47-неватом-охладитель-ofp-прямоугольный.png</v>
      </c>
      <c r="M51" s="2" t="s">
        <v>232</v>
      </c>
      <c r="N51" t="s">
        <v>111</v>
      </c>
      <c r="P51" t="s">
        <v>111</v>
      </c>
      <c r="Q51" t="s">
        <v>111</v>
      </c>
    </row>
    <row r="52" spans="2:15">
      <c r="B52" s="1">
        <v>48</v>
      </c>
      <c r="C52" t="s">
        <v>236</v>
      </c>
      <c r="D52" t="s">
        <v>29</v>
      </c>
      <c r="E52" t="s">
        <v>31</v>
      </c>
      <c r="G52" t="s">
        <v>18</v>
      </c>
      <c r="H52" t="s">
        <v>24</v>
      </c>
      <c r="I52" t="s">
        <v>16</v>
      </c>
      <c r="J52" s="3" t="s">
        <v>237</v>
      </c>
      <c r="K52" t="str">
        <f t="shared" si="0"/>
        <v>48-неватом-бактерицидная_секция-sub-прямоугольный.png</v>
      </c>
      <c r="M52" s="2" t="s">
        <v>216</v>
      </c>
      <c r="N52" t="s">
        <v>111</v>
      </c>
      <c r="O52" t="s">
        <v>111</v>
      </c>
    </row>
    <row r="53" spans="2:19">
      <c r="B53" s="1">
        <v>49</v>
      </c>
      <c r="C53" t="s">
        <v>238</v>
      </c>
      <c r="D53" t="s">
        <v>8</v>
      </c>
      <c r="E53" t="s">
        <v>7</v>
      </c>
      <c r="F53" t="s">
        <v>239</v>
      </c>
      <c r="G53" t="s">
        <v>6</v>
      </c>
      <c r="H53" t="s">
        <v>28</v>
      </c>
      <c r="I53" t="s">
        <v>6</v>
      </c>
      <c r="J53" s="3" t="s">
        <v>240</v>
      </c>
      <c r="K53" t="str">
        <f t="shared" si="0"/>
        <v>49-нанософт_разработка-выноска-размер_воздуховода-не_применимо.png</v>
      </c>
      <c r="M53" s="2"/>
      <c r="S53" t="s">
        <v>241</v>
      </c>
    </row>
    <row r="54" spans="2:13">
      <c r="B54" s="1">
        <v>50</v>
      </c>
      <c r="C54" t="s">
        <v>37</v>
      </c>
      <c r="D54" t="s">
        <v>21</v>
      </c>
      <c r="E54" t="s">
        <v>37</v>
      </c>
      <c r="F54" t="s">
        <v>242</v>
      </c>
      <c r="G54" t="s">
        <v>14</v>
      </c>
      <c r="H54" t="s">
        <v>28</v>
      </c>
      <c r="I54" t="s">
        <v>20</v>
      </c>
      <c r="J54" s="3" t="s">
        <v>240</v>
      </c>
      <c r="K54" t="str">
        <f t="shared" si="0"/>
        <v>50-нанософт_разработка-воздуховод-воздуховод-круглый.png</v>
      </c>
      <c r="M54" s="2" t="s">
        <v>243</v>
      </c>
    </row>
    <row r="55" spans="2:13">
      <c r="B55" s="1">
        <v>51</v>
      </c>
      <c r="C55" t="s">
        <v>39</v>
      </c>
      <c r="D55" t="s">
        <v>21</v>
      </c>
      <c r="E55" t="s">
        <v>39</v>
      </c>
      <c r="F55" t="s">
        <v>244</v>
      </c>
      <c r="G55" t="s">
        <v>14</v>
      </c>
      <c r="H55" t="s">
        <v>28</v>
      </c>
      <c r="I55" t="s">
        <v>20</v>
      </c>
      <c r="J55" s="3" t="s">
        <v>240</v>
      </c>
      <c r="K55" t="str">
        <f t="shared" si="0"/>
        <v>51-нанософт_разработка-крестовина-крестовина-круглый.png</v>
      </c>
      <c r="M55" s="2" t="s">
        <v>245</v>
      </c>
    </row>
    <row r="56" spans="2:13">
      <c r="B56" s="1">
        <v>52</v>
      </c>
      <c r="C56" t="s">
        <v>40</v>
      </c>
      <c r="D56" t="s">
        <v>21</v>
      </c>
      <c r="E56" t="s">
        <v>40</v>
      </c>
      <c r="F56" t="s">
        <v>242</v>
      </c>
      <c r="G56" t="s">
        <v>14</v>
      </c>
      <c r="H56" t="s">
        <v>28</v>
      </c>
      <c r="I56" t="s">
        <v>20</v>
      </c>
      <c r="J56" s="3" t="s">
        <v>240</v>
      </c>
      <c r="K56" t="str">
        <f t="shared" si="0"/>
        <v>52-нанософт_разработка-отвод-отвод-круглый.png</v>
      </c>
      <c r="M56" s="2" t="s">
        <v>246</v>
      </c>
    </row>
    <row r="57" spans="2:13">
      <c r="B57" s="1">
        <v>53</v>
      </c>
      <c r="C57" t="s">
        <v>41</v>
      </c>
      <c r="D57" t="s">
        <v>21</v>
      </c>
      <c r="E57" t="s">
        <v>41</v>
      </c>
      <c r="F57" t="s">
        <v>242</v>
      </c>
      <c r="G57" t="s">
        <v>14</v>
      </c>
      <c r="H57" t="s">
        <v>28</v>
      </c>
      <c r="I57" t="s">
        <v>20</v>
      </c>
      <c r="J57" s="3" t="s">
        <v>240</v>
      </c>
      <c r="K57" t="str">
        <f t="shared" si="0"/>
        <v>53-нанософт_разработка-переход-переход-круглый.png</v>
      </c>
      <c r="M57" s="2" t="s">
        <v>247</v>
      </c>
    </row>
    <row r="58" spans="2:13">
      <c r="B58" s="1">
        <v>54</v>
      </c>
      <c r="C58" t="s">
        <v>42</v>
      </c>
      <c r="D58" t="s">
        <v>21</v>
      </c>
      <c r="E58" t="s">
        <v>42</v>
      </c>
      <c r="F58" t="s">
        <v>242</v>
      </c>
      <c r="G58" t="s">
        <v>14</v>
      </c>
      <c r="H58" t="s">
        <v>28</v>
      </c>
      <c r="I58" t="s">
        <v>20</v>
      </c>
      <c r="J58" s="3" t="s">
        <v>240</v>
      </c>
      <c r="K58" t="str">
        <f t="shared" si="0"/>
        <v>54-нанософт_разработка-тройник-тройник-круглый.png</v>
      </c>
      <c r="M58" s="2" t="s">
        <v>248</v>
      </c>
    </row>
    <row r="59" spans="2:13">
      <c r="B59" s="1">
        <v>55</v>
      </c>
      <c r="C59" t="s">
        <v>38</v>
      </c>
      <c r="D59" t="s">
        <v>25</v>
      </c>
      <c r="E59" t="s">
        <v>38</v>
      </c>
      <c r="F59" t="s">
        <v>244</v>
      </c>
      <c r="G59" t="s">
        <v>14</v>
      </c>
      <c r="H59" t="s">
        <v>28</v>
      </c>
      <c r="I59" t="s">
        <v>20</v>
      </c>
      <c r="J59" s="3" t="s">
        <v>240</v>
      </c>
      <c r="K59" t="str">
        <f t="shared" si="0"/>
        <v>55-нанософт_разработка-заглушка-заглушка-круглый.png</v>
      </c>
      <c r="M59" s="5">
        <v>100</v>
      </c>
    </row>
    <row r="60" spans="2:13">
      <c r="B60" s="1">
        <v>56</v>
      </c>
      <c r="C60" t="s">
        <v>39</v>
      </c>
      <c r="D60" t="s">
        <v>25</v>
      </c>
      <c r="E60" t="s">
        <v>39</v>
      </c>
      <c r="F60" t="s">
        <v>244</v>
      </c>
      <c r="G60" t="s">
        <v>14</v>
      </c>
      <c r="H60" t="s">
        <v>28</v>
      </c>
      <c r="I60" t="s">
        <v>20</v>
      </c>
      <c r="J60" s="3" t="s">
        <v>240</v>
      </c>
      <c r="K60" t="str">
        <f t="shared" si="0"/>
        <v>56-нанософт_разработка-крестовина-крестовина-круглый.png</v>
      </c>
      <c r="M60" s="2" t="s">
        <v>249</v>
      </c>
    </row>
    <row r="61" spans="2:13">
      <c r="B61" s="1">
        <v>57</v>
      </c>
      <c r="C61" t="s">
        <v>40</v>
      </c>
      <c r="D61" t="s">
        <v>25</v>
      </c>
      <c r="E61" t="s">
        <v>40</v>
      </c>
      <c r="F61" t="s">
        <v>244</v>
      </c>
      <c r="G61" t="s">
        <v>14</v>
      </c>
      <c r="H61" t="s">
        <v>28</v>
      </c>
      <c r="I61" t="s">
        <v>20</v>
      </c>
      <c r="J61" s="3" t="s">
        <v>240</v>
      </c>
      <c r="K61" t="str">
        <f t="shared" si="0"/>
        <v>57-нанософт_разработка-отвод-отвод-круглый.png</v>
      </c>
      <c r="M61" s="5">
        <v>100</v>
      </c>
    </row>
    <row r="62" spans="2:13">
      <c r="B62" s="1">
        <v>58</v>
      </c>
      <c r="C62" t="s">
        <v>41</v>
      </c>
      <c r="D62" t="s">
        <v>25</v>
      </c>
      <c r="E62" t="s">
        <v>41</v>
      </c>
      <c r="F62" t="s">
        <v>242</v>
      </c>
      <c r="G62" t="s">
        <v>14</v>
      </c>
      <c r="H62" t="s">
        <v>28</v>
      </c>
      <c r="I62" t="s">
        <v>20</v>
      </c>
      <c r="J62" s="3" t="s">
        <v>240</v>
      </c>
      <c r="K62" t="str">
        <f t="shared" si="0"/>
        <v>58-нанософт_разработка-переход-переход-круглый.png</v>
      </c>
      <c r="M62" s="2" t="s">
        <v>250</v>
      </c>
    </row>
    <row r="63" spans="2:13">
      <c r="B63" s="1">
        <v>59</v>
      </c>
      <c r="C63" t="s">
        <v>42</v>
      </c>
      <c r="D63" t="s">
        <v>25</v>
      </c>
      <c r="E63" t="s">
        <v>42</v>
      </c>
      <c r="F63" t="s">
        <v>242</v>
      </c>
      <c r="G63" t="s">
        <v>14</v>
      </c>
      <c r="H63" t="s">
        <v>28</v>
      </c>
      <c r="I63" t="s">
        <v>20</v>
      </c>
      <c r="J63" s="3" t="s">
        <v>240</v>
      </c>
      <c r="K63" t="str">
        <f t="shared" si="0"/>
        <v>59-нанософт_разработка-тройник-тройник-круглый.png</v>
      </c>
      <c r="M63" s="2" t="s">
        <v>251</v>
      </c>
    </row>
    <row r="64" spans="2:13">
      <c r="B64" s="1">
        <v>60</v>
      </c>
      <c r="C64" t="s">
        <v>45</v>
      </c>
      <c r="D64" t="s">
        <v>25</v>
      </c>
      <c r="E64" t="s">
        <v>45</v>
      </c>
      <c r="F64" t="s">
        <v>242</v>
      </c>
      <c r="G64" t="s">
        <v>14</v>
      </c>
      <c r="H64" t="s">
        <v>28</v>
      </c>
      <c r="I64" t="s">
        <v>20</v>
      </c>
      <c r="J64" s="3" t="s">
        <v>240</v>
      </c>
      <c r="K64" t="str">
        <f t="shared" si="0"/>
        <v>60-нанософт_разработка-трубопровод-трубопровод-круглый.png</v>
      </c>
      <c r="M64" s="5">
        <v>150</v>
      </c>
    </row>
    <row r="65" spans="2:13">
      <c r="B65" s="1">
        <v>61</v>
      </c>
      <c r="C65" t="s">
        <v>37</v>
      </c>
      <c r="D65" t="s">
        <v>21</v>
      </c>
      <c r="E65" t="s">
        <v>37</v>
      </c>
      <c r="G65" t="s">
        <v>14</v>
      </c>
      <c r="H65" t="s">
        <v>28</v>
      </c>
      <c r="I65" t="s">
        <v>16</v>
      </c>
      <c r="J65" s="3" t="s">
        <v>240</v>
      </c>
      <c r="K65" t="str">
        <f t="shared" si="0"/>
        <v>61-нанософт_разработка-воздуховод-воздуховод-круглый.png</v>
      </c>
      <c r="L65" t="s">
        <v>252</v>
      </c>
      <c r="M65" s="2" t="s">
        <v>253</v>
      </c>
    </row>
    <row r="66" spans="2:13">
      <c r="B66" s="1">
        <v>62</v>
      </c>
      <c r="C66" t="s">
        <v>37</v>
      </c>
      <c r="D66" t="s">
        <v>21</v>
      </c>
      <c r="E66" t="s">
        <v>37</v>
      </c>
      <c r="G66" t="s">
        <v>18</v>
      </c>
      <c r="H66" t="s">
        <v>28</v>
      </c>
      <c r="I66" t="s">
        <v>16</v>
      </c>
      <c r="J66" s="3" t="s">
        <v>240</v>
      </c>
      <c r="K66" t="str">
        <f t="shared" si="0"/>
        <v>62-нанософт_разработка-воздуховод-воздуховод-прямоугольный.png</v>
      </c>
      <c r="L66" t="s">
        <v>254</v>
      </c>
      <c r="M66" s="2" t="s">
        <v>255</v>
      </c>
    </row>
    <row r="67" spans="2:13">
      <c r="B67" s="1">
        <v>63</v>
      </c>
      <c r="C67" t="s">
        <v>38</v>
      </c>
      <c r="D67" t="s">
        <v>21</v>
      </c>
      <c r="E67" t="s">
        <v>38</v>
      </c>
      <c r="G67" t="s">
        <v>14</v>
      </c>
      <c r="H67" t="s">
        <v>28</v>
      </c>
      <c r="I67" t="s">
        <v>16</v>
      </c>
      <c r="J67" s="3" t="s">
        <v>240</v>
      </c>
      <c r="K67" t="str">
        <f t="shared" si="0"/>
        <v>63-нанософт_разработка-заглушка-заглушка-круглый.png</v>
      </c>
      <c r="L67" t="s">
        <v>256</v>
      </c>
      <c r="M67" s="2" t="s">
        <v>257</v>
      </c>
    </row>
    <row r="68" spans="2:13">
      <c r="B68" s="1">
        <v>64</v>
      </c>
      <c r="C68" t="s">
        <v>38</v>
      </c>
      <c r="D68" t="s">
        <v>21</v>
      </c>
      <c r="E68" t="s">
        <v>38</v>
      </c>
      <c r="G68" t="s">
        <v>18</v>
      </c>
      <c r="H68" t="s">
        <v>28</v>
      </c>
      <c r="I68" t="s">
        <v>16</v>
      </c>
      <c r="J68" s="3" t="s">
        <v>240</v>
      </c>
      <c r="K68" t="str">
        <f t="shared" si="0"/>
        <v>64-нанософт_разработка-заглушка-заглушка-прямоугольный.png</v>
      </c>
      <c r="L68" t="s">
        <v>258</v>
      </c>
      <c r="M68" s="2" t="s">
        <v>259</v>
      </c>
    </row>
    <row r="69" spans="2:13">
      <c r="B69" s="1">
        <v>65</v>
      </c>
      <c r="C69" t="s">
        <v>39</v>
      </c>
      <c r="D69" t="s">
        <v>21</v>
      </c>
      <c r="E69" t="s">
        <v>39</v>
      </c>
      <c r="G69" t="s">
        <v>18</v>
      </c>
      <c r="H69" t="s">
        <v>28</v>
      </c>
      <c r="I69" t="s">
        <v>16</v>
      </c>
      <c r="J69" s="3" t="s">
        <v>240</v>
      </c>
      <c r="K69" t="str">
        <f t="shared" ref="K69:K78" si="1">IF(B69="","",LOWER(SUBSTITUTE(SUBSTITUTE(SUBSTITUTE(_xlfn.CONCAT(B69,"-",H69,"-",E69,"-",C69,"-",G69,".png")," ","_"),"""",""),",","")))</f>
        <v>65-нанософт_разработка-крестовина-крестовина-прямоугольный.png</v>
      </c>
      <c r="L69" t="s">
        <v>260</v>
      </c>
      <c r="M69" s="2" t="s">
        <v>255</v>
      </c>
    </row>
    <row r="70" spans="2:13">
      <c r="B70" s="1">
        <v>66</v>
      </c>
      <c r="C70" t="s">
        <v>39</v>
      </c>
      <c r="D70" t="s">
        <v>21</v>
      </c>
      <c r="E70" t="s">
        <v>39</v>
      </c>
      <c r="G70" t="s">
        <v>14</v>
      </c>
      <c r="H70" t="s">
        <v>28</v>
      </c>
      <c r="I70" t="s">
        <v>16</v>
      </c>
      <c r="J70" s="3" t="s">
        <v>240</v>
      </c>
      <c r="K70" t="str">
        <f t="shared" si="1"/>
        <v>66-нанософт_разработка-крестовина-крестовина-круглый.png</v>
      </c>
      <c r="L70" t="s">
        <v>261</v>
      </c>
      <c r="M70" s="2" t="s">
        <v>262</v>
      </c>
    </row>
    <row r="71" spans="2:13">
      <c r="B71" s="1">
        <v>67</v>
      </c>
      <c r="C71" t="s">
        <v>44</v>
      </c>
      <c r="D71" t="s">
        <v>21</v>
      </c>
      <c r="E71" t="s">
        <v>44</v>
      </c>
      <c r="G71" t="s">
        <v>14</v>
      </c>
      <c r="H71" t="s">
        <v>28</v>
      </c>
      <c r="I71" t="s">
        <v>16</v>
      </c>
      <c r="J71" s="3" t="s">
        <v>240</v>
      </c>
      <c r="K71" t="str">
        <f t="shared" si="1"/>
        <v>67-нанософт_разработка-муфта-муфта-круглый.png</v>
      </c>
      <c r="L71" t="s">
        <v>263</v>
      </c>
      <c r="M71" t="s">
        <v>264</v>
      </c>
    </row>
    <row r="72" spans="2:13">
      <c r="B72" s="1">
        <v>68</v>
      </c>
      <c r="C72" t="s">
        <v>265</v>
      </c>
      <c r="D72" t="s">
        <v>21</v>
      </c>
      <c r="E72" t="s">
        <v>44</v>
      </c>
      <c r="G72" t="s">
        <v>14</v>
      </c>
      <c r="H72" t="s">
        <v>28</v>
      </c>
      <c r="I72" t="s">
        <v>16</v>
      </c>
      <c r="J72" s="3" t="s">
        <v>240</v>
      </c>
      <c r="K72" t="str">
        <f t="shared" si="1"/>
        <v>68-нанософт_разработка-муфта-ниппель-круглый.png</v>
      </c>
      <c r="L72" t="s">
        <v>266</v>
      </c>
      <c r="M72" t="s">
        <v>264</v>
      </c>
    </row>
    <row r="73" spans="2:13">
      <c r="B73" s="1">
        <v>69</v>
      </c>
      <c r="C73" t="s">
        <v>40</v>
      </c>
      <c r="D73" t="s">
        <v>21</v>
      </c>
      <c r="E73" t="s">
        <v>40</v>
      </c>
      <c r="F73" t="s">
        <v>267</v>
      </c>
      <c r="G73" t="s">
        <v>14</v>
      </c>
      <c r="H73" t="s">
        <v>28</v>
      </c>
      <c r="I73" t="s">
        <v>16</v>
      </c>
      <c r="J73" s="3" t="s">
        <v>240</v>
      </c>
      <c r="K73" t="str">
        <f t="shared" si="1"/>
        <v>69-нанософт_разработка-отвод-отвод-круглый.png</v>
      </c>
      <c r="L73" t="s">
        <v>268</v>
      </c>
      <c r="M73" t="s">
        <v>264</v>
      </c>
    </row>
    <row r="74" spans="2:13">
      <c r="B74" s="1">
        <v>70</v>
      </c>
      <c r="C74" t="s">
        <v>40</v>
      </c>
      <c r="D74" t="s">
        <v>21</v>
      </c>
      <c r="E74" t="s">
        <v>40</v>
      </c>
      <c r="F74" t="s">
        <v>269</v>
      </c>
      <c r="G74" t="s">
        <v>14</v>
      </c>
      <c r="H74" t="s">
        <v>28</v>
      </c>
      <c r="I74" t="s">
        <v>16</v>
      </c>
      <c r="J74" s="3" t="s">
        <v>240</v>
      </c>
      <c r="K74" t="str">
        <f t="shared" si="1"/>
        <v>70-нанософт_разработка-отвод-отвод-круглый.png</v>
      </c>
      <c r="L74" t="s">
        <v>270</v>
      </c>
      <c r="M74" t="s">
        <v>264</v>
      </c>
    </row>
    <row r="75" spans="2:13">
      <c r="B75" s="1">
        <v>71</v>
      </c>
      <c r="C75" t="s">
        <v>40</v>
      </c>
      <c r="D75" t="s">
        <v>21</v>
      </c>
      <c r="E75" t="s">
        <v>40</v>
      </c>
      <c r="F75" t="s">
        <v>271</v>
      </c>
      <c r="G75" t="s">
        <v>14</v>
      </c>
      <c r="H75" t="s">
        <v>28</v>
      </c>
      <c r="I75" t="s">
        <v>16</v>
      </c>
      <c r="J75" s="3" t="s">
        <v>240</v>
      </c>
      <c r="K75" t="str">
        <f t="shared" si="1"/>
        <v>71-нанософт_разработка-отвод-отвод-круглый.png</v>
      </c>
      <c r="L75" t="s">
        <v>272</v>
      </c>
      <c r="M75" t="s">
        <v>264</v>
      </c>
    </row>
    <row r="76" spans="2:13">
      <c r="B76" s="1">
        <v>72</v>
      </c>
      <c r="C76" t="s">
        <v>40</v>
      </c>
      <c r="D76" t="s">
        <v>21</v>
      </c>
      <c r="E76" t="s">
        <v>40</v>
      </c>
      <c r="F76" t="s">
        <v>271</v>
      </c>
      <c r="G76" t="s">
        <v>18</v>
      </c>
      <c r="H76" t="s">
        <v>28</v>
      </c>
      <c r="I76" t="s">
        <v>16</v>
      </c>
      <c r="J76" s="3" t="s">
        <v>240</v>
      </c>
      <c r="K76" t="str">
        <f t="shared" si="1"/>
        <v>72-нанософт_разработка-отвод-отвод-прямоугольный.png</v>
      </c>
      <c r="L76" t="s">
        <v>273</v>
      </c>
      <c r="M76" t="s">
        <v>274</v>
      </c>
    </row>
    <row r="77" spans="2:13">
      <c r="B77" s="1">
        <v>73</v>
      </c>
      <c r="C77" t="s">
        <v>40</v>
      </c>
      <c r="D77" t="s">
        <v>21</v>
      </c>
      <c r="E77" t="s">
        <v>40</v>
      </c>
      <c r="F77" t="s">
        <v>275</v>
      </c>
      <c r="G77" t="s">
        <v>14</v>
      </c>
      <c r="H77" t="s">
        <v>28</v>
      </c>
      <c r="I77" t="s">
        <v>16</v>
      </c>
      <c r="J77" s="3" t="s">
        <v>240</v>
      </c>
      <c r="K77" t="str">
        <f t="shared" si="1"/>
        <v>73-нанософт_разработка-отвод-отвод-круглый.png</v>
      </c>
      <c r="L77" t="s">
        <v>276</v>
      </c>
      <c r="M77" t="s">
        <v>277</v>
      </c>
    </row>
    <row r="78" spans="2:13">
      <c r="B78" s="1">
        <v>74</v>
      </c>
      <c r="C78" t="s">
        <v>40</v>
      </c>
      <c r="D78" t="s">
        <v>21</v>
      </c>
      <c r="E78" t="s">
        <v>40</v>
      </c>
      <c r="F78" t="s">
        <v>278</v>
      </c>
      <c r="G78" t="s">
        <v>14</v>
      </c>
      <c r="H78" t="s">
        <v>28</v>
      </c>
      <c r="I78" t="s">
        <v>16</v>
      </c>
      <c r="J78" s="3" t="s">
        <v>240</v>
      </c>
      <c r="K78" t="str">
        <f t="shared" si="1"/>
        <v>74-нанософт_разработка-отвод-отвод-круглый.png</v>
      </c>
      <c r="L78" t="s">
        <v>279</v>
      </c>
      <c r="M78" t="s">
        <v>277</v>
      </c>
    </row>
    <row r="79" spans="2:13">
      <c r="B79" s="1">
        <v>75</v>
      </c>
      <c r="C79" t="s">
        <v>40</v>
      </c>
      <c r="D79" t="s">
        <v>21</v>
      </c>
      <c r="E79" t="s">
        <v>40</v>
      </c>
      <c r="F79" t="s">
        <v>278</v>
      </c>
      <c r="G79" t="s">
        <v>18</v>
      </c>
      <c r="H79" t="s">
        <v>28</v>
      </c>
      <c r="I79" t="s">
        <v>16</v>
      </c>
      <c r="J79" s="3" t="s">
        <v>240</v>
      </c>
      <c r="K79" t="str">
        <f t="shared" ref="K79:K87" si="2">IF(B79="","",LOWER(SUBSTITUTE(SUBSTITUTE(SUBSTITUTE(_xlfn.CONCAT(B79,"-",H79,"-",E79,"-",C79,"-",G79,".png")," ","_"),"""",""),",","")))</f>
        <v>75-нанософт_разработка-отвод-отвод-прямоугольный.png</v>
      </c>
      <c r="L79" t="s">
        <v>280</v>
      </c>
      <c r="M79" t="s">
        <v>274</v>
      </c>
    </row>
    <row r="80" spans="2:13">
      <c r="B80" s="1">
        <v>76</v>
      </c>
      <c r="C80" t="s">
        <v>41</v>
      </c>
      <c r="D80" t="s">
        <v>21</v>
      </c>
      <c r="E80" t="s">
        <v>41</v>
      </c>
      <c r="G80" t="s">
        <v>14</v>
      </c>
      <c r="H80" t="s">
        <v>28</v>
      </c>
      <c r="I80" t="s">
        <v>16</v>
      </c>
      <c r="J80" s="3" t="s">
        <v>240</v>
      </c>
      <c r="K80" t="str">
        <f t="shared" si="2"/>
        <v>76-нанософт_разработка-переход-переход-круглый.png</v>
      </c>
      <c r="L80" t="s">
        <v>281</v>
      </c>
      <c r="M80" t="s">
        <v>277</v>
      </c>
    </row>
    <row r="81" spans="2:13">
      <c r="B81" s="1">
        <v>77</v>
      </c>
      <c r="C81" t="s">
        <v>41</v>
      </c>
      <c r="D81" t="s">
        <v>21</v>
      </c>
      <c r="E81" t="s">
        <v>41</v>
      </c>
      <c r="F81" t="s">
        <v>282</v>
      </c>
      <c r="G81" t="s">
        <v>9</v>
      </c>
      <c r="H81" t="s">
        <v>28</v>
      </c>
      <c r="I81" t="s">
        <v>16</v>
      </c>
      <c r="J81" s="3" t="s">
        <v>240</v>
      </c>
      <c r="K81" t="str">
        <f t="shared" si="2"/>
        <v>77-нанософт_разработка-переход-переход-различные.png</v>
      </c>
      <c r="L81" t="s">
        <v>283</v>
      </c>
      <c r="M81" t="s">
        <v>284</v>
      </c>
    </row>
    <row r="82" spans="2:13">
      <c r="B82" s="1">
        <v>78</v>
      </c>
      <c r="C82" t="s">
        <v>41</v>
      </c>
      <c r="D82" t="s">
        <v>21</v>
      </c>
      <c r="E82" t="s">
        <v>41</v>
      </c>
      <c r="F82" t="s">
        <v>285</v>
      </c>
      <c r="G82" t="s">
        <v>18</v>
      </c>
      <c r="H82" t="s">
        <v>28</v>
      </c>
      <c r="I82" t="s">
        <v>16</v>
      </c>
      <c r="J82" s="3" t="s">
        <v>240</v>
      </c>
      <c r="K82" t="str">
        <f t="shared" si="2"/>
        <v>78-нанософт_разработка-переход-переход-прямоугольный.png</v>
      </c>
      <c r="L82" t="s">
        <v>286</v>
      </c>
      <c r="M82" t="s">
        <v>287</v>
      </c>
    </row>
    <row r="83" spans="2:13">
      <c r="B83" s="1">
        <v>79</v>
      </c>
      <c r="C83" t="s">
        <v>42</v>
      </c>
      <c r="D83" t="s">
        <v>21</v>
      </c>
      <c r="E83" t="s">
        <v>42</v>
      </c>
      <c r="G83" t="s">
        <v>14</v>
      </c>
      <c r="H83" t="s">
        <v>28</v>
      </c>
      <c r="I83" t="s">
        <v>16</v>
      </c>
      <c r="J83" s="3" t="s">
        <v>240</v>
      </c>
      <c r="K83" t="str">
        <f t="shared" si="2"/>
        <v>79-нанософт_разработка-тройник-тройник-круглый.png</v>
      </c>
      <c r="L83" t="s">
        <v>288</v>
      </c>
      <c r="M83" t="s">
        <v>289</v>
      </c>
    </row>
    <row r="84" spans="2:13">
      <c r="B84" s="1">
        <v>80</v>
      </c>
      <c r="C84" t="s">
        <v>42</v>
      </c>
      <c r="D84" t="s">
        <v>21</v>
      </c>
      <c r="E84" t="s">
        <v>42</v>
      </c>
      <c r="G84" t="s">
        <v>18</v>
      </c>
      <c r="H84" t="s">
        <v>28</v>
      </c>
      <c r="I84" t="s">
        <v>16</v>
      </c>
      <c r="J84" s="3" t="s">
        <v>240</v>
      </c>
      <c r="K84" t="str">
        <f t="shared" si="2"/>
        <v>80-нанософт_разработка-тройник-тройник-прямоугольный.png</v>
      </c>
      <c r="L84" t="s">
        <v>290</v>
      </c>
      <c r="M84" t="s">
        <v>291</v>
      </c>
    </row>
    <row r="85" spans="11:11">
      <c r="K85" t="str">
        <f t="shared" si="2"/>
        <v/>
      </c>
    </row>
    <row r="86" spans="11:11">
      <c r="K86" t="str">
        <f t="shared" si="2"/>
        <v/>
      </c>
    </row>
    <row r="87" spans="11:11">
      <c r="K87" t="str">
        <f t="shared" si="2"/>
        <v/>
      </c>
    </row>
  </sheetData>
  <dataValidations count="6">
    <dataValidation type="list" allowBlank="1" showInputMessage="1" showErrorMessage="1" sqref="H65;H66;H67;H68;H69;H70;H71;H72;H73;H74;H75;H76;H77;H78;H79;H80;H81;H82;H83;H84;H5:H64">
      <formula1>Производитель</formula1>
    </dataValidation>
    <dataValidation type="list" allowBlank="1" showInputMessage="1" showErrorMessage="1" sqref="D66;D67;D68;D69;D70;D71;D72;D73;D74;D75;D76;D77;D78;D79;D80;D81;D82;D83;D84;D5:D65">
      <formula1>Категория_сайта</formula1>
    </dataValidation>
    <dataValidation type="list" allowBlank="1" showInputMessage="1" showErrorMessage="1" sqref="E66;E67;E68;E69;E70;E71;E74;E75;E76;E77;E78;E79;E5:E65;E72:E73">
      <formula1>Категория_техническая</formula1>
    </dataValidation>
    <dataValidation type="list" allowBlank="1" showInputMessage="1" showErrorMessage="1" sqref="I66;I67;I68;I69;I70;I71;I72;I73;I74;I75;I76;I77;I78;I79;I80;I81;I82;I83;I84;I5:I65">
      <formula1>Тип_графики</formula1>
    </dataValidation>
    <dataValidation type="list" allowBlank="1" showInputMessage="1" showErrorMessage="1" sqref="G82;G83;G84;G5:G81">
      <formula1>Форма</formula1>
    </dataValidation>
    <dataValidation type="list" allowBlank="1" showInputMessage="1" showErrorMessage="1" sqref="N5:R87">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200"/>
  <sheetViews>
    <sheetView tabSelected="1" workbookViewId="0">
      <selection activeCell="B4" sqref="B4:S200"/>
    </sheetView>
  </sheetViews>
  <sheetFormatPr defaultColWidth="8.88888888888889" defaultRowHeight="14.4"/>
  <sheetData>
    <row r="4" spans="2:19">
      <c r="B4" t="str">
        <f>IF(Компоненты!B4&lt;&gt;"",Компоненты!B4,"")</f>
        <v>id</v>
      </c>
      <c r="C4" t="str">
        <f>IF(Компоненты!C4&lt;&gt;"",Компоненты!C4,"")</f>
        <v>name</v>
      </c>
      <c r="D4" t="str">
        <f>IF(Компоненты!D4&lt;&gt;"",Компоненты!D4,"")</f>
        <v>siteCategory</v>
      </c>
      <c r="E4" t="str">
        <f>IF(Компоненты!E4&lt;&gt;"",Компоненты!E4,"")</f>
        <v>technicalCategory</v>
      </c>
      <c r="F4" t="str">
        <f>IF(Компоненты!F4&lt;&gt;"",Компоненты!F4,"")</f>
        <v>surname</v>
      </c>
      <c r="G4" t="str">
        <f>IF(Компоненты!G4&lt;&gt;"",Компоненты!G4,"")</f>
        <v>shape</v>
      </c>
      <c r="H4" t="str">
        <f>IF(Компоненты!H4&lt;&gt;"",Компоненты!H4,"")</f>
        <v>manufacturer</v>
      </c>
      <c r="I4" t="str">
        <f>IF(Компоненты!I4&lt;&gt;"",Компоненты!I4,"")</f>
        <v>graphicType</v>
      </c>
      <c r="J4" t="str">
        <f>IF(Компоненты!J4&lt;&gt;"",Компоненты!J4,"")</f>
        <v>manufUrl</v>
      </c>
      <c r="K4" t="str">
        <f>IF(Компоненты!K4&lt;&gt;"",Компоненты!K4,"")</f>
        <v>imageUrl</v>
      </c>
      <c r="L4" t="str">
        <f>IF(Компоненты!L4&lt;&gt;"",Компоненты!L4,"")</f>
        <v>screenShot</v>
      </c>
      <c r="M4" t="str">
        <f>IF(Компоненты!M4&lt;&gt;"",Компоненты!M4,"")</f>
        <v>typesizes</v>
      </c>
      <c r="N4" t="str">
        <f>IF(Компоненты!N4&lt;&gt;"",Компоненты!N4,"")</f>
        <v>gal_steel</v>
      </c>
      <c r="O4" t="str">
        <f>IF(Компоненты!O4&lt;&gt;"",Компоненты!O4,"")</f>
        <v>st_steel</v>
      </c>
      <c r="P4" t="str">
        <f>IF(Компоненты!P4&lt;&gt;"",Компоненты!P4,"")</f>
        <v>aluminium</v>
      </c>
      <c r="Q4" t="str">
        <f>IF(Компоненты!Q4&lt;&gt;"",Компоненты!Q4,"")</f>
        <v>copper</v>
      </c>
      <c r="R4" t="str">
        <f>IF(Компоненты!R4&lt;&gt;"",Компоненты!R4,"")</f>
        <v>plastmass</v>
      </c>
      <c r="S4" t="str">
        <f>IF(Компоненты!S4&lt;&gt;"",Компоненты!S4,"")</f>
        <v>note</v>
      </c>
    </row>
    <row r="5" spans="2:19">
      <c r="B5">
        <f>IF(Компоненты!B5&lt;&gt;"",Компоненты!B5,"")</f>
        <v>1</v>
      </c>
      <c r="C5" t="str">
        <f>IF(Компоненты!C5&lt;&gt;"",Компоненты!C5,"")</f>
        <v>ДПУ-М</v>
      </c>
      <c r="D5" t="str">
        <f>IF(Компоненты!D5&lt;&gt;"",Компоненты!D5,"")</f>
        <v>Воздухораспределители</v>
      </c>
      <c r="E5" t="str">
        <f>IF(Компоненты!E5&lt;&gt;"",Компоненты!E5,"")</f>
        <v>Диффузор</v>
      </c>
      <c r="F5" t="str">
        <f>IF(Компоненты!F5&lt;&gt;"",Компоненты!F5,"")</f>
        <v>универсальный</v>
      </c>
      <c r="G5" t="str">
        <f>IF(Компоненты!G5&lt;&gt;"",Компоненты!G5,"")</f>
        <v>Круглый</v>
      </c>
      <c r="H5" t="str">
        <f>IF(Компоненты!H5&lt;&gt;"",Компоненты!H5,"")</f>
        <v>Арктос</v>
      </c>
      <c r="I5" t="str">
        <f>IF(Компоненты!I5&lt;&gt;"",Компоненты!I5,"")</f>
        <v>Параметрическая</v>
      </c>
      <c r="J5" t="str">
        <f>IF(Компоненты!J5&lt;&gt;"",Компоненты!J5,"")</f>
        <v>http://www.arktika.ru/html/dpum.htm</v>
      </c>
      <c r="K5" t="str">
        <f>IF(Компоненты!K5&lt;&gt;"",Компоненты!K5,"")</f>
        <v>1-арктос-диффузор-дпу-м-круглый.png</v>
      </c>
      <c r="L5" t="str">
        <f>IF(Компоненты!L5&lt;&gt;"",Компоненты!L5,"")</f>
        <v/>
      </c>
      <c r="M5" t="str">
        <f>IF(Компоненты!M5&lt;&gt;"",Компоненты!M5,"")</f>
        <v>100, 125, 160, 200, 250</v>
      </c>
      <c r="N5" t="str">
        <f>IF(Компоненты!N5&lt;&gt;"",Компоненты!N5,"")</f>
        <v/>
      </c>
      <c r="O5" t="str">
        <f>IF(Компоненты!O5&lt;&gt;"",Компоненты!O5,"")</f>
        <v/>
      </c>
      <c r="P5" t="str">
        <f>IF(Компоненты!P5&lt;&gt;"",Компоненты!P5,"")</f>
        <v/>
      </c>
      <c r="Q5" t="str">
        <f>IF(Компоненты!Q5&lt;&gt;"",Компоненты!Q5,"")</f>
        <v/>
      </c>
      <c r="R5" t="str">
        <f>IF(Компоненты!R5&lt;&gt;"",Компоненты!R5,"")</f>
        <v>ДА</v>
      </c>
      <c r="S5" t="str">
        <f>IF(Компоненты!S5&lt;&gt;"",Компоненты!S5,"")</f>
        <v/>
      </c>
    </row>
    <row r="6" spans="2:19">
      <c r="B6">
        <f>IF(Компоненты!B6&lt;&gt;"",Компоненты!B6,"")</f>
        <v>2</v>
      </c>
      <c r="C6" t="str">
        <f>IF(Компоненты!C6&lt;&gt;"",Компоненты!C6,"")</f>
        <v>АМН</v>
      </c>
      <c r="D6" t="str">
        <f>IF(Компоненты!D6&lt;&gt;"",Компоненты!D6,"")</f>
        <v>Воздухораспределители</v>
      </c>
      <c r="E6" t="str">
        <f>IF(Компоненты!E6&lt;&gt;"",Компоненты!E6,"")</f>
        <v>Решетка</v>
      </c>
      <c r="F6" t="str">
        <f>IF(Компоненты!F6&lt;&gt;"",Компоненты!F6,"")</f>
        <v>жалюзийная</v>
      </c>
      <c r="G6" t="str">
        <f>IF(Компоненты!G6&lt;&gt;"",Компоненты!G6,"")</f>
        <v>Прямоугольный</v>
      </c>
      <c r="H6" t="str">
        <f>IF(Компоненты!H6&lt;&gt;"",Компоненты!H6,"")</f>
        <v>Арктос</v>
      </c>
      <c r="I6" t="str">
        <f>IF(Компоненты!I6&lt;&gt;"",Компоненты!I6,"")</f>
        <v>Параметрическая</v>
      </c>
      <c r="J6" t="str">
        <f>IF(Компоненты!J6&lt;&gt;"",Компоненты!J6,"")</f>
        <v>http://www.arktika.ru/html/amn-amrm-adn-adrm.htm</v>
      </c>
      <c r="K6" t="str">
        <f>IF(Компоненты!K6&lt;&gt;"",Компоненты!K6,"")</f>
        <v>2-арктос-решетка-амн-прямоугольный.png</v>
      </c>
      <c r="L6" t="str">
        <f>IF(Компоненты!L6&lt;&gt;"",Компоненты!L6,"")</f>
        <v/>
      </c>
      <c r="M6" t="str">
        <f>IF(Компоненты!M6&lt;&gt;"",Компоненты!M6,"")</f>
        <v>200x200</v>
      </c>
      <c r="N6" t="str">
        <f>IF(Компоненты!N6&lt;&gt;"",Компоненты!N6,"")</f>
        <v/>
      </c>
      <c r="O6" t="str">
        <f>IF(Компоненты!O6&lt;&gt;"",Компоненты!O6,"")</f>
        <v/>
      </c>
      <c r="P6" t="str">
        <f>IF(Компоненты!P6&lt;&gt;"",Компоненты!P6,"")</f>
        <v>ДА</v>
      </c>
      <c r="Q6" t="str">
        <f>IF(Компоненты!Q6&lt;&gt;"",Компоненты!Q6,"")</f>
        <v/>
      </c>
      <c r="R6" t="str">
        <f>IF(Компоненты!R6&lt;&gt;"",Компоненты!R6,"")</f>
        <v/>
      </c>
      <c r="S6" t="str">
        <f>IF(Компоненты!S6&lt;&gt;"",Компоненты!S6,"")</f>
        <v/>
      </c>
    </row>
    <row r="7" spans="2:19">
      <c r="B7">
        <f>IF(Компоненты!B7&lt;&gt;"",Компоненты!B7,"")</f>
        <v>3</v>
      </c>
      <c r="C7" t="str">
        <f>IF(Компоненты!C7&lt;&gt;"",Компоненты!C7,"")</f>
        <v>КПУ-1Н, канальный</v>
      </c>
      <c r="D7" t="str">
        <f>IF(Компоненты!D7&lt;&gt;"",Компоненты!D7,"")</f>
        <v>Арматура воздуховодов</v>
      </c>
      <c r="E7" t="str">
        <f>IF(Компоненты!E7&lt;&gt;"",Компоненты!E7,"")</f>
        <v>Клапан противопожарный</v>
      </c>
      <c r="F7" t="str">
        <f>IF(Компоненты!F7&lt;&gt;"",Компоненты!F7,"")</f>
        <v/>
      </c>
      <c r="G7" t="str">
        <f>IF(Компоненты!G7&lt;&gt;"",Компоненты!G7,"")</f>
        <v>Прямоугольный</v>
      </c>
      <c r="H7" t="str">
        <f>IF(Компоненты!H7&lt;&gt;"",Компоненты!H7,"")</f>
        <v>Веза</v>
      </c>
      <c r="I7" t="str">
        <f>IF(Компоненты!I7&lt;&gt;"",Компоненты!I7,"")</f>
        <v>Статическая</v>
      </c>
      <c r="J7" t="str">
        <f>IF(Компоненты!J7&lt;&gt;"",Компоненты!J7,"")</f>
        <v>https://www.veza.ru/produktsiya/klapany-i-setevye-elementy/protivopozharnye-klapany/pryamougolnye-protivopozharnye-klapany/kpu-1n-pryamougolnye</v>
      </c>
      <c r="K7" t="str">
        <f>IF(Компоненты!K7&lt;&gt;"",Компоненты!K7,"")</f>
        <v>3-веза-клапан_противопожарный-кпу-1н_канальный-прямоугольный.png</v>
      </c>
      <c r="L7" t="str">
        <f>IF(Компоненты!L7&lt;&gt;"",Компоненты!L7,"")</f>
        <v/>
      </c>
      <c r="M7" t="str">
        <f>IF(Компоненты!M7&lt;&gt;"",Компоненты!M7,"")</f>
        <v>1хЭМП: 100x100...1400x2000;
1xЭП: 100x100...1400x2000;
1xЭПВ: 100x100...1400x2000;
2xЭМП: 500x1900...1400x2000</v>
      </c>
      <c r="N7" t="str">
        <f>IF(Компоненты!N7&lt;&gt;"",Компоненты!N7,"")</f>
        <v>ДА</v>
      </c>
      <c r="O7" t="str">
        <f>IF(Компоненты!O7&lt;&gt;"",Компоненты!O7,"")</f>
        <v>ДА</v>
      </c>
      <c r="P7" t="str">
        <f>IF(Компоненты!P7&lt;&gt;"",Компоненты!P7,"")</f>
        <v/>
      </c>
      <c r="Q7" t="str">
        <f>IF(Компоненты!Q7&lt;&gt;"",Компоненты!Q7,"")</f>
        <v/>
      </c>
      <c r="R7" t="str">
        <f>IF(Компоненты!R7&lt;&gt;"",Компоненты!R7,"")</f>
        <v/>
      </c>
      <c r="S7" t="str">
        <f>IF(Компоненты!S7&lt;&gt;"",Компоненты!S7,"")</f>
        <v/>
      </c>
    </row>
    <row r="8" spans="2:19">
      <c r="B8">
        <f>IF(Компоненты!B8&lt;&gt;"",Компоненты!B8,"")</f>
        <v>4</v>
      </c>
      <c r="C8" t="str">
        <f>IF(Компоненты!C8&lt;&gt;"",Компоненты!C8,"")</f>
        <v>КПУ-1Н, стеновой</v>
      </c>
      <c r="D8" t="str">
        <f>IF(Компоненты!D8&lt;&gt;"",Компоненты!D8,"")</f>
        <v>Арматура воздуховодов</v>
      </c>
      <c r="E8" t="str">
        <f>IF(Компоненты!E8&lt;&gt;"",Компоненты!E8,"")</f>
        <v>Клапан противопожарный</v>
      </c>
      <c r="F8" t="str">
        <f>IF(Компоненты!F8&lt;&gt;"",Компоненты!F8,"")</f>
        <v/>
      </c>
      <c r="G8" t="str">
        <f>IF(Компоненты!G8&lt;&gt;"",Компоненты!G8,"")</f>
        <v>Прямоугольный</v>
      </c>
      <c r="H8" t="str">
        <f>IF(Компоненты!H8&lt;&gt;"",Компоненты!H8,"")</f>
        <v>Веза</v>
      </c>
      <c r="I8" t="str">
        <f>IF(Компоненты!I8&lt;&gt;"",Компоненты!I8,"")</f>
        <v>Статическая</v>
      </c>
      <c r="J8" t="str">
        <f>IF(Компоненты!J8&lt;&gt;"",Компоненты!J8,"")</f>
        <v>https://www.veza.ru/produktsiya/klapany-i-setevye-elementy/protivopozharnye-klapany/pryamougolnye-protivopozharnye-klapany/kpu-1n-pryamougolnye</v>
      </c>
      <c r="K8" t="str">
        <f>IF(Компоненты!K8&lt;&gt;"",Компоненты!K8,"")</f>
        <v>4-веза-клапан_противопожарный-кпу-1н_стеновой-прямоугольный.png</v>
      </c>
      <c r="L8" t="str">
        <f>IF(Компоненты!L8&lt;&gt;"",Компоненты!L8,"")</f>
        <v/>
      </c>
      <c r="M8" t="str">
        <f>IF(Компоненты!M8&lt;&gt;"",Компоненты!M8,"")</f>
        <v>1хЭМП: 270x300...2000x1400;
1xЭП: 250x300...2000x1400;
2xЭМП: 1150x300...2000x1400</v>
      </c>
      <c r="N8" t="str">
        <f>IF(Компоненты!N8&lt;&gt;"",Компоненты!N8,"")</f>
        <v>ДА</v>
      </c>
      <c r="O8" t="str">
        <f>IF(Компоненты!O8&lt;&gt;"",Компоненты!O8,"")</f>
        <v>ДА</v>
      </c>
      <c r="P8" t="str">
        <f>IF(Компоненты!P8&lt;&gt;"",Компоненты!P8,"")</f>
        <v/>
      </c>
      <c r="Q8" t="str">
        <f>IF(Компоненты!Q8&lt;&gt;"",Компоненты!Q8,"")</f>
        <v/>
      </c>
      <c r="R8" t="str">
        <f>IF(Компоненты!R8&lt;&gt;"",Компоненты!R8,"")</f>
        <v/>
      </c>
      <c r="S8" t="str">
        <f>IF(Компоненты!S8&lt;&gt;"",Компоненты!S8,"")</f>
        <v/>
      </c>
    </row>
    <row r="9" spans="2:19">
      <c r="B9">
        <f>IF(Компоненты!B9&lt;&gt;"",Компоненты!B9,"")</f>
        <v>5</v>
      </c>
      <c r="C9" t="str">
        <f>IF(Компоненты!C9&lt;&gt;"",Компоненты!C9,"")</f>
        <v>КПУ-1Н, канальный</v>
      </c>
      <c r="D9" t="str">
        <f>IF(Компоненты!D9&lt;&gt;"",Компоненты!D9,"")</f>
        <v>Арматура воздуховодов</v>
      </c>
      <c r="E9" t="str">
        <f>IF(Компоненты!E9&lt;&gt;"",Компоненты!E9,"")</f>
        <v>Клапан противопожарный</v>
      </c>
      <c r="F9" t="str">
        <f>IF(Компоненты!F9&lt;&gt;"",Компоненты!F9,"")</f>
        <v/>
      </c>
      <c r="G9" t="str">
        <f>IF(Компоненты!G9&lt;&gt;"",Компоненты!G9,"")</f>
        <v>Круглый</v>
      </c>
      <c r="H9" t="str">
        <f>IF(Компоненты!H9&lt;&gt;"",Компоненты!H9,"")</f>
        <v>Веза</v>
      </c>
      <c r="I9" t="str">
        <f>IF(Компоненты!I9&lt;&gt;"",Компоненты!I9,"")</f>
        <v>Статическая</v>
      </c>
      <c r="J9" t="str">
        <f>IF(Компоненты!J9&lt;&gt;"",Компоненты!J9,"")</f>
        <v>https://www.veza.ru/produktsiya/klapany-i-setevye-elementy/protivopozharnye-klapany/kruglye-protivopozharnye-klapany/kpu-1n-kruglye</v>
      </c>
      <c r="K9" t="str">
        <f>IF(Компоненты!K9&lt;&gt;"",Компоненты!K9,"")</f>
        <v>5-веза-клапан_противопожарный-кпу-1н_канальный-круглый.png</v>
      </c>
      <c r="L9" t="str">
        <f>IF(Компоненты!L9&lt;&gt;"",Компоненты!L9,"")</f>
        <v/>
      </c>
      <c r="M9" t="str">
        <f>IF(Компоненты!M9&lt;&gt;"",Компоненты!M9,"")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9" t="str">
        <f>IF(Компоненты!N9&lt;&gt;"",Компоненты!N9,"")</f>
        <v>ДА</v>
      </c>
      <c r="O9" t="str">
        <f>IF(Компоненты!O9&lt;&gt;"",Компоненты!O9,"")</f>
        <v>ДА</v>
      </c>
      <c r="P9" t="str">
        <f>IF(Компоненты!P9&lt;&gt;"",Компоненты!P9,"")</f>
        <v/>
      </c>
      <c r="Q9" t="str">
        <f>IF(Компоненты!Q9&lt;&gt;"",Компоненты!Q9,"")</f>
        <v/>
      </c>
      <c r="R9" t="str">
        <f>IF(Компоненты!R9&lt;&gt;"",Компоненты!R9,"")</f>
        <v/>
      </c>
      <c r="S9" t="str">
        <f>IF(Компоненты!S9&lt;&gt;"",Компоненты!S9,"")</f>
        <v/>
      </c>
    </row>
    <row r="10" spans="2:19">
      <c r="B10">
        <f>IF(Компоненты!B10&lt;&gt;"",Компоненты!B10,"")</f>
        <v>6</v>
      </c>
      <c r="C10" t="str">
        <f>IF(Компоненты!C10&lt;&gt;"",Компоненты!C10,"")</f>
        <v>КПУ-1Н, стеновой</v>
      </c>
      <c r="D10" t="str">
        <f>IF(Компоненты!D10&lt;&gt;"",Компоненты!D10,"")</f>
        <v>Арматура воздуховодов</v>
      </c>
      <c r="E10" t="str">
        <f>IF(Компоненты!E10&lt;&gt;"",Компоненты!E10,"")</f>
        <v>Клапан противопожарный</v>
      </c>
      <c r="F10" t="str">
        <f>IF(Компоненты!F10&lt;&gt;"",Компоненты!F10,"")</f>
        <v/>
      </c>
      <c r="G10" t="str">
        <f>IF(Компоненты!G10&lt;&gt;"",Компоненты!G10,"")</f>
        <v>Круглый</v>
      </c>
      <c r="H10" t="str">
        <f>IF(Компоненты!H10&lt;&gt;"",Компоненты!H10,"")</f>
        <v>Веза</v>
      </c>
      <c r="I10" t="str">
        <f>IF(Компоненты!I10&lt;&gt;"",Компоненты!I10,"")</f>
        <v>Статическая</v>
      </c>
      <c r="J10" t="str">
        <f>IF(Компоненты!J10&lt;&gt;"",Компоненты!J10,"")</f>
        <v>https://www.veza.ru/produktsiya/klapany-i-setevye-elementy/protivopozharnye-klapany/kruglye-protivopozharnye-klapany/kpu-1n-kruglye</v>
      </c>
      <c r="K10" t="str">
        <f>IF(Компоненты!K10&lt;&gt;"",Компоненты!K10,"")</f>
        <v>6-веза-клапан_противопожарный-кпу-1н_стеновой-круглый.png</v>
      </c>
      <c r="L10" t="str">
        <f>IF(Компоненты!L10&lt;&gt;"",Компоненты!L10,"")</f>
        <v/>
      </c>
      <c r="M10" t="str">
        <f>IF(Компоненты!M10&lt;&gt;"",Компоненты!M10,"")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0" t="str">
        <f>IF(Компоненты!N10&lt;&gt;"",Компоненты!N10,"")</f>
        <v>ДА</v>
      </c>
      <c r="O10" t="str">
        <f>IF(Компоненты!O10&lt;&gt;"",Компоненты!O10,"")</f>
        <v>ДА</v>
      </c>
      <c r="P10" t="str">
        <f>IF(Компоненты!P10&lt;&gt;"",Компоненты!P10,"")</f>
        <v/>
      </c>
      <c r="Q10" t="str">
        <f>IF(Компоненты!Q10&lt;&gt;"",Компоненты!Q10,"")</f>
        <v/>
      </c>
      <c r="R10" t="str">
        <f>IF(Компоненты!R10&lt;&gt;"",Компоненты!R10,"")</f>
        <v/>
      </c>
      <c r="S10" t="str">
        <f>IF(Компоненты!S10&lt;&gt;"",Компоненты!S10,"")</f>
        <v/>
      </c>
    </row>
    <row r="11" spans="2:19">
      <c r="B11">
        <f>IF(Компоненты!B11&lt;&gt;"",Компоненты!B11,"")</f>
        <v>7</v>
      </c>
      <c r="C11" t="str">
        <f>IF(Компоненты!C11&lt;&gt;"",Компоненты!C11,"")</f>
        <v>КПУ-2Н, канальный, дымовой</v>
      </c>
      <c r="D11" t="str">
        <f>IF(Компоненты!D11&lt;&gt;"",Компоненты!D11,"")</f>
        <v>Арматура воздуховодов</v>
      </c>
      <c r="E11" t="str">
        <f>IF(Компоненты!E11&lt;&gt;"",Компоненты!E11,"")</f>
        <v>Клапан противопожарный</v>
      </c>
      <c r="F11" t="str">
        <f>IF(Компоненты!F11&lt;&gt;"",Компоненты!F11,"")</f>
        <v/>
      </c>
      <c r="G11" t="str">
        <f>IF(Компоненты!G11&lt;&gt;"",Компоненты!G11,"")</f>
        <v>Круглый</v>
      </c>
      <c r="H11" t="str">
        <f>IF(Компоненты!H11&lt;&gt;"",Компоненты!H11,"")</f>
        <v>Веза</v>
      </c>
      <c r="I11" t="str">
        <f>IF(Компоненты!I11&lt;&gt;"",Компоненты!I11,"")</f>
        <v>Статическая</v>
      </c>
      <c r="J11" t="str">
        <f>IF(Компоненты!J11&lt;&gt;"",Компоненты!J11,"")</f>
        <v>https://www.veza.ru/produktsiya/klapany-i-setevye-elementy/protivopozharnye-klapany/kruglye-protivopozharnye-klapany/kpu-2n-kruglye</v>
      </c>
      <c r="K11" t="str">
        <f>IF(Компоненты!K11&lt;&gt;"",Компоненты!K11,"")</f>
        <v>7-веза-клапан_противопожарный-кпу-2н_канальный_дымовой-круглый.png</v>
      </c>
      <c r="L11" t="str">
        <f>IF(Компоненты!L11&lt;&gt;"",Компоненты!L11,"")</f>
        <v/>
      </c>
      <c r="M11" t="str">
        <f>IF(Компоненты!M11&lt;&gt;"",Компоненты!M11,"")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1" t="str">
        <f>IF(Компоненты!N11&lt;&gt;"",Компоненты!N11,"")</f>
        <v>ДА</v>
      </c>
      <c r="O11" t="str">
        <f>IF(Компоненты!O11&lt;&gt;"",Компоненты!O11,"")</f>
        <v>ДА</v>
      </c>
      <c r="P11" t="str">
        <f>IF(Компоненты!P11&lt;&gt;"",Компоненты!P11,"")</f>
        <v/>
      </c>
      <c r="Q11" t="str">
        <f>IF(Компоненты!Q11&lt;&gt;"",Компоненты!Q11,"")</f>
        <v/>
      </c>
      <c r="R11" t="str">
        <f>IF(Компоненты!R11&lt;&gt;"",Компоненты!R11,"")</f>
        <v/>
      </c>
      <c r="S11" t="str">
        <f>IF(Компоненты!S11&lt;&gt;"",Компоненты!S11,"")</f>
        <v/>
      </c>
    </row>
    <row r="12" spans="2:19">
      <c r="B12">
        <f>IF(Компоненты!B12&lt;&gt;"",Компоненты!B12,"")</f>
        <v>8</v>
      </c>
      <c r="C12" t="str">
        <f>IF(Компоненты!C12&lt;&gt;"",Компоненты!C12,"")</f>
        <v>КПУ-2Н, канальный, нормально открытый</v>
      </c>
      <c r="D12" t="str">
        <f>IF(Компоненты!D12&lt;&gt;"",Компоненты!D12,"")</f>
        <v>Арматура воздуховодов</v>
      </c>
      <c r="E12" t="str">
        <f>IF(Компоненты!E12&lt;&gt;"",Компоненты!E12,"")</f>
        <v>Клапан противопожарный</v>
      </c>
      <c r="F12" t="str">
        <f>IF(Компоненты!F12&lt;&gt;"",Компоненты!F12,"")</f>
        <v/>
      </c>
      <c r="G12" t="str">
        <f>IF(Компоненты!G12&lt;&gt;"",Компоненты!G12,"")</f>
        <v>Круглый</v>
      </c>
      <c r="H12" t="str">
        <f>IF(Компоненты!H12&lt;&gt;"",Компоненты!H12,"")</f>
        <v>Веза</v>
      </c>
      <c r="I12" t="str">
        <f>IF(Компоненты!I12&lt;&gt;"",Компоненты!I12,"")</f>
        <v>Статическая</v>
      </c>
      <c r="J12" t="str">
        <f>IF(Компоненты!J12&lt;&gt;"",Компоненты!J12,"")</f>
        <v>https://www.veza.ru/produktsiya/klapany-i-setevye-elementy/protivopozharnye-klapany/kruglye-protivopozharnye-klapany/kpu-2n-kruglye</v>
      </c>
      <c r="K12" t="str">
        <f>IF(Компоненты!K12&lt;&gt;"",Компоненты!K12,"")</f>
        <v>8-веза-клапан_противопожарный-кпу-2н_канальный_нормально_открытый-круглый.png</v>
      </c>
      <c r="L12" t="str">
        <f>IF(Компоненты!L12&lt;&gt;"",Компоненты!L12,"")</f>
        <v/>
      </c>
      <c r="M12" t="str">
        <f>IF(Компоненты!M12&lt;&gt;"",Компоненты!M12,"")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2" t="str">
        <f>IF(Компоненты!N12&lt;&gt;"",Компоненты!N12,"")</f>
        <v>ДА</v>
      </c>
      <c r="O12" t="str">
        <f>IF(Компоненты!O12&lt;&gt;"",Компоненты!O12,"")</f>
        <v>ДА</v>
      </c>
      <c r="P12" t="str">
        <f>IF(Компоненты!P12&lt;&gt;"",Компоненты!P12,"")</f>
        <v/>
      </c>
      <c r="Q12" t="str">
        <f>IF(Компоненты!Q12&lt;&gt;"",Компоненты!Q12,"")</f>
        <v/>
      </c>
      <c r="R12" t="str">
        <f>IF(Компоненты!R12&lt;&gt;"",Компоненты!R12,"")</f>
        <v/>
      </c>
      <c r="S12" t="str">
        <f>IF(Компоненты!S12&lt;&gt;"",Компоненты!S12,"")</f>
        <v/>
      </c>
    </row>
    <row r="13" spans="2:19">
      <c r="B13">
        <f>IF(Компоненты!B13&lt;&gt;"",Компоненты!B13,"")</f>
        <v>9</v>
      </c>
      <c r="C13" t="str">
        <f>IF(Компоненты!C13&lt;&gt;"",Компоненты!C13,"")</f>
        <v>КПУ-2Н, канальный, нормально закрытый</v>
      </c>
      <c r="D13" t="str">
        <f>IF(Компоненты!D13&lt;&gt;"",Компоненты!D13,"")</f>
        <v>Арматура воздуховодов</v>
      </c>
      <c r="E13" t="str">
        <f>IF(Компоненты!E13&lt;&gt;"",Компоненты!E13,"")</f>
        <v>Клапан противопожарный</v>
      </c>
      <c r="F13" t="str">
        <f>IF(Компоненты!F13&lt;&gt;"",Компоненты!F13,"")</f>
        <v/>
      </c>
      <c r="G13" t="str">
        <f>IF(Компоненты!G13&lt;&gt;"",Компоненты!G13,"")</f>
        <v>Круглый</v>
      </c>
      <c r="H13" t="str">
        <f>IF(Компоненты!H13&lt;&gt;"",Компоненты!H13,"")</f>
        <v>Веза</v>
      </c>
      <c r="I13" t="str">
        <f>IF(Компоненты!I13&lt;&gt;"",Компоненты!I13,"")</f>
        <v>Статическая</v>
      </c>
      <c r="J13" t="str">
        <f>IF(Компоненты!J13&lt;&gt;"",Компоненты!J13,"")</f>
        <v>https://www.veza.ru/produktsiya/klapany-i-setevye-elementy/protivopozharnye-klapany/kruglye-protivopozharnye-klapany/kpu-2n-kruglye</v>
      </c>
      <c r="K13" t="str">
        <f>IF(Компоненты!K13&lt;&gt;"",Компоненты!K13,"")</f>
        <v>9-веза-клапан_противопожарный-кпу-2н_канальный_нормально_закрытый-круглый.png</v>
      </c>
      <c r="L13" t="str">
        <f>IF(Компоненты!L13&lt;&gt;"",Компоненты!L13,"")</f>
        <v/>
      </c>
      <c r="M13" t="str">
        <f>IF(Компоненты!M13&lt;&gt;"",Компоненты!M13,"")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3" t="str">
        <f>IF(Компоненты!N13&lt;&gt;"",Компоненты!N13,"")</f>
        <v>ДА</v>
      </c>
      <c r="O13" t="str">
        <f>IF(Компоненты!O13&lt;&gt;"",Компоненты!O13,"")</f>
        <v>ДА</v>
      </c>
      <c r="P13" t="str">
        <f>IF(Компоненты!P13&lt;&gt;"",Компоненты!P13,"")</f>
        <v/>
      </c>
      <c r="Q13" t="str">
        <f>IF(Компоненты!Q13&lt;&gt;"",Компоненты!Q13,"")</f>
        <v/>
      </c>
      <c r="R13" t="str">
        <f>IF(Компоненты!R13&lt;&gt;"",Компоненты!R13,"")</f>
        <v/>
      </c>
      <c r="S13" t="str">
        <f>IF(Компоненты!S13&lt;&gt;"",Компоненты!S13,"")</f>
        <v/>
      </c>
    </row>
    <row r="14" spans="2:19">
      <c r="B14">
        <f>IF(Компоненты!B14&lt;&gt;"",Компоненты!B14,"")</f>
        <v>10</v>
      </c>
      <c r="C14" t="str">
        <f>IF(Компоненты!C14&lt;&gt;"",Компоненты!C14,"")</f>
        <v>КПУ-2Н, ниппельный, дымовой</v>
      </c>
      <c r="D14" t="str">
        <f>IF(Компоненты!D14&lt;&gt;"",Компоненты!D14,"")</f>
        <v>Арматура воздуховодов</v>
      </c>
      <c r="E14" t="str">
        <f>IF(Компоненты!E14&lt;&gt;"",Компоненты!E14,"")</f>
        <v>Клапан противопожарный</v>
      </c>
      <c r="F14" t="str">
        <f>IF(Компоненты!F14&lt;&gt;"",Компоненты!F14,"")</f>
        <v/>
      </c>
      <c r="G14" t="str">
        <f>IF(Компоненты!G14&lt;&gt;"",Компоненты!G14,"")</f>
        <v>Круглый</v>
      </c>
      <c r="H14" t="str">
        <f>IF(Компоненты!H14&lt;&gt;"",Компоненты!H14,"")</f>
        <v>Веза</v>
      </c>
      <c r="I14" t="str">
        <f>IF(Компоненты!I14&lt;&gt;"",Компоненты!I14,"")</f>
        <v>Статическая</v>
      </c>
      <c r="J14" t="str">
        <f>IF(Компоненты!J14&lt;&gt;"",Компоненты!J14,"")</f>
        <v>https://www.veza.ru/produktsiya/klapany-i-setevye-elementy/protivopozharnye-klapany/kruglye-protivopozharnye-klapany/kpu-2n-kruglye</v>
      </c>
      <c r="K14" t="str">
        <f>IF(Компоненты!K14&lt;&gt;"",Компоненты!K14,"")</f>
        <v>10-веза-клапан_противопожарный-кпу-2н_ниппельный_дымовой-круглый.png</v>
      </c>
      <c r="L14" t="str">
        <f>IF(Компоненты!L14&lt;&gt;"",Компоненты!L14,"")</f>
        <v/>
      </c>
      <c r="M14" t="str">
        <f>IF(Компоненты!M14&lt;&gt;"",Компоненты!M14,"")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4" t="str">
        <f>IF(Компоненты!N14&lt;&gt;"",Компоненты!N14,"")</f>
        <v>ДА</v>
      </c>
      <c r="O14" t="str">
        <f>IF(Компоненты!O14&lt;&gt;"",Компоненты!O14,"")</f>
        <v>ДА</v>
      </c>
      <c r="P14" t="str">
        <f>IF(Компоненты!P14&lt;&gt;"",Компоненты!P14,"")</f>
        <v/>
      </c>
      <c r="Q14" t="str">
        <f>IF(Компоненты!Q14&lt;&gt;"",Компоненты!Q14,"")</f>
        <v/>
      </c>
      <c r="R14" t="str">
        <f>IF(Компоненты!R14&lt;&gt;"",Компоненты!R14,"")</f>
        <v/>
      </c>
      <c r="S14" t="str">
        <f>IF(Компоненты!S14&lt;&gt;"",Компоненты!S14,"")</f>
        <v/>
      </c>
    </row>
    <row r="15" spans="2:19">
      <c r="B15">
        <f>IF(Компоненты!B15&lt;&gt;"",Компоненты!B15,"")</f>
        <v>11</v>
      </c>
      <c r="C15" t="str">
        <f>IF(Компоненты!C15&lt;&gt;"",Компоненты!C15,"")</f>
        <v>КПУ-2Н, ниппельный, нормально открытый</v>
      </c>
      <c r="D15" t="str">
        <f>IF(Компоненты!D15&lt;&gt;"",Компоненты!D15,"")</f>
        <v>Арматура воздуховодов</v>
      </c>
      <c r="E15" t="str">
        <f>IF(Компоненты!E15&lt;&gt;"",Компоненты!E15,"")</f>
        <v>Клапан противопожарный</v>
      </c>
      <c r="F15" t="str">
        <f>IF(Компоненты!F15&lt;&gt;"",Компоненты!F15,"")</f>
        <v/>
      </c>
      <c r="G15" t="str">
        <f>IF(Компоненты!G15&lt;&gt;"",Компоненты!G15,"")</f>
        <v>Круглый</v>
      </c>
      <c r="H15" t="str">
        <f>IF(Компоненты!H15&lt;&gt;"",Компоненты!H15,"")</f>
        <v>Веза</v>
      </c>
      <c r="I15" t="str">
        <f>IF(Компоненты!I15&lt;&gt;"",Компоненты!I15,"")</f>
        <v>Статическая</v>
      </c>
      <c r="J15" t="str">
        <f>IF(Компоненты!J15&lt;&gt;"",Компоненты!J15,"")</f>
        <v>https://www.veza.ru/produktsiya/klapany-i-setevye-elementy/protivopozharnye-klapany/kruglye-protivopozharnye-klapany/kpu-2n-kruglye</v>
      </c>
      <c r="K15" t="str">
        <f>IF(Компоненты!K15&lt;&gt;"",Компоненты!K15,"")</f>
        <v>11-веза-клапан_противопожарный-кпу-2н_ниппельный_нормально_открытый-круглый.png</v>
      </c>
      <c r="L15" t="str">
        <f>IF(Компоненты!L15&lt;&gt;"",Компоненты!L15,"")</f>
        <v/>
      </c>
      <c r="M15" t="str">
        <f>IF(Компоненты!M15&lt;&gt;"",Компоненты!M15,"")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5" t="str">
        <f>IF(Компоненты!N15&lt;&gt;"",Компоненты!N15,"")</f>
        <v>ДА</v>
      </c>
      <c r="O15" t="str">
        <f>IF(Компоненты!O15&lt;&gt;"",Компоненты!O15,"")</f>
        <v>ДА</v>
      </c>
      <c r="P15" t="str">
        <f>IF(Компоненты!P15&lt;&gt;"",Компоненты!P15,"")</f>
        <v/>
      </c>
      <c r="Q15" t="str">
        <f>IF(Компоненты!Q15&lt;&gt;"",Компоненты!Q15,"")</f>
        <v/>
      </c>
      <c r="R15" t="str">
        <f>IF(Компоненты!R15&lt;&gt;"",Компоненты!R15,"")</f>
        <v/>
      </c>
      <c r="S15" t="str">
        <f>IF(Компоненты!S15&lt;&gt;"",Компоненты!S15,"")</f>
        <v/>
      </c>
    </row>
    <row r="16" spans="2:19">
      <c r="B16">
        <f>IF(Компоненты!B16&lt;&gt;"",Компоненты!B16,"")</f>
        <v>12</v>
      </c>
      <c r="C16" t="str">
        <f>IF(Компоненты!C16&lt;&gt;"",Компоненты!C16,"")</f>
        <v>КПУ-2Н, ниппельный, нормально закрытый</v>
      </c>
      <c r="D16" t="str">
        <f>IF(Компоненты!D16&lt;&gt;"",Компоненты!D16,"")</f>
        <v>Арматура воздуховодов</v>
      </c>
      <c r="E16" t="str">
        <f>IF(Компоненты!E16&lt;&gt;"",Компоненты!E16,"")</f>
        <v>Клапан противопожарный</v>
      </c>
      <c r="F16" t="str">
        <f>IF(Компоненты!F16&lt;&gt;"",Компоненты!F16,"")</f>
        <v/>
      </c>
      <c r="G16" t="str">
        <f>IF(Компоненты!G16&lt;&gt;"",Компоненты!G16,"")</f>
        <v>Круглый</v>
      </c>
      <c r="H16" t="str">
        <f>IF(Компоненты!H16&lt;&gt;"",Компоненты!H16,"")</f>
        <v>Веза</v>
      </c>
      <c r="I16" t="str">
        <f>IF(Компоненты!I16&lt;&gt;"",Компоненты!I16,"")</f>
        <v>Статическая</v>
      </c>
      <c r="J16" t="str">
        <f>IF(Компоненты!J16&lt;&gt;"",Компоненты!J16,"")</f>
        <v>https://www.veza.ru/produktsiya/klapany-i-setevye-elementy/protivopozharnye-klapany/kruglye-protivopozharnye-klapany/kpu-2n-kruglye</v>
      </c>
      <c r="K16" t="str">
        <f>IF(Компоненты!K16&lt;&gt;"",Компоненты!K16,"")</f>
        <v>12-веза-клапан_противопожарный-кпу-2н_ниппельный_нормально_закрытый-круглый.png</v>
      </c>
      <c r="L16" t="str">
        <f>IF(Компоненты!L16&lt;&gt;"",Компоненты!L16,"")</f>
        <v/>
      </c>
      <c r="M16" t="str">
        <f>IF(Компоненты!M16&lt;&gt;"",Компоненты!M16,"")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6" t="str">
        <f>IF(Компоненты!N16&lt;&gt;"",Компоненты!N16,"")</f>
        <v>ДА</v>
      </c>
      <c r="O16" t="str">
        <f>IF(Компоненты!O16&lt;&gt;"",Компоненты!O16,"")</f>
        <v>ДА</v>
      </c>
      <c r="P16" t="str">
        <f>IF(Компоненты!P16&lt;&gt;"",Компоненты!P16,"")</f>
        <v/>
      </c>
      <c r="Q16" t="str">
        <f>IF(Компоненты!Q16&lt;&gt;"",Компоненты!Q16,"")</f>
        <v/>
      </c>
      <c r="R16" t="str">
        <f>IF(Компоненты!R16&lt;&gt;"",Компоненты!R16,"")</f>
        <v/>
      </c>
      <c r="S16" t="str">
        <f>IF(Компоненты!S16&lt;&gt;"",Компоненты!S16,"")</f>
        <v/>
      </c>
    </row>
    <row r="17" spans="2:19">
      <c r="B17">
        <f>IF(Компоненты!B17&lt;&gt;"",Компоненты!B17,"")</f>
        <v>13</v>
      </c>
      <c r="C17" t="str">
        <f>IF(Компоненты!C17&lt;&gt;"",Компоненты!C17,"")</f>
        <v>КПУ-2Н-ВД, канальный, нормально открытый</v>
      </c>
      <c r="D17" t="str">
        <f>IF(Компоненты!D17&lt;&gt;"",Компоненты!D17,"")</f>
        <v>Арматура воздуховодов</v>
      </c>
      <c r="E17" t="str">
        <f>IF(Компоненты!E17&lt;&gt;"",Компоненты!E17,"")</f>
        <v>Клапан противопожарный</v>
      </c>
      <c r="F17" t="str">
        <f>IF(Компоненты!F17&lt;&gt;"",Компоненты!F17,"")</f>
        <v/>
      </c>
      <c r="G17" t="str">
        <f>IF(Компоненты!G17&lt;&gt;"",Компоненты!G17,"")</f>
        <v>Прямоугольный</v>
      </c>
      <c r="H17" t="str">
        <f>IF(Компоненты!H17&lt;&gt;"",Компоненты!H17,"")</f>
        <v>Веза</v>
      </c>
      <c r="I17" t="str">
        <f>IF(Компоненты!I17&lt;&gt;"",Компоненты!I17,"")</f>
        <v>Статическая</v>
      </c>
      <c r="J17" t="str">
        <f>IF(Компоненты!J17&lt;&gt;"",Компоненты!J17,"")</f>
        <v>https://www.veza.ru/produktsiya/klapany-i-setevye-elementy/protivopozharnye-klapany/pryamougolnye-protivopozharnye-klapany/kpu-2n-pryamougolnye</v>
      </c>
      <c r="K17" t="str">
        <f>IF(Компоненты!K17&lt;&gt;"",Компоненты!K17,"")</f>
        <v>13-веза-клапан_противопожарный-кпу-2н-вд_канальный_нормально_открытый-прямоугольный.png</v>
      </c>
      <c r="L17" t="str">
        <f>IF(Компоненты!L17&lt;&gt;"",Компоненты!L17,"")</f>
        <v/>
      </c>
      <c r="M17" t="str">
        <f>IF(Компоненты!M17&lt;&gt;"",Компоненты!M17,"")</f>
        <v>1xЭП: 100x100...1000x900;
1xЭПВ: 100x100...1000x1500;
2xЭП: 100x1000...1000x1500</v>
      </c>
      <c r="N17" t="str">
        <f>IF(Компоненты!N17&lt;&gt;"",Компоненты!N17,"")</f>
        <v>ДА</v>
      </c>
      <c r="O17" t="str">
        <f>IF(Компоненты!O17&lt;&gt;"",Компоненты!O17,"")</f>
        <v>ДА</v>
      </c>
      <c r="P17" t="str">
        <f>IF(Компоненты!P17&lt;&gt;"",Компоненты!P17,"")</f>
        <v/>
      </c>
      <c r="Q17" t="str">
        <f>IF(Компоненты!Q17&lt;&gt;"",Компоненты!Q17,"")</f>
        <v/>
      </c>
      <c r="R17" t="str">
        <f>IF(Компоненты!R17&lt;&gt;"",Компоненты!R17,"")</f>
        <v/>
      </c>
      <c r="S17" t="str">
        <f>IF(Компоненты!S17&lt;&gt;"",Компоненты!S17,"")</f>
        <v/>
      </c>
    </row>
    <row r="18" spans="2:19">
      <c r="B18">
        <f>IF(Компоненты!B18&lt;&gt;"",Компоненты!B18,"")</f>
        <v>14</v>
      </c>
      <c r="C18" t="str">
        <f>IF(Компоненты!C18&lt;&gt;"",Компоненты!C18,"")</f>
        <v>КПУ-2Н-ВД, канальный, нормально закрытый</v>
      </c>
      <c r="D18" t="str">
        <f>IF(Компоненты!D18&lt;&gt;"",Компоненты!D18,"")</f>
        <v>Арматура воздуховодов</v>
      </c>
      <c r="E18" t="str">
        <f>IF(Компоненты!E18&lt;&gt;"",Компоненты!E18,"")</f>
        <v>Клапан противопожарный</v>
      </c>
      <c r="F18" t="str">
        <f>IF(Компоненты!F18&lt;&gt;"",Компоненты!F18,"")</f>
        <v/>
      </c>
      <c r="G18" t="str">
        <f>IF(Компоненты!G18&lt;&gt;"",Компоненты!G18,"")</f>
        <v>Прямоугольный</v>
      </c>
      <c r="H18" t="str">
        <f>IF(Компоненты!H18&lt;&gt;"",Компоненты!H18,"")</f>
        <v>Веза</v>
      </c>
      <c r="I18" t="str">
        <f>IF(Компоненты!I18&lt;&gt;"",Компоненты!I18,"")</f>
        <v>Статическая</v>
      </c>
      <c r="J18" t="str">
        <f>IF(Компоненты!J18&lt;&gt;"",Компоненты!J18,"")</f>
        <v>https://www.veza.ru/produktsiya/klapany-i-setevye-elementy/protivopozharnye-klapany/pryamougolnye-protivopozharnye-klapany/kpu-2n-pryamougolnye</v>
      </c>
      <c r="K18" t="str">
        <f>IF(Компоненты!K18&lt;&gt;"",Компоненты!K18,"")</f>
        <v>14-веза-клапан_противопожарный-кпу-2н-вд_канальный_нормально_закрытый-прямоугольный.png</v>
      </c>
      <c r="L18" t="str">
        <f>IF(Компоненты!L18&lt;&gt;"",Компоненты!L18,"")</f>
        <v/>
      </c>
      <c r="M18" t="str">
        <f>IF(Компоненты!M18&lt;&gt;"",Компоненты!M18,"")</f>
        <v>1xЭП: 100x100...1000x1500;
1xЭПВ: 100x100...1000x1500;
2xЭП: 100x1000...1000x1500</v>
      </c>
      <c r="N18" t="str">
        <f>IF(Компоненты!N18&lt;&gt;"",Компоненты!N18,"")</f>
        <v>ДА</v>
      </c>
      <c r="O18" t="str">
        <f>IF(Компоненты!O18&lt;&gt;"",Компоненты!O18,"")</f>
        <v>ДА</v>
      </c>
      <c r="P18" t="str">
        <f>IF(Компоненты!P18&lt;&gt;"",Компоненты!P18,"")</f>
        <v/>
      </c>
      <c r="Q18" t="str">
        <f>IF(Компоненты!Q18&lt;&gt;"",Компоненты!Q18,"")</f>
        <v/>
      </c>
      <c r="R18" t="str">
        <f>IF(Компоненты!R18&lt;&gt;"",Компоненты!R18,"")</f>
        <v/>
      </c>
      <c r="S18" t="str">
        <f>IF(Компоненты!S18&lt;&gt;"",Компоненты!S18,"")</f>
        <v/>
      </c>
    </row>
    <row r="19" spans="2:19">
      <c r="B19">
        <f>IF(Компоненты!B19&lt;&gt;"",Компоненты!B19,"")</f>
        <v>15</v>
      </c>
      <c r="C19" t="str">
        <f>IF(Компоненты!C19&lt;&gt;"",Компоненты!C19,"")</f>
        <v>КПУ-ДД, канальный</v>
      </c>
      <c r="D19" t="str">
        <f>IF(Компоненты!D19&lt;&gt;"",Компоненты!D19,"")</f>
        <v>Арматура воздуховодов</v>
      </c>
      <c r="E19" t="str">
        <f>IF(Компоненты!E19&lt;&gt;"",Компоненты!E19,"")</f>
        <v>Клапан противопожарный</v>
      </c>
      <c r="F19" t="str">
        <f>IF(Компоненты!F19&lt;&gt;"",Компоненты!F19,"")</f>
        <v>двойного действия</v>
      </c>
      <c r="G19" t="str">
        <f>IF(Компоненты!G19&lt;&gt;"",Компоненты!G19,"")</f>
        <v>Прямоугольный</v>
      </c>
      <c r="H19" t="str">
        <f>IF(Компоненты!H19&lt;&gt;"",Компоненты!H19,"")</f>
        <v>Веза</v>
      </c>
      <c r="I19" t="str">
        <f>IF(Компоненты!I19&lt;&gt;"",Компоненты!I19,"")</f>
        <v>Статическая</v>
      </c>
      <c r="J19" t="str">
        <f>IF(Компоненты!J19&lt;&gt;"",Компоненты!J19,"")</f>
        <v>https://www.veza.ru/produktsiya/klapany-i-setevye-elementy/protivopozharnye-klapany/pryamougolnye-protivopozharnye-klapany/kpu-dd-pryamougolnye</v>
      </c>
      <c r="K19" t="str">
        <f>IF(Компоненты!K19&lt;&gt;"",Компоненты!K19,"")</f>
        <v>15-веза-клапан_противопожарный-кпу-дд_канальный-прямоугольный.png</v>
      </c>
      <c r="L19" t="str">
        <f>IF(Компоненты!L19&lt;&gt;"",Компоненты!L19,"")</f>
        <v/>
      </c>
      <c r="M19" t="str">
        <f>IF(Компоненты!M19&lt;&gt;"",Компоненты!M19,"")</f>
        <v>1xЭП: 100x100...1200x1000;
1xЭПВ: 100x100...1200x1000</v>
      </c>
      <c r="N19" t="str">
        <f>IF(Компоненты!N19&lt;&gt;"",Компоненты!N19,"")</f>
        <v>ДА</v>
      </c>
      <c r="O19" t="str">
        <f>IF(Компоненты!O19&lt;&gt;"",Компоненты!O19,"")</f>
        <v>ДА</v>
      </c>
      <c r="P19" t="str">
        <f>IF(Компоненты!P19&lt;&gt;"",Компоненты!P19,"")</f>
        <v/>
      </c>
      <c r="Q19" t="str">
        <f>IF(Компоненты!Q19&lt;&gt;"",Компоненты!Q19,"")</f>
        <v/>
      </c>
      <c r="R19" t="str">
        <f>IF(Компоненты!R19&lt;&gt;"",Компоненты!R19,"")</f>
        <v/>
      </c>
      <c r="S19" t="str">
        <f>IF(Компоненты!S19&lt;&gt;"",Компоненты!S19,"")</f>
        <v/>
      </c>
    </row>
    <row r="20" spans="2:19">
      <c r="B20">
        <f>IF(Компоненты!B20&lt;&gt;"",Компоненты!B20,"")</f>
        <v>16</v>
      </c>
      <c r="C20" t="str">
        <f>IF(Компоненты!C20&lt;&gt;"",Компоненты!C20,"")</f>
        <v>КПУ-ДД, стеновой</v>
      </c>
      <c r="D20" t="str">
        <f>IF(Компоненты!D20&lt;&gt;"",Компоненты!D20,"")</f>
        <v>Арматура воздуховодов</v>
      </c>
      <c r="E20" t="str">
        <f>IF(Компоненты!E20&lt;&gt;"",Компоненты!E20,"")</f>
        <v>Клапан противопожарный</v>
      </c>
      <c r="F20" t="str">
        <f>IF(Компоненты!F20&lt;&gt;"",Компоненты!F20,"")</f>
        <v>двойного действия</v>
      </c>
      <c r="G20" t="str">
        <f>IF(Компоненты!G20&lt;&gt;"",Компоненты!G20,"")</f>
        <v>Прямоугольный</v>
      </c>
      <c r="H20" t="str">
        <f>IF(Компоненты!H20&lt;&gt;"",Компоненты!H20,"")</f>
        <v>Веза</v>
      </c>
      <c r="I20" t="str">
        <f>IF(Компоненты!I20&lt;&gt;"",Компоненты!I20,"")</f>
        <v>Статическая</v>
      </c>
      <c r="J20" t="str">
        <f>IF(Компоненты!J20&lt;&gt;"",Компоненты!J20,"")</f>
        <v>https://www.veza.ru/produktsiya/klapany-i-setevye-elementy/protivopozharnye-klapany/pryamougolnye-protivopozharnye-klapany/kpu-dd-pryamougolnye</v>
      </c>
      <c r="K20" t="str">
        <f>IF(Компоненты!K20&lt;&gt;"",Компоненты!K20,"")</f>
        <v>16-веза-клапан_противопожарный-кпу-дд_стеновой-прямоугольный.png</v>
      </c>
      <c r="L20" t="str">
        <f>IF(Компоненты!L20&lt;&gt;"",Компоненты!L20,"")</f>
        <v/>
      </c>
      <c r="M20" t="str">
        <f>IF(Компоненты!M20&lt;&gt;"",Компоненты!M20,"")</f>
        <v>1xЭП: 250x300...1000x1200</v>
      </c>
      <c r="N20" t="str">
        <f>IF(Компоненты!N20&lt;&gt;"",Компоненты!N20,"")</f>
        <v>ДА</v>
      </c>
      <c r="O20" t="str">
        <f>IF(Компоненты!O20&lt;&gt;"",Компоненты!O20,"")</f>
        <v>ДА</v>
      </c>
      <c r="P20" t="str">
        <f>IF(Компоненты!P20&lt;&gt;"",Компоненты!P20,"")</f>
        <v/>
      </c>
      <c r="Q20" t="str">
        <f>IF(Компоненты!Q20&lt;&gt;"",Компоненты!Q20,"")</f>
        <v/>
      </c>
      <c r="R20" t="str">
        <f>IF(Компоненты!R20&lt;&gt;"",Компоненты!R20,"")</f>
        <v/>
      </c>
      <c r="S20" t="str">
        <f>IF(Компоненты!S20&lt;&gt;"",Компоненты!S20,"")</f>
        <v/>
      </c>
    </row>
    <row r="21" spans="2:19">
      <c r="B21">
        <f>IF(Компоненты!B21&lt;&gt;"",Компоненты!B21,"")</f>
        <v>17</v>
      </c>
      <c r="C21" t="str">
        <f>IF(Компоненты!C21&lt;&gt;"",Компоненты!C21,"")</f>
        <v>КПУ-ДД, канальный</v>
      </c>
      <c r="D21" t="str">
        <f>IF(Компоненты!D21&lt;&gt;"",Компоненты!D21,"")</f>
        <v>Арматура воздуховодов</v>
      </c>
      <c r="E21" t="str">
        <f>IF(Компоненты!E21&lt;&gt;"",Компоненты!E21,"")</f>
        <v>Клапан противопожарный</v>
      </c>
      <c r="F21" t="str">
        <f>IF(Компоненты!F21&lt;&gt;"",Компоненты!F21,"")</f>
        <v>двойного действия</v>
      </c>
      <c r="G21" t="str">
        <f>IF(Компоненты!G21&lt;&gt;"",Компоненты!G21,"")</f>
        <v>Круглый</v>
      </c>
      <c r="H21" t="str">
        <f>IF(Компоненты!H21&lt;&gt;"",Компоненты!H21,"")</f>
        <v>Веза</v>
      </c>
      <c r="I21" t="str">
        <f>IF(Компоненты!I21&lt;&gt;"",Компоненты!I21,"")</f>
        <v>Статическая</v>
      </c>
      <c r="J21" t="str">
        <f>IF(Компоненты!J21&lt;&gt;"",Компоненты!J21,"")</f>
        <v>https://www.veza.ru/produktsiya/klapany-i-setevye-elementy/protivopozharnye-klapany/kruglye-protivopozharnye-klapany/kpu-dd-kruglye</v>
      </c>
      <c r="K21" t="str">
        <f>IF(Компоненты!K21&lt;&gt;"",Компоненты!K21,"")</f>
        <v>17-веза-клапан_противопожарный-кпу-дд_канальный-круглый.png</v>
      </c>
      <c r="L21" t="str">
        <f>IF(Компоненты!L21&lt;&gt;"",Компоненты!L21,"")</f>
        <v/>
      </c>
      <c r="M21" t="str">
        <f>IF(Компоненты!M21&lt;&gt;"",Компоненты!M21,"")</f>
        <v>1xЭП: 100, 125, 140, 150, 160, 180, 200, 225, 250, 280, 315, 355, 400, 450, 500, 560, 630, 710, 800, 900, 1000;
1xЭПВ: 100, 125, 140, 150, 160, 180, 200, 225, 250, 280, 315, 355, 400, 450, 500, 560, 630, 710, 800, 900, 1000</v>
      </c>
      <c r="N21" t="str">
        <f>IF(Компоненты!N21&lt;&gt;"",Компоненты!N21,"")</f>
        <v>ДА</v>
      </c>
      <c r="O21" t="str">
        <f>IF(Компоненты!O21&lt;&gt;"",Компоненты!O21,"")</f>
        <v>ДА</v>
      </c>
      <c r="P21" t="str">
        <f>IF(Компоненты!P21&lt;&gt;"",Компоненты!P21,"")</f>
        <v/>
      </c>
      <c r="Q21" t="str">
        <f>IF(Компоненты!Q21&lt;&gt;"",Компоненты!Q21,"")</f>
        <v/>
      </c>
      <c r="R21" t="str">
        <f>IF(Компоненты!R21&lt;&gt;"",Компоненты!R21,"")</f>
        <v/>
      </c>
      <c r="S21" t="str">
        <f>IF(Компоненты!S21&lt;&gt;"",Компоненты!S21,"")</f>
        <v/>
      </c>
    </row>
    <row r="22" spans="2:19">
      <c r="B22">
        <f>IF(Компоненты!B22&lt;&gt;"",Компоненты!B22,"")</f>
        <v>18</v>
      </c>
      <c r="C22" t="str">
        <f>IF(Компоненты!C22&lt;&gt;"",Компоненты!C22,"")</f>
        <v>КПУ-ДД, ниппельный</v>
      </c>
      <c r="D22" t="str">
        <f>IF(Компоненты!D22&lt;&gt;"",Компоненты!D22,"")</f>
        <v>Арматура воздуховодов</v>
      </c>
      <c r="E22" t="str">
        <f>IF(Компоненты!E22&lt;&gt;"",Компоненты!E22,"")</f>
        <v>Клапан противопожарный</v>
      </c>
      <c r="F22" t="str">
        <f>IF(Компоненты!F22&lt;&gt;"",Компоненты!F22,"")</f>
        <v>двойного действия</v>
      </c>
      <c r="G22" t="str">
        <f>IF(Компоненты!G22&lt;&gt;"",Компоненты!G22,"")</f>
        <v>Круглый</v>
      </c>
      <c r="H22" t="str">
        <f>IF(Компоненты!H22&lt;&gt;"",Компоненты!H22,"")</f>
        <v>Веза</v>
      </c>
      <c r="I22" t="str">
        <f>IF(Компоненты!I22&lt;&gt;"",Компоненты!I22,"")</f>
        <v>Статическая</v>
      </c>
      <c r="J22" t="str">
        <f>IF(Компоненты!J22&lt;&gt;"",Компоненты!J22,"")</f>
        <v>https://www.veza.ru/produktsiya/klapany-i-setevye-elementy/protivopozharnye-klapany/kruglye-protivopozharnye-klapany/kpu-dd-kruglye</v>
      </c>
      <c r="K22" t="str">
        <f>IF(Компоненты!K22&lt;&gt;"",Компоненты!K22,"")</f>
        <v>18-веза-клапан_противопожарный-кпу-дд_ниппельный-круглый.png</v>
      </c>
      <c r="L22" t="str">
        <f>IF(Компоненты!L22&lt;&gt;"",Компоненты!L22,"")</f>
        <v/>
      </c>
      <c r="M22" t="str">
        <f>IF(Компоненты!M22&lt;&gt;"",Компоненты!M22,"")</f>
        <v>1xЭП: 100, 125, 140, 150, 160, 180, 200, 225, 250, 280, 315, 355, 400, 450, 500, 560, 630, 710, 800, 900, 1000;
1xЭПВ: 100, 125, 140, 150, 160, 180, 200, 225, 250, 280, 315, 355, 400, 450, 500, 560, 630, 710, 800, 900, 1000</v>
      </c>
      <c r="N22" t="str">
        <f>IF(Компоненты!N22&lt;&gt;"",Компоненты!N22,"")</f>
        <v>ДА</v>
      </c>
      <c r="O22" t="str">
        <f>IF(Компоненты!O22&lt;&gt;"",Компоненты!O22,"")</f>
        <v>ДА</v>
      </c>
      <c r="P22" t="str">
        <f>IF(Компоненты!P22&lt;&gt;"",Компоненты!P22,"")</f>
        <v/>
      </c>
      <c r="Q22" t="str">
        <f>IF(Компоненты!Q22&lt;&gt;"",Компоненты!Q22,"")</f>
        <v/>
      </c>
      <c r="R22" t="str">
        <f>IF(Компоненты!R22&lt;&gt;"",Компоненты!R22,"")</f>
        <v/>
      </c>
      <c r="S22" t="str">
        <f>IF(Компоненты!S22&lt;&gt;"",Компоненты!S22,"")</f>
        <v/>
      </c>
    </row>
    <row r="23" spans="2:19">
      <c r="B23">
        <f>IF(Компоненты!B23&lt;&gt;"",Компоненты!B23,"")</f>
        <v>19</v>
      </c>
      <c r="C23" t="str">
        <f>IF(Компоненты!C23&lt;&gt;"",Компоненты!C23,"")</f>
        <v>ОКСИД, канальный</v>
      </c>
      <c r="D23" t="str">
        <f>IF(Компоненты!D23&lt;&gt;"",Компоненты!D23,"")</f>
        <v>Арматура воздуховодов</v>
      </c>
      <c r="E23" t="str">
        <f>IF(Компоненты!E23&lt;&gt;"",Компоненты!E23,"")</f>
        <v>Клапан противопожарный</v>
      </c>
      <c r="F23" t="str">
        <f>IF(Компоненты!F23&lt;&gt;"",Компоненты!F23,"")</f>
        <v>избыточного давления</v>
      </c>
      <c r="G23" t="str">
        <f>IF(Компоненты!G23&lt;&gt;"",Компоненты!G23,"")</f>
        <v>Прямоугольный</v>
      </c>
      <c r="H23" t="str">
        <f>IF(Компоненты!H23&lt;&gt;"",Компоненты!H23,"")</f>
        <v>Веза</v>
      </c>
      <c r="I23" t="str">
        <f>IF(Компоненты!I23&lt;&gt;"",Компоненты!I23,"")</f>
        <v>Статическая</v>
      </c>
      <c r="J23" t="str">
        <f>IF(Компоненты!J23&lt;&gt;"",Компоненты!J23,"")</f>
        <v>https://www.veza.ru/produktsiya/klapany-i-setevye-elementy/protivopozharnye-klapany/pryamougolnye-protivopozharnye-klapany/oksid</v>
      </c>
      <c r="K23" t="str">
        <f>IF(Компоненты!K23&lt;&gt;"",Компоненты!K23,"")</f>
        <v>19-веза-клапан_противопожарный-оксид_канальный-прямоугольный.png</v>
      </c>
      <c r="L23" t="str">
        <f>IF(Компоненты!L23&lt;&gt;"",Компоненты!L23,"")</f>
        <v/>
      </c>
      <c r="M23" t="str">
        <f>IF(Компоненты!M23&lt;&gt;"",Компоненты!M23,"")</f>
        <v>200x200...1200x1200</v>
      </c>
      <c r="N23" t="str">
        <f>IF(Компоненты!N23&lt;&gt;"",Компоненты!N23,"")</f>
        <v>ДА</v>
      </c>
      <c r="O23" t="str">
        <f>IF(Компоненты!O23&lt;&gt;"",Компоненты!O23,"")</f>
        <v>ДА</v>
      </c>
      <c r="P23" t="str">
        <f>IF(Компоненты!P23&lt;&gt;"",Компоненты!P23,"")</f>
        <v/>
      </c>
      <c r="Q23" t="str">
        <f>IF(Компоненты!Q23&lt;&gt;"",Компоненты!Q23,"")</f>
        <v/>
      </c>
      <c r="R23" t="str">
        <f>IF(Компоненты!R23&lt;&gt;"",Компоненты!R23,"")</f>
        <v/>
      </c>
      <c r="S23" t="str">
        <f>IF(Компоненты!S23&lt;&gt;"",Компоненты!S23,"")</f>
        <v/>
      </c>
    </row>
    <row r="24" spans="2:19">
      <c r="B24">
        <f>IF(Компоненты!B24&lt;&gt;"",Компоненты!B24,"")</f>
        <v>20</v>
      </c>
      <c r="C24" t="str">
        <f>IF(Компоненты!C24&lt;&gt;"",Компоненты!C24,"")</f>
        <v>ОКСИД, стеновой</v>
      </c>
      <c r="D24" t="str">
        <f>IF(Компоненты!D24&lt;&gt;"",Компоненты!D24,"")</f>
        <v>Арматура воздуховодов</v>
      </c>
      <c r="E24" t="str">
        <f>IF(Компоненты!E24&lt;&gt;"",Компоненты!E24,"")</f>
        <v>Клапан противопожарный</v>
      </c>
      <c r="F24" t="str">
        <f>IF(Компоненты!F24&lt;&gt;"",Компоненты!F24,"")</f>
        <v>избыточного давления</v>
      </c>
      <c r="G24" t="str">
        <f>IF(Компоненты!G24&lt;&gt;"",Компоненты!G24,"")</f>
        <v>Прямоугольный</v>
      </c>
      <c r="H24" t="str">
        <f>IF(Компоненты!H24&lt;&gt;"",Компоненты!H24,"")</f>
        <v>Веза</v>
      </c>
      <c r="I24" t="str">
        <f>IF(Компоненты!I24&lt;&gt;"",Компоненты!I24,"")</f>
        <v>Статическая</v>
      </c>
      <c r="J24" t="str">
        <f>IF(Компоненты!J24&lt;&gt;"",Компоненты!J24,"")</f>
        <v>https://www.veza.ru/produktsiya/klapany-i-setevye-elementy/protivopozharnye-klapany/pryamougolnye-protivopozharnye-klapany/oksid</v>
      </c>
      <c r="K24" t="str">
        <f>IF(Компоненты!K24&lt;&gt;"",Компоненты!K24,"")</f>
        <v>20-веза-клапан_противопожарный-оксид_стеновой-прямоугольный.png</v>
      </c>
      <c r="L24" t="str">
        <f>IF(Компоненты!L24&lt;&gt;"",Компоненты!L24,"")</f>
        <v/>
      </c>
      <c r="M24" t="str">
        <f>IF(Компоненты!M24&lt;&gt;"",Компоненты!M24,"")</f>
        <v>200x230...1200x1200</v>
      </c>
      <c r="N24" t="str">
        <f>IF(Компоненты!N24&lt;&gt;"",Компоненты!N24,"")</f>
        <v>ДА</v>
      </c>
      <c r="O24" t="str">
        <f>IF(Компоненты!O24&lt;&gt;"",Компоненты!O24,"")</f>
        <v>ДА</v>
      </c>
      <c r="P24" t="str">
        <f>IF(Компоненты!P24&lt;&gt;"",Компоненты!P24,"")</f>
        <v/>
      </c>
      <c r="Q24" t="str">
        <f>IF(Компоненты!Q24&lt;&gt;"",Компоненты!Q24,"")</f>
        <v/>
      </c>
      <c r="R24" t="str">
        <f>IF(Компоненты!R24&lt;&gt;"",Компоненты!R24,"")</f>
        <v/>
      </c>
      <c r="S24" t="str">
        <f>IF(Компоненты!S24&lt;&gt;"",Компоненты!S24,"")</f>
        <v/>
      </c>
    </row>
    <row r="25" spans="2:19">
      <c r="B25">
        <f>IF(Компоненты!B25&lt;&gt;"",Компоненты!B25,"")</f>
        <v>21</v>
      </c>
      <c r="C25" t="str">
        <f>IF(Компоненты!C25&lt;&gt;"",Компоненты!C25,"")</f>
        <v>ОКСИД, канальный, кассетный</v>
      </c>
      <c r="D25" t="str">
        <f>IF(Компоненты!D25&lt;&gt;"",Компоненты!D25,"")</f>
        <v>Арматура воздуховодов</v>
      </c>
      <c r="E25" t="str">
        <f>IF(Компоненты!E25&lt;&gt;"",Компоненты!E25,"")</f>
        <v>Клапан противопожарный</v>
      </c>
      <c r="F25" t="str">
        <f>IF(Компоненты!F25&lt;&gt;"",Компоненты!F25,"")</f>
        <v>избыточного давления</v>
      </c>
      <c r="G25" t="str">
        <f>IF(Компоненты!G25&lt;&gt;"",Компоненты!G25,"")</f>
        <v>Прямоугольный</v>
      </c>
      <c r="H25" t="str">
        <f>IF(Компоненты!H25&lt;&gt;"",Компоненты!H25,"")</f>
        <v>Веза</v>
      </c>
      <c r="I25" t="str">
        <f>IF(Компоненты!I25&lt;&gt;"",Компоненты!I25,"")</f>
        <v>Статическая</v>
      </c>
      <c r="J25" t="str">
        <f>IF(Компоненты!J25&lt;&gt;"",Компоненты!J25,"")</f>
        <v>https://www.veza.ru/produktsiya/klapany-i-setevye-elementy/protivopozharnye-klapany/pryamougolnye-protivopozharnye-klapany/oksid</v>
      </c>
      <c r="K25" t="str">
        <f>IF(Компоненты!K25&lt;&gt;"",Компоненты!K25,"")</f>
        <v>21-веза-клапан_противопожарный-оксид_канальный_кассетный-прямоугольный.png</v>
      </c>
      <c r="L25" t="str">
        <f>IF(Компоненты!L25&lt;&gt;"",Компоненты!L25,"")</f>
        <v/>
      </c>
      <c r="M25" t="str">
        <f>IF(Компоненты!M25&lt;&gt;"",Компоненты!M25,"")</f>
        <v>2-х секционные: 1210x200...2460x1200;
3-х секционные: 250x1200...1200x2460;
4-х секционные:
1210x1201...2460x2460</v>
      </c>
      <c r="N25" t="str">
        <f>IF(Компоненты!N25&lt;&gt;"",Компоненты!N25,"")</f>
        <v>ДА</v>
      </c>
      <c r="O25" t="str">
        <f>IF(Компоненты!O25&lt;&gt;"",Компоненты!O25,"")</f>
        <v>ДА</v>
      </c>
      <c r="P25" t="str">
        <f>IF(Компоненты!P25&lt;&gt;"",Компоненты!P25,"")</f>
        <v/>
      </c>
      <c r="Q25" t="str">
        <f>IF(Компоненты!Q25&lt;&gt;"",Компоненты!Q25,"")</f>
        <v/>
      </c>
      <c r="R25" t="str">
        <f>IF(Компоненты!R25&lt;&gt;"",Компоненты!R25,"")</f>
        <v/>
      </c>
      <c r="S25" t="str">
        <f>IF(Компоненты!S25&lt;&gt;"",Компоненты!S25,"")</f>
        <v/>
      </c>
    </row>
    <row r="26" spans="2:19">
      <c r="B26">
        <f>IF(Компоненты!B26&lt;&gt;"",Компоненты!B26,"")</f>
        <v>22</v>
      </c>
      <c r="C26" t="str">
        <f>IF(Компоненты!C26&lt;&gt;"",Компоненты!C26,"")</f>
        <v>ПРОК</v>
      </c>
      <c r="D26" t="str">
        <f>IF(Компоненты!D26&lt;&gt;"",Компоненты!D26,"")</f>
        <v>Арматура воздуховодов</v>
      </c>
      <c r="E26" t="str">
        <f>IF(Компоненты!E26&lt;&gt;"",Компоненты!E26,"")</f>
        <v>Клапан противопожарный</v>
      </c>
      <c r="F26" t="str">
        <f>IF(Компоненты!F26&lt;&gt;"",Компоненты!F26,"")</f>
        <v>обратный</v>
      </c>
      <c r="G26" t="str">
        <f>IF(Компоненты!G26&lt;&gt;"",Компоненты!G26,"")</f>
        <v>Круглый</v>
      </c>
      <c r="H26" t="str">
        <f>IF(Компоненты!H26&lt;&gt;"",Компоненты!H26,"")</f>
        <v>Веза</v>
      </c>
      <c r="I26" t="str">
        <f>IF(Компоненты!I26&lt;&gt;"",Компоненты!I26,"")</f>
        <v>Статическая</v>
      </c>
      <c r="J26" t="str">
        <f>IF(Компоненты!J26&lt;&gt;"",Компоненты!J26,"")</f>
        <v>https://www.veza.ru/produktsiya/klapany-i-setevye-elementy/protivopozharnye-klapany/kruglye-protivopozharnye-klapany/prok-kruglye</v>
      </c>
      <c r="K26" t="str">
        <f>IF(Компоненты!K26&lt;&gt;"",Компоненты!K26,"")</f>
        <v>22-веза-клапан_противопожарный-прок-круглый.png</v>
      </c>
      <c r="L26" t="str">
        <f>IF(Компоненты!L26&lt;&gt;"",Компоненты!L26,"")</f>
        <v/>
      </c>
      <c r="M26" t="str">
        <f>IF(Компоненты!M26&lt;&gt;"",Компоненты!M26,"")</f>
        <v>355, 400, 450, 500, 560, 630, 710, 800, 900, 1000, 1120, 1250;</v>
      </c>
      <c r="N26" t="str">
        <f>IF(Компоненты!N26&lt;&gt;"",Компоненты!N26,"")</f>
        <v>ДА</v>
      </c>
      <c r="O26" t="str">
        <f>IF(Компоненты!O26&lt;&gt;"",Компоненты!O26,"")</f>
        <v>ДА</v>
      </c>
      <c r="P26" t="str">
        <f>IF(Компоненты!P26&lt;&gt;"",Компоненты!P26,"")</f>
        <v/>
      </c>
      <c r="Q26" t="str">
        <f>IF(Компоненты!Q26&lt;&gt;"",Компоненты!Q26,"")</f>
        <v/>
      </c>
      <c r="R26" t="str">
        <f>IF(Компоненты!R26&lt;&gt;"",Компоненты!R26,"")</f>
        <v/>
      </c>
      <c r="S26" t="str">
        <f>IF(Компоненты!S26&lt;&gt;"",Компоненты!S26,"")</f>
        <v/>
      </c>
    </row>
    <row r="27" spans="2:19">
      <c r="B27">
        <f>IF(Компоненты!B27&lt;&gt;"",Компоненты!B27,"")</f>
        <v>23</v>
      </c>
      <c r="C27" t="str">
        <f>IF(Компоненты!C27&lt;&gt;"",Компоненты!C27,"")</f>
        <v>ПРОК</v>
      </c>
      <c r="D27" t="str">
        <f>IF(Компоненты!D27&lt;&gt;"",Компоненты!D27,"")</f>
        <v>Арматура воздуховодов</v>
      </c>
      <c r="E27" t="str">
        <f>IF(Компоненты!E27&lt;&gt;"",Компоненты!E27,"")</f>
        <v>Клапан противопожарный</v>
      </c>
      <c r="F27" t="str">
        <f>IF(Компоненты!F27&lt;&gt;"",Компоненты!F27,"")</f>
        <v>обратный</v>
      </c>
      <c r="G27" t="str">
        <f>IF(Компоненты!G27&lt;&gt;"",Компоненты!G27,"")</f>
        <v>Прямоугольный</v>
      </c>
      <c r="H27" t="str">
        <f>IF(Компоненты!H27&lt;&gt;"",Компоненты!H27,"")</f>
        <v>Веза</v>
      </c>
      <c r="I27" t="str">
        <f>IF(Компоненты!I27&lt;&gt;"",Компоненты!I27,"")</f>
        <v>Статическая</v>
      </c>
      <c r="J27" t="str">
        <f>IF(Компоненты!J27&lt;&gt;"",Компоненты!J27,"")</f>
        <v>https://www.veza.ru/produktsiya/klapany-i-setevye-elementy/protivopozharnye-klapany/pryamougolnye-protivopozharnye-klapany/prok-pryamougolnye</v>
      </c>
      <c r="K27" t="str">
        <f>IF(Компоненты!K27&lt;&gt;"",Компоненты!K27,"")</f>
        <v>23-веза-клапан_противопожарный-прок-прямоугольный.png</v>
      </c>
      <c r="L27" t="str">
        <f>IF(Компоненты!L27&lt;&gt;"",Компоненты!L27,"")</f>
        <v/>
      </c>
      <c r="M27" t="str">
        <f>IF(Компоненты!M27&lt;&gt;"",Компоненты!M27,"")</f>
        <v>300x300...1250x1250</v>
      </c>
      <c r="N27" t="str">
        <f>IF(Компоненты!N27&lt;&gt;"",Компоненты!N27,"")</f>
        <v>ДА</v>
      </c>
      <c r="O27" t="str">
        <f>IF(Компоненты!O27&lt;&gt;"",Компоненты!O27,"")</f>
        <v>ДА</v>
      </c>
      <c r="P27" t="str">
        <f>IF(Компоненты!P27&lt;&gt;"",Компоненты!P27,"")</f>
        <v/>
      </c>
      <c r="Q27" t="str">
        <f>IF(Компоненты!Q27&lt;&gt;"",Компоненты!Q27,"")</f>
        <v/>
      </c>
      <c r="R27" t="str">
        <f>IF(Компоненты!R27&lt;&gt;"",Компоненты!R27,"")</f>
        <v/>
      </c>
      <c r="S27" t="str">
        <f>IF(Компоненты!S27&lt;&gt;"",Компоненты!S27,"")</f>
        <v/>
      </c>
    </row>
    <row r="28" spans="2:19">
      <c r="B28">
        <f>IF(Компоненты!B28&lt;&gt;"",Компоненты!B28,"")</f>
        <v>24</v>
      </c>
      <c r="C28" t="str">
        <f>IF(Компоненты!C28&lt;&gt;"",Компоненты!C28,"")</f>
        <v>ГТК</v>
      </c>
      <c r="D28" t="str">
        <f>IF(Компоненты!D28&lt;&gt;"",Компоненты!D28,"")</f>
        <v>Арматура воздуховодов</v>
      </c>
      <c r="E28" t="str">
        <f>IF(Компоненты!E28&lt;&gt;"",Компоненты!E28,"")</f>
        <v>Шумоглушитель</v>
      </c>
      <c r="F28" t="str">
        <f>IF(Компоненты!F28&lt;&gt;"",Компоненты!F28,"")</f>
        <v>трубчатый</v>
      </c>
      <c r="G28" t="str">
        <f>IF(Компоненты!G28&lt;&gt;"",Компоненты!G28,"")</f>
        <v>Круглый</v>
      </c>
      <c r="H28" t="str">
        <f>IF(Компоненты!H28&lt;&gt;"",Компоненты!H28,"")</f>
        <v>Ровен</v>
      </c>
      <c r="I28" t="str">
        <f>IF(Компоненты!I28&lt;&gt;"",Компоненты!I28,"")</f>
        <v>Параметрическая</v>
      </c>
      <c r="J28" t="str">
        <f>IF(Компоненты!J28&lt;&gt;"",Компоненты!J28,"")</f>
        <v>https://rowen.ru/catalog/shumoglushiteli/shumoglushiteli_trubchatye_kruglye_gtk/</v>
      </c>
      <c r="K28" t="str">
        <f>IF(Компоненты!K28&lt;&gt;"",Компоненты!K28,"")</f>
        <v>24-ровен-шумоглушитель-гтк-круглый.png</v>
      </c>
      <c r="L28" t="str">
        <f>IF(Компоненты!L28&lt;&gt;"",Компоненты!L28,"")</f>
        <v/>
      </c>
      <c r="M28" t="str">
        <f>IF(Компоненты!M28&lt;&gt;"",Компоненты!M28,"")</f>
        <v>Длина 600: 100, 125, 160, 200, 250, 315, 355, 400, 500;
Длина 900: 100, 125, 160, 200, 250, 315, 355, 400, 500</v>
      </c>
      <c r="N28" t="str">
        <f>IF(Компоненты!N28&lt;&gt;"",Компоненты!N28,"")</f>
        <v>ДА</v>
      </c>
      <c r="O28" t="str">
        <f>IF(Компоненты!O28&lt;&gt;"",Компоненты!O28,"")</f>
        <v/>
      </c>
      <c r="P28" t="str">
        <f>IF(Компоненты!P28&lt;&gt;"",Компоненты!P28,"")</f>
        <v/>
      </c>
      <c r="Q28" t="str">
        <f>IF(Компоненты!Q28&lt;&gt;"",Компоненты!Q28,"")</f>
        <v/>
      </c>
      <c r="R28" t="str">
        <f>IF(Компоненты!R28&lt;&gt;"",Компоненты!R28,"")</f>
        <v/>
      </c>
      <c r="S28" t="str">
        <f>IF(Компоненты!S28&lt;&gt;"",Компоненты!S28,"")</f>
        <v/>
      </c>
    </row>
    <row r="29" spans="2:19">
      <c r="B29">
        <f>IF(Компоненты!B29&lt;&gt;"",Компоненты!B29,"")</f>
        <v>25</v>
      </c>
      <c r="C29" t="str">
        <f>IF(Компоненты!C29&lt;&gt;"",Компоненты!C29,"")</f>
        <v>ГТК</v>
      </c>
      <c r="D29" t="str">
        <f>IF(Компоненты!D29&lt;&gt;"",Компоненты!D29,"")</f>
        <v>Арматура воздуховодов</v>
      </c>
      <c r="E29" t="str">
        <f>IF(Компоненты!E29&lt;&gt;"",Компоненты!E29,"")</f>
        <v>Шумоглушитель</v>
      </c>
      <c r="F29" t="str">
        <f>IF(Компоненты!F29&lt;&gt;"",Компоненты!F29,"")</f>
        <v>трубчатый</v>
      </c>
      <c r="G29" t="str">
        <f>IF(Компоненты!G29&lt;&gt;"",Компоненты!G29,"")</f>
        <v>Круглый</v>
      </c>
      <c r="H29" t="str">
        <f>IF(Компоненты!H29&lt;&gt;"",Компоненты!H29,"")</f>
        <v>Неватом</v>
      </c>
      <c r="I29" t="str">
        <f>IF(Компоненты!I29&lt;&gt;"",Компоненты!I29,"")</f>
        <v>Статическая</v>
      </c>
      <c r="J29" t="str">
        <f>IF(Компоненты!J29&lt;&gt;"",Компоненты!J29,"")</f>
        <v>https://www.nevatom.ru/catalog/shumoglushiteli_trubchatye_kruglye_gtk/</v>
      </c>
      <c r="K29" t="str">
        <f>IF(Компоненты!K29&lt;&gt;"",Компоненты!K29,"")</f>
        <v>25-неватом-шумоглушитель-гтк-круглый.png</v>
      </c>
      <c r="L29" t="str">
        <f>IF(Компоненты!L29&lt;&gt;"",Компоненты!L29,"")</f>
        <v/>
      </c>
      <c r="M29" t="str">
        <f>IF(Компоненты!M29&lt;&gt;"",Компоненты!M29,"")</f>
        <v>Длина 600: 100, 125, 160, 200, 250, 315, 355, 400;
Длина 900: 100, 125, 160, 200, 250, 315, 355, 400, 500, 630</v>
      </c>
      <c r="N29" t="str">
        <f>IF(Компоненты!N29&lt;&gt;"",Компоненты!N29,"")</f>
        <v>ДА</v>
      </c>
      <c r="O29" t="str">
        <f>IF(Компоненты!O29&lt;&gt;"",Компоненты!O29,"")</f>
        <v/>
      </c>
      <c r="P29" t="str">
        <f>IF(Компоненты!P29&lt;&gt;"",Компоненты!P29,"")</f>
        <v/>
      </c>
      <c r="Q29" t="str">
        <f>IF(Компоненты!Q29&lt;&gt;"",Компоненты!Q29,"")</f>
        <v/>
      </c>
      <c r="R29" t="str">
        <f>IF(Компоненты!R29&lt;&gt;"",Компоненты!R29,"")</f>
        <v/>
      </c>
      <c r="S29" t="str">
        <f>IF(Компоненты!S29&lt;&gt;"",Компоненты!S29,"")</f>
        <v/>
      </c>
    </row>
    <row r="30" spans="2:19">
      <c r="B30">
        <f>IF(Компоненты!B30&lt;&gt;"",Компоненты!B30,"")</f>
        <v>26</v>
      </c>
      <c r="C30" t="str">
        <f>IF(Компоненты!C30&lt;&gt;"",Компоненты!C30,"")</f>
        <v>ГТП</v>
      </c>
      <c r="D30" t="str">
        <f>IF(Компоненты!D30&lt;&gt;"",Компоненты!D30,"")</f>
        <v>Арматура воздуховодов</v>
      </c>
      <c r="E30" t="str">
        <f>IF(Компоненты!E30&lt;&gt;"",Компоненты!E30,"")</f>
        <v>Шумоглушитель</v>
      </c>
      <c r="F30" t="str">
        <f>IF(Компоненты!F30&lt;&gt;"",Компоненты!F30,"")</f>
        <v>трубчатый</v>
      </c>
      <c r="G30" t="str">
        <f>IF(Компоненты!G30&lt;&gt;"",Компоненты!G30,"")</f>
        <v>Прямоугольный</v>
      </c>
      <c r="H30" t="str">
        <f>IF(Компоненты!H30&lt;&gt;"",Компоненты!H30,"")</f>
        <v>Неватом</v>
      </c>
      <c r="I30" t="str">
        <f>IF(Компоненты!I30&lt;&gt;"",Компоненты!I30,"")</f>
        <v>Статическая</v>
      </c>
      <c r="J30" t="str">
        <f>IF(Компоненты!J30&lt;&gt;"",Компоненты!J30,"")</f>
        <v>https://www.nevatom.ru/catalog/shumoglushiteli_trubchatye_pryamougolnye_gtp/</v>
      </c>
      <c r="K30" t="str">
        <f>IF(Компоненты!K30&lt;&gt;"",Компоненты!K30,"")</f>
        <v>26-неватом-шумоглушитель-гтп-прямоугольный.png</v>
      </c>
      <c r="L30" t="str">
        <f>IF(Компоненты!L30&lt;&gt;"",Компоненты!L30,"")</f>
        <v/>
      </c>
      <c r="M30" t="str">
        <f>IF(Компоненты!M30&lt;&gt;"",Компоненты!M30,"")</f>
        <v>Длина 600: 300x150...1000x500;
Длина 900: 300x150...1000x500</v>
      </c>
      <c r="N30" t="str">
        <f>IF(Компоненты!N30&lt;&gt;"",Компоненты!N30,"")</f>
        <v>ДА</v>
      </c>
      <c r="O30" t="str">
        <f>IF(Компоненты!O30&lt;&gt;"",Компоненты!O30,"")</f>
        <v/>
      </c>
      <c r="P30" t="str">
        <f>IF(Компоненты!P30&lt;&gt;"",Компоненты!P30,"")</f>
        <v/>
      </c>
      <c r="Q30" t="str">
        <f>IF(Компоненты!Q30&lt;&gt;"",Компоненты!Q30,"")</f>
        <v/>
      </c>
      <c r="R30" t="str">
        <f>IF(Компоненты!R30&lt;&gt;"",Компоненты!R30,"")</f>
        <v/>
      </c>
      <c r="S30" t="str">
        <f>IF(Компоненты!S30&lt;&gt;"",Компоненты!S30,"")</f>
        <v/>
      </c>
    </row>
    <row r="31" spans="2:19">
      <c r="B31">
        <f>IF(Компоненты!B31&lt;&gt;"",Компоненты!B31,"")</f>
        <v>27</v>
      </c>
      <c r="C31" t="str">
        <f>IF(Компоненты!C31&lt;&gt;"",Компоненты!C31,"")</f>
        <v>Р</v>
      </c>
      <c r="D31" t="str">
        <f>IF(Компоненты!D31&lt;&gt;"",Компоненты!D31,"")</f>
        <v>Арматура воздуховодов</v>
      </c>
      <c r="E31" t="str">
        <f>IF(Компоненты!E31&lt;&gt;"",Компоненты!E31,"")</f>
        <v>Клапан воздушный</v>
      </c>
      <c r="F31" t="str">
        <f>IF(Компоненты!F31&lt;&gt;"",Компоненты!F31,"")</f>
        <v>ручной</v>
      </c>
      <c r="G31" t="str">
        <f>IF(Компоненты!G31&lt;&gt;"",Компоненты!G31,"")</f>
        <v>Круглый</v>
      </c>
      <c r="H31" t="str">
        <f>IF(Компоненты!H31&lt;&gt;"",Компоненты!H31,"")</f>
        <v>Неватом</v>
      </c>
      <c r="I31" t="str">
        <f>IF(Компоненты!I31&lt;&gt;"",Компоненты!I31,"")</f>
        <v>Параметрическая</v>
      </c>
      <c r="J31" t="str">
        <f>IF(Компоненты!J31&lt;&gt;"",Компоненты!J31,"")</f>
        <v>https://www.nevatom.ru/catalog/zaslonki_ruchnye_r/</v>
      </c>
      <c r="K31" t="str">
        <f>IF(Компоненты!K31&lt;&gt;"",Компоненты!K31,"")</f>
        <v>27-неватом-клапан_воздушный-р-круглый.png</v>
      </c>
      <c r="L31" t="str">
        <f>IF(Компоненты!L31&lt;&gt;"",Компоненты!L31,"")</f>
        <v/>
      </c>
      <c r="M31" t="str">
        <f>IF(Компоненты!M31&lt;&gt;"",Компоненты!M31,"")</f>
        <v>225, 250, 280, 315, 355, 400, 450, 500, 560, 630, 710, 800, 900, 1000, 1120, 1250</v>
      </c>
      <c r="N31" t="str">
        <f>IF(Компоненты!N31&lt;&gt;"",Компоненты!N31,"")</f>
        <v>ДА</v>
      </c>
      <c r="O31" t="str">
        <f>IF(Компоненты!O31&lt;&gt;"",Компоненты!O31,"")</f>
        <v/>
      </c>
      <c r="P31" t="str">
        <f>IF(Компоненты!P31&lt;&gt;"",Компоненты!P31,"")</f>
        <v/>
      </c>
      <c r="Q31" t="str">
        <f>IF(Компоненты!Q31&lt;&gt;"",Компоненты!Q31,"")</f>
        <v/>
      </c>
      <c r="R31" t="str">
        <f>IF(Компоненты!R31&lt;&gt;"",Компоненты!R31,"")</f>
        <v/>
      </c>
      <c r="S31" t="str">
        <f>IF(Компоненты!S31&lt;&gt;"",Компоненты!S31,"")</f>
        <v/>
      </c>
    </row>
    <row r="32" spans="2:19">
      <c r="B32">
        <f>IF(Компоненты!B32&lt;&gt;"",Компоненты!B32,"")</f>
        <v>28</v>
      </c>
      <c r="C32" t="str">
        <f>IF(Компоненты!C32&lt;&gt;"",Компоненты!C32,"")</f>
        <v>Р</v>
      </c>
      <c r="D32" t="str">
        <f>IF(Компоненты!D32&lt;&gt;"",Компоненты!D32,"")</f>
        <v>Арматура воздуховодов</v>
      </c>
      <c r="E32" t="str">
        <f>IF(Компоненты!E32&lt;&gt;"",Компоненты!E32,"")</f>
        <v>Клапан воздушный</v>
      </c>
      <c r="F32" t="str">
        <f>IF(Компоненты!F32&lt;&gt;"",Компоненты!F32,"")</f>
        <v>ручной</v>
      </c>
      <c r="G32" t="str">
        <f>IF(Компоненты!G32&lt;&gt;"",Компоненты!G32,"")</f>
        <v>Прямоугольный</v>
      </c>
      <c r="H32" t="str">
        <f>IF(Компоненты!H32&lt;&gt;"",Компоненты!H32,"")</f>
        <v>Неватом</v>
      </c>
      <c r="I32" t="str">
        <f>IF(Компоненты!I32&lt;&gt;"",Компоненты!I32,"")</f>
        <v>Параметрическая</v>
      </c>
      <c r="J32" t="str">
        <f>IF(Компоненты!J32&lt;&gt;"",Компоненты!J32,"")</f>
        <v>https://www.nevatom.ru/catalog/zaslonki_ruchnye_r/</v>
      </c>
      <c r="K32" t="str">
        <f>IF(Компоненты!K32&lt;&gt;"",Компоненты!K32,"")</f>
        <v>28-неватом-клапан_воздушный-р-прямоугольный.png</v>
      </c>
      <c r="L32" t="str">
        <f>IF(Компоненты!L32&lt;&gt;"",Компоненты!L32,"")</f>
        <v/>
      </c>
      <c r="M32" t="str">
        <f>IF(Компоненты!M32&lt;&gt;"",Компоненты!M32,"")</f>
        <v>100х100...500х1000</v>
      </c>
      <c r="N32" t="str">
        <f>IF(Компоненты!N32&lt;&gt;"",Компоненты!N32,"")</f>
        <v>ДА</v>
      </c>
      <c r="O32" t="str">
        <f>IF(Компоненты!O32&lt;&gt;"",Компоненты!O32,"")</f>
        <v/>
      </c>
      <c r="P32" t="str">
        <f>IF(Компоненты!P32&lt;&gt;"",Компоненты!P32,"")</f>
        <v/>
      </c>
      <c r="Q32" t="str">
        <f>IF(Компоненты!Q32&lt;&gt;"",Компоненты!Q32,"")</f>
        <v/>
      </c>
      <c r="R32" t="str">
        <f>IF(Компоненты!R32&lt;&gt;"",Компоненты!R32,"")</f>
        <v/>
      </c>
      <c r="S32" t="str">
        <f>IF(Компоненты!S32&lt;&gt;"",Компоненты!S32,"")</f>
        <v/>
      </c>
    </row>
    <row r="33" spans="2:19">
      <c r="B33">
        <f>IF(Компоненты!B33&lt;&gt;"",Компоненты!B33,"")</f>
        <v>29</v>
      </c>
      <c r="C33" t="str">
        <f>IF(Компоненты!C33&lt;&gt;"",Компоненты!C33,"")</f>
        <v>KVK</v>
      </c>
      <c r="D33" t="str">
        <f>IF(Компоненты!D33&lt;&gt;"",Компоненты!D33,"")</f>
        <v>Арматура воздуховодов</v>
      </c>
      <c r="E33" t="str">
        <f>IF(Компоненты!E33&lt;&gt;"",Компоненты!E33,"")</f>
        <v>Клапан воздушный</v>
      </c>
      <c r="F33" t="str">
        <f>IF(Компоненты!F33&lt;&gt;"",Компоненты!F33,"")</f>
        <v/>
      </c>
      <c r="G33" t="str">
        <f>IF(Компоненты!G33&lt;&gt;"",Компоненты!G33,"")</f>
        <v>Круглый</v>
      </c>
      <c r="H33" t="str">
        <f>IF(Компоненты!H33&lt;&gt;"",Компоненты!H33,"")</f>
        <v>Неватом</v>
      </c>
      <c r="I33" t="str">
        <f>IF(Компоненты!I33&lt;&gt;"",Компоненты!I33,"")</f>
        <v>Статическая</v>
      </c>
      <c r="J33" t="str">
        <f>IF(Компоненты!J33&lt;&gt;"",Компоненты!J33,"")</f>
        <v>https://www.nevatom.ru/catalog/klapany_vozdushnye_kruglye_kvk/</v>
      </c>
      <c r="K33" t="str">
        <f>IF(Компоненты!K33&lt;&gt;"",Компоненты!K33,"")</f>
        <v>29-неватом-клапан_воздушный-kvk-круглый.png</v>
      </c>
      <c r="L33" t="str">
        <f>IF(Компоненты!L33&lt;&gt;"",Компоненты!L33,"")</f>
        <v/>
      </c>
      <c r="M33" t="str">
        <f>IF(Компоненты!M33&lt;&gt;"",Компоненты!M33,"")</f>
        <v>100, 125, 160, 200, 250, 315, 400, 500, 630</v>
      </c>
      <c r="N33" t="str">
        <f>IF(Компоненты!N33&lt;&gt;"",Компоненты!N33,"")</f>
        <v>ДА</v>
      </c>
      <c r="O33" t="str">
        <f>IF(Компоненты!O33&lt;&gt;"",Компоненты!O33,"")</f>
        <v/>
      </c>
      <c r="P33" t="str">
        <f>IF(Компоненты!P33&lt;&gt;"",Компоненты!P33,"")</f>
        <v/>
      </c>
      <c r="Q33" t="str">
        <f>IF(Компоненты!Q33&lt;&gt;"",Компоненты!Q33,"")</f>
        <v/>
      </c>
      <c r="R33" t="str">
        <f>IF(Компоненты!R33&lt;&gt;"",Компоненты!R33,"")</f>
        <v/>
      </c>
      <c r="S33" t="str">
        <f>IF(Компоненты!S33&lt;&gt;"",Компоненты!S33,"")</f>
        <v/>
      </c>
    </row>
    <row r="34" spans="2:19">
      <c r="B34">
        <f>IF(Компоненты!B34&lt;&gt;"",Компоненты!B34,"")</f>
        <v>30</v>
      </c>
      <c r="C34" t="str">
        <f>IF(Компоненты!C34&lt;&gt;"",Компоненты!C34,"")</f>
        <v>KV</v>
      </c>
      <c r="D34" t="str">
        <f>IF(Компоненты!D34&lt;&gt;"",Компоненты!D34,"")</f>
        <v>Арматура воздуховодов</v>
      </c>
      <c r="E34" t="str">
        <f>IF(Компоненты!E34&lt;&gt;"",Компоненты!E34,"")</f>
        <v>Клапан воздушный</v>
      </c>
      <c r="F34" t="str">
        <f>IF(Компоненты!F34&lt;&gt;"",Компоненты!F34,"")</f>
        <v/>
      </c>
      <c r="G34" t="str">
        <f>IF(Компоненты!G34&lt;&gt;"",Компоненты!G34,"")</f>
        <v>Прямоугольный</v>
      </c>
      <c r="H34" t="str">
        <f>IF(Компоненты!H34&lt;&gt;"",Компоненты!H34,"")</f>
        <v>Неватом</v>
      </c>
      <c r="I34" t="str">
        <f>IF(Компоненты!I34&lt;&gt;"",Компоненты!I34,"")</f>
        <v>Статическая</v>
      </c>
      <c r="J34" t="str">
        <f>IF(Компоненты!J34&lt;&gt;"",Компоненты!J34,"")</f>
        <v>https://www.nevatom.ru/catalog/klapany_vozdushnye_alyuminievye_kv/</v>
      </c>
      <c r="K34" t="str">
        <f>IF(Компоненты!K34&lt;&gt;"",Компоненты!K34,"")</f>
        <v>30-неватом-клапан_воздушный-kv-прямоугольный.png</v>
      </c>
      <c r="L34" t="str">
        <f>IF(Компоненты!L34&lt;&gt;"",Компоненты!L34,"")</f>
        <v/>
      </c>
      <c r="M34" t="str">
        <f>IF(Компоненты!M34&lt;&gt;"",Компоненты!M34,"")</f>
        <v>100x100...1000x1000</v>
      </c>
      <c r="N34" t="str">
        <f>IF(Компоненты!N34&lt;&gt;"",Компоненты!N34,"")</f>
        <v/>
      </c>
      <c r="O34" t="str">
        <f>IF(Компоненты!O34&lt;&gt;"",Компоненты!O34,"")</f>
        <v/>
      </c>
      <c r="P34" t="str">
        <f>IF(Компоненты!P34&lt;&gt;"",Компоненты!P34,"")</f>
        <v>ДА</v>
      </c>
      <c r="Q34" t="str">
        <f>IF(Компоненты!Q34&lt;&gt;"",Компоненты!Q34,"")</f>
        <v/>
      </c>
      <c r="R34" t="str">
        <f>IF(Компоненты!R34&lt;&gt;"",Компоненты!R34,"")</f>
        <v/>
      </c>
      <c r="S34" t="str">
        <f>IF(Компоненты!S34&lt;&gt;"",Компоненты!S34,"")</f>
        <v/>
      </c>
    </row>
    <row r="35" spans="2:19">
      <c r="B35">
        <f>IF(Компоненты!B35&lt;&gt;"",Компоненты!B35,"")</f>
        <v>31</v>
      </c>
      <c r="C35" t="str">
        <f>IF(Компоненты!C35&lt;&gt;"",Компоненты!C35,"")</f>
        <v>KVU-P</v>
      </c>
      <c r="D35" t="str">
        <f>IF(Компоненты!D35&lt;&gt;"",Компоненты!D35,"")</f>
        <v>Арматура воздуховодов</v>
      </c>
      <c r="E35" t="str">
        <f>IF(Компоненты!E35&lt;&gt;"",Компоненты!E35,"")</f>
        <v>Клапан воздушный</v>
      </c>
      <c r="F35" t="str">
        <f>IF(Компоненты!F35&lt;&gt;"",Компоненты!F35,"")</f>
        <v>утепленный</v>
      </c>
      <c r="G35" t="str">
        <f>IF(Компоненты!G35&lt;&gt;"",Компоненты!G35,"")</f>
        <v>Прямоугольный</v>
      </c>
      <c r="H35" t="str">
        <f>IF(Компоненты!H35&lt;&gt;"",Компоненты!H35,"")</f>
        <v>Неватом</v>
      </c>
      <c r="I35" t="str">
        <f>IF(Компоненты!I35&lt;&gt;"",Компоненты!I35,"")</f>
        <v>Статическая</v>
      </c>
      <c r="J35" t="str">
        <f>IF(Компоненты!J35&lt;&gt;"",Компоненты!J35,"")</f>
        <v>https://www.nevatom.ru/catalog/klapany_vozdushnye_uteplennye_kvu/</v>
      </c>
      <c r="K35" t="str">
        <f>IF(Компоненты!K35&lt;&gt;"",Компоненты!K35,"")</f>
        <v>31-неватом-клапан_воздушный-kvu-p-прямоугольный.png</v>
      </c>
      <c r="L35" t="str">
        <f>IF(Компоненты!L35&lt;&gt;"",Компоненты!L35,"")</f>
        <v/>
      </c>
      <c r="M35" t="str">
        <f>IF(Компоненты!M35&lt;&gt;"",Компоненты!M35,"")</f>
        <v>200x300...1200x1200</v>
      </c>
      <c r="N35" t="str">
        <f>IF(Компоненты!N35&lt;&gt;"",Компоненты!N35,"")</f>
        <v>ДА</v>
      </c>
      <c r="O35" t="str">
        <f>IF(Компоненты!O35&lt;&gt;"",Компоненты!O35,"")</f>
        <v/>
      </c>
      <c r="P35" t="str">
        <f>IF(Компоненты!P35&lt;&gt;"",Компоненты!P35,"")</f>
        <v/>
      </c>
      <c r="Q35" t="str">
        <f>IF(Компоненты!Q35&lt;&gt;"",Компоненты!Q35,"")</f>
        <v/>
      </c>
      <c r="R35" t="str">
        <f>IF(Компоненты!R35&lt;&gt;"",Компоненты!R35,"")</f>
        <v/>
      </c>
      <c r="S35" t="str">
        <f>IF(Компоненты!S35&lt;&gt;"",Компоненты!S35,"")</f>
        <v/>
      </c>
    </row>
    <row r="36" spans="2:19">
      <c r="B36">
        <f>IF(Компоненты!B36&lt;&gt;"",Компоненты!B36,"")</f>
        <v>32</v>
      </c>
      <c r="C36" t="str">
        <f>IF(Компоненты!C36&lt;&gt;"",Компоненты!C36,"")</f>
        <v>KO</v>
      </c>
      <c r="D36" t="str">
        <f>IF(Компоненты!D36&lt;&gt;"",Компоненты!D36,"")</f>
        <v>Арматура воздуховодов</v>
      </c>
      <c r="E36" t="str">
        <f>IF(Компоненты!E36&lt;&gt;"",Компоненты!E36,"")</f>
        <v>Клапан обратный</v>
      </c>
      <c r="F36" t="str">
        <f>IF(Компоненты!F36&lt;&gt;"",Компоненты!F36,"")</f>
        <v/>
      </c>
      <c r="G36" t="str">
        <f>IF(Компоненты!G36&lt;&gt;"",Компоненты!G36,"")</f>
        <v>Круглый</v>
      </c>
      <c r="H36" t="str">
        <f>IF(Компоненты!H36&lt;&gt;"",Компоненты!H36,"")</f>
        <v>Неватом</v>
      </c>
      <c r="I36" t="str">
        <f>IF(Компоненты!I36&lt;&gt;"",Компоненты!I36,"")</f>
        <v>Статическая</v>
      </c>
      <c r="J36" t="str">
        <f>IF(Компоненты!J36&lt;&gt;"",Компоненты!J36,"")</f>
        <v>https://www.nevatom.ru/catalog/klapany_obratnye_ko/</v>
      </c>
      <c r="K36" t="str">
        <f>IF(Компоненты!K36&lt;&gt;"",Компоненты!K36,"")</f>
        <v>32-неватом-клапан_обратный-ko-круглый.png</v>
      </c>
      <c r="L36" t="str">
        <f>IF(Компоненты!L36&lt;&gt;"",Компоненты!L36,"")</f>
        <v/>
      </c>
      <c r="M36" t="str">
        <f>IF(Компоненты!M36&lt;&gt;"",Компоненты!M36,"")</f>
        <v>160, 200, 250, 315, 355, 400, 450, 500, 560, 630, 710, 800, 900, 1000, 1120, 1250;</v>
      </c>
      <c r="N36" t="str">
        <f>IF(Компоненты!N36&lt;&gt;"",Компоненты!N36,"")</f>
        <v>ДА</v>
      </c>
      <c r="O36" t="str">
        <f>IF(Компоненты!O36&lt;&gt;"",Компоненты!O36,"")</f>
        <v/>
      </c>
      <c r="P36" t="str">
        <f>IF(Компоненты!P36&lt;&gt;"",Компоненты!P36,"")</f>
        <v/>
      </c>
      <c r="Q36" t="str">
        <f>IF(Компоненты!Q36&lt;&gt;"",Компоненты!Q36,"")</f>
        <v/>
      </c>
      <c r="R36" t="str">
        <f>IF(Компоненты!R36&lt;&gt;"",Компоненты!R36,"")</f>
        <v/>
      </c>
      <c r="S36" t="str">
        <f>IF(Компоненты!S36&lt;&gt;"",Компоненты!S36,"")</f>
        <v/>
      </c>
    </row>
    <row r="37" spans="2:19">
      <c r="B37">
        <f>IF(Компоненты!B37&lt;&gt;"",Компоненты!B37,"")</f>
        <v>33</v>
      </c>
      <c r="C37" t="str">
        <f>IF(Компоненты!C37&lt;&gt;"",Компоненты!C37,"")</f>
        <v>KO типа "бабочка"</v>
      </c>
      <c r="D37" t="str">
        <f>IF(Компоненты!D37&lt;&gt;"",Компоненты!D37,"")</f>
        <v>Арматура воздуховодов</v>
      </c>
      <c r="E37" t="str">
        <f>IF(Компоненты!E37&lt;&gt;"",Компоненты!E37,"")</f>
        <v>Клапан обратный</v>
      </c>
      <c r="F37" t="str">
        <f>IF(Компоненты!F37&lt;&gt;"",Компоненты!F37,"")</f>
        <v/>
      </c>
      <c r="G37" t="str">
        <f>IF(Компоненты!G37&lt;&gt;"",Компоненты!G37,"")</f>
        <v>Круглый</v>
      </c>
      <c r="H37" t="str">
        <f>IF(Компоненты!H37&lt;&gt;"",Компоненты!H37,"")</f>
        <v>Неватом</v>
      </c>
      <c r="I37" t="str">
        <f>IF(Компоненты!I37&lt;&gt;"",Компоненты!I37,"")</f>
        <v>Статическая</v>
      </c>
      <c r="J37" t="str">
        <f>IF(Компоненты!J37&lt;&gt;"",Компоненты!J37,"")</f>
        <v>https://www.nevatom.ru/catalog/klapany_obratnye_ko_babochka/</v>
      </c>
      <c r="K37" t="str">
        <f>IF(Компоненты!K37&lt;&gt;"",Компоненты!K37,"")</f>
        <v>33-неватом-клапан_обратный-ko_типа_бабочка-круглый.png</v>
      </c>
      <c r="L37" t="str">
        <f>IF(Компоненты!L37&lt;&gt;"",Компоненты!L37,"")</f>
        <v/>
      </c>
      <c r="M37" t="str">
        <f>IF(Компоненты!M37&lt;&gt;"",Компоненты!M37,"")</f>
        <v>100, 125, 160, 200, 250, 315</v>
      </c>
      <c r="N37" t="str">
        <f>IF(Компоненты!N37&lt;&gt;"",Компоненты!N37,"")</f>
        <v>ДА</v>
      </c>
      <c r="O37" t="str">
        <f>IF(Компоненты!O37&lt;&gt;"",Компоненты!O37,"")</f>
        <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
      </c>
    </row>
    <row r="38" spans="2:19">
      <c r="B38">
        <f>IF(Компоненты!B38&lt;&gt;"",Компоненты!B38,"")</f>
        <v>34</v>
      </c>
      <c r="C38" t="str">
        <f>IF(Компоненты!C38&lt;&gt;"",Компоненты!C38,"")</f>
        <v>KPNO</v>
      </c>
      <c r="D38" t="str">
        <f>IF(Компоненты!D38&lt;&gt;"",Компоненты!D38,"")</f>
        <v>Арматура воздуховодов</v>
      </c>
      <c r="E38" t="str">
        <f>IF(Компоненты!E38&lt;&gt;"",Компоненты!E38,"")</f>
        <v>Клапан противопожарный</v>
      </c>
      <c r="F38" t="str">
        <f>IF(Компоненты!F38&lt;&gt;"",Компоненты!F38,"")</f>
        <v>нормально открытый</v>
      </c>
      <c r="G38" t="str">
        <f>IF(Компоненты!G38&lt;&gt;"",Компоненты!G38,"")</f>
        <v>Прямоугольный</v>
      </c>
      <c r="H38" t="str">
        <f>IF(Компоненты!H38&lt;&gt;"",Компоненты!H38,"")</f>
        <v>Неватом</v>
      </c>
      <c r="I38" t="str">
        <f>IF(Компоненты!I38&lt;&gt;"",Компоненты!I38,"")</f>
        <v>Статическая</v>
      </c>
      <c r="J38" t="str">
        <f>IF(Компоненты!J38&lt;&gt;"",Компоненты!J38,"")</f>
        <v>https://www.nevatom.ru/catalog/klapany_protivopozharnye_normalno_otkrytye_kpno/</v>
      </c>
      <c r="K38" t="str">
        <f>IF(Компоненты!K38&lt;&gt;"",Компоненты!K38,"")</f>
        <v>34-неватом-клапан_противопожарный-kpno-прямоугольный.png</v>
      </c>
      <c r="L38" t="str">
        <f>IF(Компоненты!L38&lt;&gt;"",Компоненты!L38,"")</f>
        <v/>
      </c>
      <c r="M38" t="str">
        <f>IF(Компоненты!M38&lt;&gt;"",Компоненты!M38,"")</f>
        <v>150x150...1000x500</v>
      </c>
      <c r="N38" t="str">
        <f>IF(Компоненты!N38&lt;&gt;"",Компоненты!N38,"")</f>
        <v>ДА</v>
      </c>
      <c r="O38" t="str">
        <f>IF(Компоненты!O38&lt;&gt;"",Компоненты!O38,"")</f>
        <v/>
      </c>
      <c r="P38" t="str">
        <f>IF(Компоненты!P38&lt;&gt;"",Компоненты!P38,"")</f>
        <v/>
      </c>
      <c r="Q38" t="str">
        <f>IF(Компоненты!Q38&lt;&gt;"",Компоненты!Q38,"")</f>
        <v/>
      </c>
      <c r="R38" t="str">
        <f>IF(Компоненты!R38&lt;&gt;"",Компоненты!R38,"")</f>
        <v/>
      </c>
      <c r="S38" t="str">
        <f>IF(Компоненты!S38&lt;&gt;"",Компоненты!S38,"")</f>
        <v/>
      </c>
    </row>
    <row r="39" spans="2:19">
      <c r="B39">
        <f>IF(Компоненты!B39&lt;&gt;"",Компоненты!B39,"")</f>
        <v>35</v>
      </c>
      <c r="C39" t="str">
        <f>IF(Компоненты!C39&lt;&gt;"",Компоненты!C39,"")</f>
        <v>TDC III</v>
      </c>
      <c r="D39" t="str">
        <f>IF(Компоненты!D39&lt;&gt;"",Компоненты!D39,"")</f>
        <v>Элементы воздуховодов</v>
      </c>
      <c r="E39" t="str">
        <f>IF(Компоненты!E39&lt;&gt;"",Компоненты!E39,"")</f>
        <v>Воздуховод</v>
      </c>
      <c r="F39" t="str">
        <f>IF(Компоненты!F39&lt;&gt;"",Компоненты!F39,"")</f>
        <v/>
      </c>
      <c r="G39" t="str">
        <f>IF(Компоненты!G39&lt;&gt;"",Компоненты!G39,"")</f>
        <v>Прямоугольный</v>
      </c>
      <c r="H39" t="str">
        <f>IF(Компоненты!H39&lt;&gt;"",Компоненты!H39,"")</f>
        <v>Неватом</v>
      </c>
      <c r="I39" t="str">
        <f>IF(Компоненты!I39&lt;&gt;"",Компоненты!I39,"")</f>
        <v>Статическая</v>
      </c>
      <c r="J39" t="str">
        <f>IF(Компоненты!J39&lt;&gt;"",Компоненты!J39,"")</f>
        <v>https://www.nevatom.ru/catalog/vozdukhovody_pryamougolnye/</v>
      </c>
      <c r="K39" t="str">
        <f>IF(Компоненты!K39&lt;&gt;"",Компоненты!K39,"")</f>
        <v>35-неватом-воздуховод-tdc_iii-прямоугольный.png</v>
      </c>
      <c r="L39" t="str">
        <f>IF(Компоненты!L39&lt;&gt;"",Компоненты!L39,"")</f>
        <v/>
      </c>
      <c r="M39" t="str">
        <f>IF(Компоненты!M39&lt;&gt;"",Компоненты!M39,"")</f>
        <v>150x150...1200x2000</v>
      </c>
      <c r="N39" t="str">
        <f>IF(Компоненты!N39&lt;&gt;"",Компоненты!N39,"")</f>
        <v>ДА</v>
      </c>
      <c r="O39" t="str">
        <f>IF(Компоненты!O39&lt;&gt;"",Компоненты!O39,"")</f>
        <v/>
      </c>
      <c r="P39" t="str">
        <f>IF(Компоненты!P39&lt;&gt;"",Компоненты!P39,"")</f>
        <v/>
      </c>
      <c r="Q39" t="str">
        <f>IF(Компоненты!Q39&lt;&gt;"",Компоненты!Q39,"")</f>
        <v/>
      </c>
      <c r="R39" t="str">
        <f>IF(Компоненты!R39&lt;&gt;"",Компоненты!R39,"")</f>
        <v/>
      </c>
      <c r="S39" t="str">
        <f>IF(Компоненты!S39&lt;&gt;"",Компоненты!S39,"")</f>
        <v/>
      </c>
    </row>
    <row r="40" spans="2:19">
      <c r="B40">
        <f>IF(Компоненты!B40&lt;&gt;"",Компоненты!B40,"")</f>
        <v>36</v>
      </c>
      <c r="C40" t="str">
        <f>IF(Компоненты!C40&lt;&gt;"",Компоненты!C40,"")</f>
        <v>TDC III</v>
      </c>
      <c r="D40" t="str">
        <f>IF(Компоненты!D40&lt;&gt;"",Компоненты!D40,"")</f>
        <v>Элементы воздуховодов</v>
      </c>
      <c r="E40" t="str">
        <f>IF(Компоненты!E40&lt;&gt;"",Компоненты!E40,"")</f>
        <v>Заглушка</v>
      </c>
      <c r="F40" t="str">
        <f>IF(Компоненты!F40&lt;&gt;"",Компоненты!F40,"")</f>
        <v/>
      </c>
      <c r="G40" t="str">
        <f>IF(Компоненты!G40&lt;&gt;"",Компоненты!G40,"")</f>
        <v>Прямоугольный</v>
      </c>
      <c r="H40" t="str">
        <f>IF(Компоненты!H40&lt;&gt;"",Компоненты!H40,"")</f>
        <v>Неватом</v>
      </c>
      <c r="I40" t="str">
        <f>IF(Компоненты!I40&lt;&gt;"",Компоненты!I40,"")</f>
        <v>Статическая</v>
      </c>
      <c r="J40" t="str">
        <f>IF(Компоненты!J40&lt;&gt;"",Компоненты!J40,"")</f>
        <v>https://www.nevatom.ru/catalog/zaglushki/</v>
      </c>
      <c r="K40" t="str">
        <f>IF(Компоненты!K40&lt;&gt;"",Компоненты!K40,"")</f>
        <v>36-неватом-заглушка-tdc_iii-прямоугольный.png</v>
      </c>
      <c r="L40" t="str">
        <f>IF(Компоненты!L40&lt;&gt;"",Компоненты!L40,"")</f>
        <v/>
      </c>
      <c r="M40" t="str">
        <f>IF(Компоненты!M40&lt;&gt;"",Компоненты!M40,"")</f>
        <v>150x150...1000x1000</v>
      </c>
      <c r="N40" t="str">
        <f>IF(Компоненты!N40&lt;&gt;"",Компоненты!N40,"")</f>
        <v>ДА</v>
      </c>
      <c r="O40" t="str">
        <f>IF(Компоненты!O40&lt;&gt;"",Компоненты!O40,"")</f>
        <v/>
      </c>
      <c r="P40" t="str">
        <f>IF(Компоненты!P40&lt;&gt;"",Компоненты!P40,"")</f>
        <v/>
      </c>
      <c r="Q40" t="str">
        <f>IF(Компоненты!Q40&lt;&gt;"",Компоненты!Q40,"")</f>
        <v/>
      </c>
      <c r="R40" t="str">
        <f>IF(Компоненты!R40&lt;&gt;"",Компоненты!R40,"")</f>
        <v/>
      </c>
      <c r="S40" t="str">
        <f>IF(Компоненты!S40&lt;&gt;"",Компоненты!S40,"")</f>
        <v/>
      </c>
    </row>
    <row r="41" spans="2:19">
      <c r="B41">
        <f>IF(Компоненты!B41&lt;&gt;"",Компоненты!B41,"")</f>
        <v>37</v>
      </c>
      <c r="C41" t="str">
        <f>IF(Компоненты!C41&lt;&gt;"",Компоненты!C41,"")</f>
        <v>TDC III</v>
      </c>
      <c r="D41" t="str">
        <f>IF(Компоненты!D41&lt;&gt;"",Компоненты!D41,"")</f>
        <v>Элементы воздуховодов</v>
      </c>
      <c r="E41" t="str">
        <f>IF(Компоненты!E41&lt;&gt;"",Компоненты!E41,"")</f>
        <v>Отвод</v>
      </c>
      <c r="F41" t="str">
        <f>IF(Компоненты!F41&lt;&gt;"",Компоненты!F41,"")</f>
        <v>с полкой</v>
      </c>
      <c r="G41" t="str">
        <f>IF(Компоненты!G41&lt;&gt;"",Компоненты!G41,"")</f>
        <v>Прямоугольный</v>
      </c>
      <c r="H41" t="str">
        <f>IF(Компоненты!H41&lt;&gt;"",Компоненты!H41,"")</f>
        <v>Неватом</v>
      </c>
      <c r="I41" t="str">
        <f>IF(Компоненты!I41&lt;&gt;"",Компоненты!I41,"")</f>
        <v>Статическая</v>
      </c>
      <c r="J41" t="str">
        <f>IF(Компоненты!J41&lt;&gt;"",Компоненты!J41,"")</f>
        <v>https://www.nevatom.ru/catalog/otvody/</v>
      </c>
      <c r="K41" t="str">
        <f>IF(Компоненты!K41&lt;&gt;"",Компоненты!K41,"")</f>
        <v>37-неватом-отвод-tdc_iii-прямоугольный.png</v>
      </c>
      <c r="L41" t="str">
        <f>IF(Компоненты!L41&lt;&gt;"",Компоненты!L41,"")</f>
        <v/>
      </c>
      <c r="M41" t="str">
        <f>IF(Компоненты!M41&lt;&gt;"",Компоненты!M41,"")</f>
        <v>150x150...2000x1200</v>
      </c>
      <c r="N41" t="str">
        <f>IF(Компоненты!N41&lt;&gt;"",Компоненты!N41,"")</f>
        <v>ДА</v>
      </c>
      <c r="O41" t="str">
        <f>IF(Компоненты!O41&lt;&gt;"",Компоненты!O41,"")</f>
        <v/>
      </c>
      <c r="P41" t="str">
        <f>IF(Компоненты!P41&lt;&gt;"",Компоненты!P41,"")</f>
        <v/>
      </c>
      <c r="Q41" t="str">
        <f>IF(Компоненты!Q41&lt;&gt;"",Компоненты!Q41,"")</f>
        <v/>
      </c>
      <c r="R41" t="str">
        <f>IF(Компоненты!R41&lt;&gt;"",Компоненты!R41,"")</f>
        <v/>
      </c>
      <c r="S41" t="str">
        <f>IF(Компоненты!S41&lt;&gt;"",Компоненты!S41,"")</f>
        <v/>
      </c>
    </row>
    <row r="42" spans="2:19">
      <c r="B42">
        <f>IF(Компоненты!B42&lt;&gt;"",Компоненты!B42,"")</f>
        <v>38</v>
      </c>
      <c r="C42" t="str">
        <f>IF(Компоненты!C42&lt;&gt;"",Компоненты!C42,"")</f>
        <v>ДП4</v>
      </c>
      <c r="D42" t="str">
        <f>IF(Компоненты!D42&lt;&gt;"",Компоненты!D42,"")</f>
        <v>Воздухораспределители</v>
      </c>
      <c r="E42" t="str">
        <f>IF(Компоненты!E42&lt;&gt;"",Компоненты!E42,"")</f>
        <v>Диффузор</v>
      </c>
      <c r="F42" t="str">
        <f>IF(Компоненты!F42&lt;&gt;"",Компоненты!F42,"")</f>
        <v>квадратный</v>
      </c>
      <c r="G42" t="str">
        <f>IF(Компоненты!G42&lt;&gt;"",Компоненты!G42,"")</f>
        <v>Прямоугольный</v>
      </c>
      <c r="H42" t="str">
        <f>IF(Компоненты!H42&lt;&gt;"",Компоненты!H42,"")</f>
        <v>Неватом</v>
      </c>
      <c r="I42" t="str">
        <f>IF(Компоненты!I42&lt;&gt;"",Компоненты!I42,"")</f>
        <v>Статическая</v>
      </c>
      <c r="J42" t="str">
        <f>IF(Компоненты!J42&lt;&gt;"",Компоненты!J42,"")</f>
        <v>https://www.nevatom.ru/catalog/diffuzory_dp/</v>
      </c>
      <c r="K42" t="str">
        <f>IF(Компоненты!K42&lt;&gt;"",Компоненты!K42,"")</f>
        <v>38-неватом-диффузор-дп4-прямоугольный.png</v>
      </c>
      <c r="L42" t="str">
        <f>IF(Компоненты!L42&lt;&gt;"",Компоненты!L42,"")</f>
        <v/>
      </c>
      <c r="M42" t="str">
        <f>IF(Компоненты!M42&lt;&gt;"",Компоненты!M42,"")</f>
        <v>300x300, 450x450, 600x600</v>
      </c>
      <c r="N42" t="str">
        <f>IF(Компоненты!N42&lt;&gt;"",Компоненты!N42,"")</f>
        <v/>
      </c>
      <c r="O42" t="str">
        <f>IF(Компоненты!O42&lt;&gt;"",Компоненты!O42,"")</f>
        <v/>
      </c>
      <c r="P42" t="str">
        <f>IF(Компоненты!P42&lt;&gt;"",Компоненты!P42,"")</f>
        <v>ДА</v>
      </c>
      <c r="Q42" t="str">
        <f>IF(Компоненты!Q42&lt;&gt;"",Компоненты!Q42,"")</f>
        <v/>
      </c>
      <c r="R42" t="str">
        <f>IF(Компоненты!R42&lt;&gt;"",Компоненты!R42,"")</f>
        <v/>
      </c>
      <c r="S42" t="str">
        <f>IF(Компоненты!S42&lt;&gt;"",Компоненты!S42,"")</f>
        <v/>
      </c>
    </row>
    <row r="43" spans="2:19">
      <c r="B43">
        <f>IF(Компоненты!B43&lt;&gt;"",Компоненты!B43,"")</f>
        <v>39</v>
      </c>
      <c r="C43" t="str">
        <f>IF(Компоненты!C43&lt;&gt;"",Компоненты!C43,"")</f>
        <v>КП (КВ)</v>
      </c>
      <c r="D43" t="str">
        <f>IF(Компоненты!D43&lt;&gt;"",Компоненты!D43,"")</f>
        <v>Воздухораспределители</v>
      </c>
      <c r="E43" t="str">
        <f>IF(Компоненты!E43&lt;&gt;"",Компоненты!E43,"")</f>
        <v>Диффузор</v>
      </c>
      <c r="F43" t="str">
        <f>IF(Компоненты!F43&lt;&gt;"",Компоненты!F43,"")</f>
        <v>регулируемый дискового типа</v>
      </c>
      <c r="G43" t="str">
        <f>IF(Компоненты!G43&lt;&gt;"",Компоненты!G43,"")</f>
        <v>Круглый</v>
      </c>
      <c r="H43" t="str">
        <f>IF(Компоненты!H43&lt;&gt;"",Компоненты!H43,"")</f>
        <v>Неватом</v>
      </c>
      <c r="I43" t="str">
        <f>IF(Компоненты!I43&lt;&gt;"",Компоненты!I43,"")</f>
        <v>Статическая</v>
      </c>
      <c r="J43" t="str">
        <f>IF(Компоненты!J43&lt;&gt;"",Компоненты!J43,"")</f>
        <v>https://www.nevatom.ru/catalog/klapany_vytyazhnye_pritochnye_kv_kp/</v>
      </c>
      <c r="K43" t="str">
        <f>IF(Компоненты!K43&lt;&gt;"",Компоненты!K43,"")</f>
        <v>39-неватом-диффузор-кп_(кв)-круглый.png</v>
      </c>
      <c r="L43" t="str">
        <f>IF(Компоненты!L43&lt;&gt;"",Компоненты!L43,"")</f>
        <v/>
      </c>
      <c r="M43" t="str">
        <f>IF(Компоненты!M43&lt;&gt;"",Компоненты!M43,"")</f>
        <v>100, 125, 160, 200</v>
      </c>
      <c r="N43" t="str">
        <f>IF(Компоненты!N43&lt;&gt;"",Компоненты!N43,"")</f>
        <v>ДА</v>
      </c>
      <c r="O43" t="str">
        <f>IF(Компоненты!O43&lt;&gt;"",Компоненты!O43,"")</f>
        <v/>
      </c>
      <c r="P43" t="str">
        <f>IF(Компоненты!P43&lt;&gt;"",Компоненты!P43,"")</f>
        <v/>
      </c>
      <c r="Q43" t="str">
        <f>IF(Компоненты!Q43&lt;&gt;"",Компоненты!Q43,"")</f>
        <v/>
      </c>
      <c r="R43" t="str">
        <f>IF(Компоненты!R43&lt;&gt;"",Компоненты!R43,"")</f>
        <v/>
      </c>
      <c r="S43" t="str">
        <f>IF(Компоненты!S43&lt;&gt;"",Компоненты!S43,"")</f>
        <v/>
      </c>
    </row>
    <row r="44" spans="2:19">
      <c r="B44">
        <f>IF(Компоненты!B44&lt;&gt;"",Компоненты!B44,"")</f>
        <v>40</v>
      </c>
      <c r="C44" t="str">
        <f>IF(Компоненты!C44&lt;&gt;"",Компоненты!C44,"")</f>
        <v>VC</v>
      </c>
      <c r="D44" t="str">
        <f>IF(Компоненты!D44&lt;&gt;"",Компоненты!D44,"")</f>
        <v>Оборудование</v>
      </c>
      <c r="E44" t="str">
        <f>IF(Компоненты!E44&lt;&gt;"",Компоненты!E44,"")</f>
        <v>Вентилятор</v>
      </c>
      <c r="F44" t="str">
        <f>IF(Компоненты!F44&lt;&gt;"",Компоненты!F44,"")</f>
        <v>канальный с шумоизолирующим коробом и кронштейном</v>
      </c>
      <c r="G44" t="str">
        <f>IF(Компоненты!G44&lt;&gt;"",Компоненты!G44,"")</f>
        <v>Круглый</v>
      </c>
      <c r="H44" t="str">
        <f>IF(Компоненты!H44&lt;&gt;"",Компоненты!H44,"")</f>
        <v>Ровен</v>
      </c>
      <c r="I44" t="str">
        <f>IF(Компоненты!I44&lt;&gt;"",Компоненты!I44,"")</f>
        <v>Параметрическая</v>
      </c>
      <c r="J44" t="str">
        <f>IF(Компоненты!J44&lt;&gt;"",Компоненты!J44,"")</f>
        <v>https://rowen.ru/catalog/kanalnye_ventilyatory/ventilyatory_kanalnye_kruglye_vc/</v>
      </c>
      <c r="K44" t="str">
        <f>IF(Компоненты!K44&lt;&gt;"",Компоненты!K44,"")</f>
        <v>40-ровен-вентилятор-vc-круглый.png</v>
      </c>
      <c r="L44" t="str">
        <f>IF(Компоненты!L44&lt;&gt;"",Компоненты!L44,"")</f>
        <v/>
      </c>
      <c r="M44" t="str">
        <f>IF(Компоненты!M44&lt;&gt;"",Компоненты!M44,"")</f>
        <v>100, 125, 160, 200, 250, 315, 355</v>
      </c>
      <c r="N44" t="str">
        <f>IF(Компоненты!N44&lt;&gt;"",Компоненты!N44,"")</f>
        <v>ДА</v>
      </c>
      <c r="O44" t="str">
        <f>IF(Компоненты!O44&lt;&gt;"",Компоненты!O44,"")</f>
        <v/>
      </c>
      <c r="P44" t="str">
        <f>IF(Компоненты!P44&lt;&gt;"",Компоненты!P44,"")</f>
        <v/>
      </c>
      <c r="Q44" t="str">
        <f>IF(Компоненты!Q44&lt;&gt;"",Компоненты!Q44,"")</f>
        <v/>
      </c>
      <c r="R44" t="str">
        <f>IF(Компоненты!R44&lt;&gt;"",Компоненты!R44,"")</f>
        <v/>
      </c>
      <c r="S44" t="str">
        <f>IF(Компоненты!S44&lt;&gt;"",Компоненты!S44,"")</f>
        <v>В компоненте реализована возможность опциального выбора шумоизолирующего короба и крепежного кронштейна</v>
      </c>
    </row>
    <row r="45" spans="2:19">
      <c r="B45">
        <f>IF(Компоненты!B45&lt;&gt;"",Компоненты!B45,"")</f>
        <v>41</v>
      </c>
      <c r="C45" t="str">
        <f>IF(Компоненты!C45&lt;&gt;"",Компоненты!C45,"")</f>
        <v>VCN</v>
      </c>
      <c r="D45" t="str">
        <f>IF(Компоненты!D45&lt;&gt;"",Компоненты!D45,"")</f>
        <v>Оборудование</v>
      </c>
      <c r="E45" t="str">
        <f>IF(Компоненты!E45&lt;&gt;"",Компоненты!E45,"")</f>
        <v>Вентилятор</v>
      </c>
      <c r="F45" t="str">
        <f>IF(Компоненты!F45&lt;&gt;"",Компоненты!F45,"")</f>
        <v>канальный с гибкой вставкой ВГ</v>
      </c>
      <c r="G45" t="str">
        <f>IF(Компоненты!G45&lt;&gt;"",Компоненты!G45,"")</f>
        <v>Прямоугольный</v>
      </c>
      <c r="H45" t="str">
        <f>IF(Компоненты!H45&lt;&gt;"",Компоненты!H45,"")</f>
        <v>Ровен</v>
      </c>
      <c r="I45" t="str">
        <f>IF(Компоненты!I45&lt;&gt;"",Компоненты!I45,"")</f>
        <v>Параметрическая</v>
      </c>
      <c r="J45" t="str">
        <f>IF(Компоненты!J45&lt;&gt;"",Компоненты!J45,"")</f>
        <v>https://rowen.ru/catalog/kanalnye_ventilyatory/ventilyatory_kanalnye_pryamougolnye_vcn/</v>
      </c>
      <c r="K45" t="str">
        <f>IF(Компоненты!K45&lt;&gt;"",Компоненты!K45,"")</f>
        <v>41-ровен-вентилятор-vcn-прямоугольный.png</v>
      </c>
      <c r="L45" t="str">
        <f>IF(Компоненты!L45&lt;&gt;"",Компоненты!L45,"")</f>
        <v/>
      </c>
      <c r="M45" t="str">
        <f>IF(Компоненты!M45&lt;&gt;"",Компоненты!M45,"")</f>
        <v>400x200...1000x500</v>
      </c>
      <c r="N45" t="str">
        <f>IF(Компоненты!N45&lt;&gt;"",Компоненты!N45,"")</f>
        <v>ДА</v>
      </c>
      <c r="O45" t="str">
        <f>IF(Компоненты!O45&lt;&gt;"",Компоненты!O45,"")</f>
        <v/>
      </c>
      <c r="P45" t="str">
        <f>IF(Компоненты!P45&lt;&gt;"",Компоненты!P45,"")</f>
        <v/>
      </c>
      <c r="Q45" t="str">
        <f>IF(Компоненты!Q45&lt;&gt;"",Компоненты!Q45,"")</f>
        <v/>
      </c>
      <c r="R45" t="str">
        <f>IF(Компоненты!R45&lt;&gt;"",Компоненты!R45,"")</f>
        <v/>
      </c>
      <c r="S45" t="str">
        <f>IF(Компоненты!S45&lt;&gt;"",Компоненты!S45,"")</f>
        <v>В компоненте реализована возможность опциального выбора шумоизолирующего короба, гибких вставок и различных вариантов электрического исполнения</v>
      </c>
    </row>
    <row r="46" spans="2:19">
      <c r="B46">
        <f>IF(Компоненты!B46&lt;&gt;"",Компоненты!B46,"")</f>
        <v>42</v>
      </c>
      <c r="C46" t="str">
        <f>IF(Компоненты!C46&lt;&gt;"",Компоненты!C46,"")</f>
        <v>NWPk</v>
      </c>
      <c r="D46" t="str">
        <f>IF(Компоненты!D46&lt;&gt;"",Компоненты!D46,"")</f>
        <v>Оборудование</v>
      </c>
      <c r="E46" t="str">
        <f>IF(Компоненты!E46&lt;&gt;"",Компоненты!E46,"")</f>
        <v>Нагреватель</v>
      </c>
      <c r="F46" t="str">
        <f>IF(Компоненты!F46&lt;&gt;"",Компоненты!F46,"")</f>
        <v>водяной</v>
      </c>
      <c r="G46" t="str">
        <f>IF(Компоненты!G46&lt;&gt;"",Компоненты!G46,"")</f>
        <v>Круглый</v>
      </c>
      <c r="H46" t="str">
        <f>IF(Компоненты!H46&lt;&gt;"",Компоненты!H46,"")</f>
        <v>Неватом</v>
      </c>
      <c r="I46" t="str">
        <f>IF(Компоненты!I46&lt;&gt;"",Компоненты!I46,"")</f>
        <v>Статическая</v>
      </c>
      <c r="J46" t="str">
        <f>IF(Компоненты!J46&lt;&gt;"",Компоненты!J46,"")</f>
        <v>https://www.nevatom.ru/catalog/nagrevateli_vodyanye_nwpk_nwp/</v>
      </c>
      <c r="K46" t="str">
        <f>IF(Компоненты!K46&lt;&gt;"",Компоненты!K46,"")</f>
        <v>42-неватом-нагреватель-nwpk-круглый.png</v>
      </c>
      <c r="L46" t="str">
        <f>IF(Компоненты!L46&lt;&gt;"",Компоненты!L46,"")</f>
        <v/>
      </c>
      <c r="M46" t="str">
        <f>IF(Компоненты!M46&lt;&gt;"",Компоненты!M46,"")</f>
        <v>2-х рядные: 160, 200, 250, 315;
3-х рядные: 160, 200, 250, 315</v>
      </c>
      <c r="N46" t="str">
        <f>IF(Компоненты!N46&lt;&gt;"",Компоненты!N46,"")</f>
        <v>ДА</v>
      </c>
      <c r="O46" t="str">
        <f>IF(Компоненты!O46&lt;&gt;"",Компоненты!O46,"")</f>
        <v/>
      </c>
      <c r="P46" t="str">
        <f>IF(Компоненты!P46&lt;&gt;"",Компоненты!P46,"")</f>
        <v>ДА</v>
      </c>
      <c r="Q46" t="str">
        <f>IF(Компоненты!Q46&lt;&gt;"",Компоненты!Q46,"")</f>
        <v>ДА</v>
      </c>
      <c r="R46" t="str">
        <f>IF(Компоненты!R46&lt;&gt;"",Компоненты!R46,"")</f>
        <v/>
      </c>
      <c r="S46" t="str">
        <f>IF(Компоненты!S46&lt;&gt;"",Компоненты!S46,"")</f>
        <v/>
      </c>
    </row>
    <row r="47" spans="2:19">
      <c r="B47">
        <f>IF(Компоненты!B47&lt;&gt;"",Компоненты!B47,"")</f>
        <v>43</v>
      </c>
      <c r="C47" t="str">
        <f>IF(Компоненты!C47&lt;&gt;"",Компоненты!C47,"")</f>
        <v>NWP</v>
      </c>
      <c r="D47" t="str">
        <f>IF(Компоненты!D47&lt;&gt;"",Компоненты!D47,"")</f>
        <v>Оборудование</v>
      </c>
      <c r="E47" t="str">
        <f>IF(Компоненты!E47&lt;&gt;"",Компоненты!E47,"")</f>
        <v>Нагреватель</v>
      </c>
      <c r="F47" t="str">
        <f>IF(Компоненты!F47&lt;&gt;"",Компоненты!F47,"")</f>
        <v>водяной</v>
      </c>
      <c r="G47" t="str">
        <f>IF(Компоненты!G47&lt;&gt;"",Компоненты!G47,"")</f>
        <v>Прямоугольный</v>
      </c>
      <c r="H47" t="str">
        <f>IF(Компоненты!H47&lt;&gt;"",Компоненты!H47,"")</f>
        <v>Неватом</v>
      </c>
      <c r="I47" t="str">
        <f>IF(Компоненты!I47&lt;&gt;"",Компоненты!I47,"")</f>
        <v>Статическая</v>
      </c>
      <c r="J47" t="str">
        <f>IF(Компоненты!J47&lt;&gt;"",Компоненты!J47,"")</f>
        <v>https://www.nevatom.ru/catalog/nagrevateli_vodyanye_nwpk_nwp/</v>
      </c>
      <c r="K47" t="str">
        <f>IF(Компоненты!K47&lt;&gt;"",Компоненты!K47,"")</f>
        <v>43-неватом-нагреватель-nwp-прямоугольный.png</v>
      </c>
      <c r="L47" t="str">
        <f>IF(Компоненты!L47&lt;&gt;"",Компоненты!L47,"")</f>
        <v/>
      </c>
      <c r="M47" t="str">
        <f>IF(Компоненты!M47&lt;&gt;"",Компоненты!M47,"")</f>
        <v>1-рядные, L и R: 400x200...900x500;
2-х рядные, L и R: 300x150...900x500;
3-х рядные, L и R: 300x150...900x500;
4-х рядные, L и R: 400x200...900x500</v>
      </c>
      <c r="N47" t="str">
        <f>IF(Компоненты!N47&lt;&gt;"",Компоненты!N47,"")</f>
        <v>ДА</v>
      </c>
      <c r="O47" t="str">
        <f>IF(Компоненты!O47&lt;&gt;"",Компоненты!O47,"")</f>
        <v/>
      </c>
      <c r="P47" t="str">
        <f>IF(Компоненты!P47&lt;&gt;"",Компоненты!P47,"")</f>
        <v>ДА</v>
      </c>
      <c r="Q47" t="str">
        <f>IF(Компоненты!Q47&lt;&gt;"",Компоненты!Q47,"")</f>
        <v>ДА</v>
      </c>
      <c r="R47" t="str">
        <f>IF(Компоненты!R47&lt;&gt;"",Компоненты!R47,"")</f>
        <v/>
      </c>
      <c r="S47" t="str">
        <f>IF(Компоненты!S47&lt;&gt;"",Компоненты!S47,"")</f>
        <v/>
      </c>
    </row>
    <row r="48" spans="2:19">
      <c r="B48">
        <f>IF(Компоненты!B48&lt;&gt;"",Компоненты!B48,"")</f>
        <v>44</v>
      </c>
      <c r="C48" t="str">
        <f>IF(Компоненты!C48&lt;&gt;"",Компоненты!C48,"")</f>
        <v>NEK</v>
      </c>
      <c r="D48" t="str">
        <f>IF(Компоненты!D48&lt;&gt;"",Компоненты!D48,"")</f>
        <v>Оборудование</v>
      </c>
      <c r="E48" t="str">
        <f>IF(Компоненты!E48&lt;&gt;"",Компоненты!E48,"")</f>
        <v>Нагреватель</v>
      </c>
      <c r="F48" t="str">
        <f>IF(Компоненты!F48&lt;&gt;"",Компоненты!F48,"")</f>
        <v>электрический</v>
      </c>
      <c r="G48" t="str">
        <f>IF(Компоненты!G48&lt;&gt;"",Компоненты!G48,"")</f>
        <v>Круглый</v>
      </c>
      <c r="H48" t="str">
        <f>IF(Компоненты!H48&lt;&gt;"",Компоненты!H48,"")</f>
        <v>Неватом</v>
      </c>
      <c r="I48" t="str">
        <f>IF(Компоненты!I48&lt;&gt;"",Компоненты!I48,"")</f>
        <v>Статическая</v>
      </c>
      <c r="J48" t="str">
        <f>IF(Компоненты!J48&lt;&gt;"",Компоненты!J48,"")</f>
        <v>https://www.nevatom.ru/catalog/nagrevateli_elektricheskie_nek_nep/</v>
      </c>
      <c r="K48" t="str">
        <f>IF(Компоненты!K48&lt;&gt;"",Компоненты!K48,"")</f>
        <v>44-неватом-нагреватель-nek-круглый.png</v>
      </c>
      <c r="L48" t="str">
        <f>IF(Компоненты!L48&lt;&gt;"",Компоненты!L48,"")</f>
        <v/>
      </c>
      <c r="M48" t="str">
        <f>IF(Компоненты!M48&lt;&gt;"",Компоненты!M48,"")</f>
        <v>100, 125, 160, 200, 250, 315</v>
      </c>
      <c r="N48" t="str">
        <f>IF(Компоненты!N48&lt;&gt;"",Компоненты!N48,"")</f>
        <v>ДА</v>
      </c>
      <c r="O48" t="str">
        <f>IF(Компоненты!O48&lt;&gt;"",Компоненты!O48,"")</f>
        <v>ДА</v>
      </c>
      <c r="P48" t="str">
        <f>IF(Компоненты!P48&lt;&gt;"",Компоненты!P48,"")</f>
        <v/>
      </c>
      <c r="Q48" t="str">
        <f>IF(Компоненты!Q48&lt;&gt;"",Компоненты!Q48,"")</f>
        <v/>
      </c>
      <c r="R48" t="str">
        <f>IF(Компоненты!R48&lt;&gt;"",Компоненты!R48,"")</f>
        <v/>
      </c>
      <c r="S48" t="str">
        <f>IF(Компоненты!S48&lt;&gt;"",Компоненты!S48,"")</f>
        <v>Также присутствуют различные типоразмеры по тепловой мощности</v>
      </c>
    </row>
    <row r="49" spans="2:19">
      <c r="B49">
        <f>IF(Компоненты!B49&lt;&gt;"",Компоненты!B49,"")</f>
        <v>45</v>
      </c>
      <c r="C49" t="str">
        <f>IF(Компоненты!C49&lt;&gt;"",Компоненты!C49,"")</f>
        <v>NEP</v>
      </c>
      <c r="D49" t="str">
        <f>IF(Компоненты!D49&lt;&gt;"",Компоненты!D49,"")</f>
        <v>Оборудование</v>
      </c>
      <c r="E49" t="str">
        <f>IF(Компоненты!E49&lt;&gt;"",Компоненты!E49,"")</f>
        <v>Нагреватель</v>
      </c>
      <c r="F49" t="str">
        <f>IF(Компоненты!F49&lt;&gt;"",Компоненты!F49,"")</f>
        <v>электрический</v>
      </c>
      <c r="G49" t="str">
        <f>IF(Компоненты!G49&lt;&gt;"",Компоненты!G49,"")</f>
        <v>Прямоугольный</v>
      </c>
      <c r="H49" t="str">
        <f>IF(Компоненты!H49&lt;&gt;"",Компоненты!H49,"")</f>
        <v>Неватом</v>
      </c>
      <c r="I49" t="str">
        <f>IF(Компоненты!I49&lt;&gt;"",Компоненты!I49,"")</f>
        <v>Статическая</v>
      </c>
      <c r="J49" t="str">
        <f>IF(Компоненты!J49&lt;&gt;"",Компоненты!J49,"")</f>
        <v>https://www.nevatom.ru/catalog/nagrevateli_elektricheskie_nek_nep/</v>
      </c>
      <c r="K49" t="str">
        <f>IF(Компоненты!K49&lt;&gt;"",Компоненты!K49,"")</f>
        <v>45-неватом-нагреватель-nep-прямоугольный.png</v>
      </c>
      <c r="L49" t="str">
        <f>IF(Компоненты!L49&lt;&gt;"",Компоненты!L49,"")</f>
        <v/>
      </c>
      <c r="M49" t="str">
        <f>IF(Компоненты!M49&lt;&gt;"",Компоненты!M49,"")</f>
        <v>300x150...1000x500</v>
      </c>
      <c r="N49" t="str">
        <f>IF(Компоненты!N49&lt;&gt;"",Компоненты!N49,"")</f>
        <v>ДА</v>
      </c>
      <c r="O49" t="str">
        <f>IF(Компоненты!O49&lt;&gt;"",Компоненты!O49,"")</f>
        <v>ДА</v>
      </c>
      <c r="P49" t="str">
        <f>IF(Компоненты!P49&lt;&gt;"",Компоненты!P49,"")</f>
        <v/>
      </c>
      <c r="Q49" t="str">
        <f>IF(Компоненты!Q49&lt;&gt;"",Компоненты!Q49,"")</f>
        <v/>
      </c>
      <c r="R49" t="str">
        <f>IF(Компоненты!R49&lt;&gt;"",Компоненты!R49,"")</f>
        <v/>
      </c>
      <c r="S49" t="str">
        <f>IF(Компоненты!S49&lt;&gt;"",Компоненты!S49,"")</f>
        <v>Также присутствуют различные типоразмеры по тепловой мощности</v>
      </c>
    </row>
    <row r="50" spans="2:19">
      <c r="B50">
        <f>IF(Компоненты!B50&lt;&gt;"",Компоненты!B50,"")</f>
        <v>46</v>
      </c>
      <c r="C50" t="str">
        <f>IF(Компоненты!C50&lt;&gt;"",Компоненты!C50,"")</f>
        <v>OWP</v>
      </c>
      <c r="D50" t="str">
        <f>IF(Компоненты!D50&lt;&gt;"",Компоненты!D50,"")</f>
        <v>Оборудование</v>
      </c>
      <c r="E50" t="str">
        <f>IF(Компоненты!E50&lt;&gt;"",Компоненты!E50,"")</f>
        <v>Охладитель</v>
      </c>
      <c r="F50" t="str">
        <f>IF(Компоненты!F50&lt;&gt;"",Компоненты!F50,"")</f>
        <v>водяной</v>
      </c>
      <c r="G50" t="str">
        <f>IF(Компоненты!G50&lt;&gt;"",Компоненты!G50,"")</f>
        <v>Прямоугольный</v>
      </c>
      <c r="H50" t="str">
        <f>IF(Компоненты!H50&lt;&gt;"",Компоненты!H50,"")</f>
        <v>Неватом</v>
      </c>
      <c r="I50" t="str">
        <f>IF(Компоненты!I50&lt;&gt;"",Компоненты!I50,"")</f>
        <v>Статическая</v>
      </c>
      <c r="J50" t="str">
        <f>IF(Компоненты!J50&lt;&gt;"",Компоненты!J50,"")</f>
        <v>https://www.nevatom.ru/catalog/okhladiteli_vodyanye_owp/</v>
      </c>
      <c r="K50" t="str">
        <f>IF(Компоненты!K50&lt;&gt;"",Компоненты!K50,"")</f>
        <v>46-неватом-охладитель-owp-прямоугольный.png</v>
      </c>
      <c r="L50" t="str">
        <f>IF(Компоненты!L50&lt;&gt;"",Компоненты!L50,"")</f>
        <v/>
      </c>
      <c r="M50" t="str">
        <f>IF(Компоненты!M50&lt;&gt;"",Компоненты!M50,"")</f>
        <v>L и R: 400x200...1000x500</v>
      </c>
      <c r="N50" t="str">
        <f>IF(Компоненты!N50&lt;&gt;"",Компоненты!N50,"")</f>
        <v>ДА</v>
      </c>
      <c r="O50" t="str">
        <f>IF(Компоненты!O50&lt;&gt;"",Компоненты!O50,"")</f>
        <v/>
      </c>
      <c r="P50" t="str">
        <f>IF(Компоненты!P50&lt;&gt;"",Компоненты!P50,"")</f>
        <v>ДА</v>
      </c>
      <c r="Q50" t="str">
        <f>IF(Компоненты!Q50&lt;&gt;"",Компоненты!Q50,"")</f>
        <v>ДА</v>
      </c>
      <c r="R50" t="str">
        <f>IF(Компоненты!R50&lt;&gt;"",Компоненты!R50,"")</f>
        <v/>
      </c>
      <c r="S50" t="str">
        <f>IF(Компоненты!S50&lt;&gt;"",Компоненты!S50,"")</f>
        <v/>
      </c>
    </row>
    <row r="51" spans="2:19">
      <c r="B51">
        <f>IF(Компоненты!B51&lt;&gt;"",Компоненты!B51,"")</f>
        <v>47</v>
      </c>
      <c r="C51" t="str">
        <f>IF(Компоненты!C51&lt;&gt;"",Компоненты!C51,"")</f>
        <v>OFP</v>
      </c>
      <c r="D51" t="str">
        <f>IF(Компоненты!D51&lt;&gt;"",Компоненты!D51,"")</f>
        <v>Оборудование</v>
      </c>
      <c r="E51" t="str">
        <f>IF(Компоненты!E51&lt;&gt;"",Компоненты!E51,"")</f>
        <v>Охладитель</v>
      </c>
      <c r="F51" t="str">
        <f>IF(Компоненты!F51&lt;&gt;"",Компоненты!F51,"")</f>
        <v>фреоновый</v>
      </c>
      <c r="G51" t="str">
        <f>IF(Компоненты!G51&lt;&gt;"",Компоненты!G51,"")</f>
        <v>Прямоугольный</v>
      </c>
      <c r="H51" t="str">
        <f>IF(Компоненты!H51&lt;&gt;"",Компоненты!H51,"")</f>
        <v>Неватом</v>
      </c>
      <c r="I51" t="str">
        <f>IF(Компоненты!I51&lt;&gt;"",Компоненты!I51,"")</f>
        <v>Статическая</v>
      </c>
      <c r="J51" t="str">
        <f>IF(Компоненты!J51&lt;&gt;"",Компоненты!J51,"")</f>
        <v>https://www.nevatom.ru/catalog/okhladiteli_freonovye_ofp/</v>
      </c>
      <c r="K51" t="str">
        <f>IF(Компоненты!K51&lt;&gt;"",Компоненты!K51,"")</f>
        <v>47-неватом-охладитель-ofp-прямоугольный.png</v>
      </c>
      <c r="L51" t="str">
        <f>IF(Компоненты!L51&lt;&gt;"",Компоненты!L51,"")</f>
        <v/>
      </c>
      <c r="M51" t="str">
        <f>IF(Компоненты!M51&lt;&gt;"",Компоненты!M51,"")</f>
        <v>L и R: 400x200...1000x500</v>
      </c>
      <c r="N51" t="str">
        <f>IF(Компоненты!N51&lt;&gt;"",Компоненты!N51,"")</f>
        <v>ДА</v>
      </c>
      <c r="O51" t="str">
        <f>IF(Компоненты!O51&lt;&gt;"",Компоненты!O51,"")</f>
        <v/>
      </c>
      <c r="P51" t="str">
        <f>IF(Компоненты!P51&lt;&gt;"",Компоненты!P51,"")</f>
        <v>ДА</v>
      </c>
      <c r="Q51" t="str">
        <f>IF(Компоненты!Q51&lt;&gt;"",Компоненты!Q51,"")</f>
        <v>ДА</v>
      </c>
      <c r="R51" t="str">
        <f>IF(Компоненты!R51&lt;&gt;"",Компоненты!R51,"")</f>
        <v/>
      </c>
      <c r="S51" t="str">
        <f>IF(Компоненты!S51&lt;&gt;"",Компоненты!S51,"")</f>
        <v/>
      </c>
    </row>
    <row r="52" spans="2:19">
      <c r="B52">
        <f>IF(Компоненты!B52&lt;&gt;"",Компоненты!B52,"")</f>
        <v>48</v>
      </c>
      <c r="C52" t="str">
        <f>IF(Компоненты!C52&lt;&gt;"",Компоненты!C52,"")</f>
        <v>SUB</v>
      </c>
      <c r="D52" t="str">
        <f>IF(Компоненты!D52&lt;&gt;"",Компоненты!D52,"")</f>
        <v>Оборудование</v>
      </c>
      <c r="E52" t="str">
        <f>IF(Компоненты!E52&lt;&gt;"",Компоненты!E52,"")</f>
        <v>Бактерицидная секция</v>
      </c>
      <c r="F52" t="str">
        <f>IF(Компоненты!F52&lt;&gt;"",Компоненты!F52,"")</f>
        <v/>
      </c>
      <c r="G52" t="str">
        <f>IF(Компоненты!G52&lt;&gt;"",Компоненты!G52,"")</f>
        <v>Прямоугольный</v>
      </c>
      <c r="H52" t="str">
        <f>IF(Компоненты!H52&lt;&gt;"",Компоненты!H52,"")</f>
        <v>Неватом</v>
      </c>
      <c r="I52" t="str">
        <f>IF(Компоненты!I52&lt;&gt;"",Компоненты!I52,"")</f>
        <v>Статическая</v>
      </c>
      <c r="J52" t="str">
        <f>IF(Компоненты!J52&lt;&gt;"",Компоненты!J52,"")</f>
        <v>https://www.nevatom.ru/catalog/sektsii_ultrafioletovoy_bakteritsidnoy_obrabotki_sub/</v>
      </c>
      <c r="K52" t="str">
        <f>IF(Компоненты!K52&lt;&gt;"",Компоненты!K52,"")</f>
        <v>48-неватом-бактерицидная_секция-sub-прямоугольный.png</v>
      </c>
      <c r="L52" t="str">
        <f>IF(Компоненты!L52&lt;&gt;"",Компоненты!L52,"")</f>
        <v/>
      </c>
      <c r="M52" t="str">
        <f>IF(Компоненты!M52&lt;&gt;"",Компоненты!M52,"")</f>
        <v>400x200...1000x500</v>
      </c>
      <c r="N52" t="str">
        <f>IF(Компоненты!N52&lt;&gt;"",Компоненты!N52,"")</f>
        <v>ДА</v>
      </c>
      <c r="O52" t="str">
        <f>IF(Компоненты!O52&lt;&gt;"",Компоненты!O52,"")</f>
        <v>ДА</v>
      </c>
      <c r="P52" t="str">
        <f>IF(Компоненты!P52&lt;&gt;"",Компоненты!P52,"")</f>
        <v/>
      </c>
      <c r="Q52" t="str">
        <f>IF(Компоненты!Q52&lt;&gt;"",Компоненты!Q52,"")</f>
        <v/>
      </c>
      <c r="R52" t="str">
        <f>IF(Компоненты!R52&lt;&gt;"",Компоненты!R52,"")</f>
        <v/>
      </c>
      <c r="S52" t="str">
        <f>IF(Компоненты!S52&lt;&gt;"",Компоненты!S52,"")</f>
        <v/>
      </c>
    </row>
    <row r="53" spans="2:19">
      <c r="B53">
        <f>IF(Компоненты!B53&lt;&gt;"",Компоненты!B53,"")</f>
        <v>49</v>
      </c>
      <c r="C53" t="str">
        <f>IF(Компоненты!C53&lt;&gt;"",Компоненты!C53,"")</f>
        <v>Размер воздуховода</v>
      </c>
      <c r="D53" t="str">
        <f>IF(Компоненты!D53&lt;&gt;"",Компоненты!D53,"")</f>
        <v>Аннотации</v>
      </c>
      <c r="E53" t="str">
        <f>IF(Компоненты!E53&lt;&gt;"",Компоненты!E53,"")</f>
        <v>Выноска</v>
      </c>
      <c r="F53" t="str">
        <f>IF(Компоненты!F53&lt;&gt;"",Компоненты!F53,"")</f>
        <v>универсальная</v>
      </c>
      <c r="G53" t="str">
        <f>IF(Компоненты!G53&lt;&gt;"",Компоненты!G53,"")</f>
        <v>Не применимо</v>
      </c>
      <c r="H53" t="str">
        <f>IF(Компоненты!H53&lt;&gt;"",Компоненты!H53,"")</f>
        <v>Нанософт разработка</v>
      </c>
      <c r="I53" t="str">
        <f>IF(Компоненты!I53&lt;&gt;"",Компоненты!I53,"")</f>
        <v>Не применимо</v>
      </c>
      <c r="J53" t="str">
        <f>IF(Компоненты!J53&lt;&gt;"",Компоненты!J53,"")</f>
        <v>https://www.nanocad.ru/products/bim/ventilation/</v>
      </c>
      <c r="K53" t="str">
        <f>IF(Компоненты!K53&lt;&gt;"",Компоненты!K53,"")</f>
        <v>49-нанософт_разработка-выноска-размер_воздуховода-не_применимо.png</v>
      </c>
      <c r="L53" t="str">
        <f>IF(Компоненты!L53&lt;&gt;"",Компоненты!L53,"")</f>
        <v/>
      </c>
      <c r="M53" t="str">
        <f>IF(Компоненты!M53&lt;&gt;"",Компоненты!M53,"")</f>
        <v/>
      </c>
      <c r="N53" t="str">
        <f>IF(Компоненты!N53&lt;&gt;"",Компоненты!N53,"")</f>
        <v/>
      </c>
      <c r="O53" t="str">
        <f>IF(Компоненты!O53&lt;&gt;"",Компоненты!O53,"")</f>
        <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В компоненте реализована возможность автоматического выбора между обозначением круглого и прямоугольного воздуховодов</v>
      </c>
    </row>
    <row r="54" spans="2:19">
      <c r="B54">
        <f>IF(Компоненты!B54&lt;&gt;"",Компоненты!B54,"")</f>
        <v>50</v>
      </c>
      <c r="C54" t="str">
        <f>IF(Компоненты!C54&lt;&gt;"",Компоненты!C54,"")</f>
        <v>Воздуховод</v>
      </c>
      <c r="D54" t="str">
        <f>IF(Компоненты!D54&lt;&gt;"",Компоненты!D54,"")</f>
        <v>Элементы воздуховодов</v>
      </c>
      <c r="E54" t="str">
        <f>IF(Компоненты!E54&lt;&gt;"",Компоненты!E54,"")</f>
        <v>Воздуховод</v>
      </c>
      <c r="F54" t="str">
        <f>IF(Компоненты!F54&lt;&gt;"",Компоненты!F54,"")</f>
        <v>параметрический</v>
      </c>
      <c r="G54" t="str">
        <f>IF(Компоненты!G54&lt;&gt;"",Компоненты!G54,"")</f>
        <v>Круглый</v>
      </c>
      <c r="H54" t="str">
        <f>IF(Компоненты!H54&lt;&gt;"",Компоненты!H54,"")</f>
        <v>Нанософт разработка</v>
      </c>
      <c r="I54" t="str">
        <f>IF(Компоненты!I54&lt;&gt;"",Компоненты!I54,"")</f>
        <v>Параметрическая</v>
      </c>
      <c r="J54" t="str">
        <f>IF(Компоненты!J54&lt;&gt;"",Компоненты!J54,"")</f>
        <v>https://www.nanocad.ru/products/bim/ventilation/</v>
      </c>
      <c r="K54" t="str">
        <f>IF(Компоненты!K54&lt;&gt;"",Компоненты!K54,"")</f>
        <v>50-нанософт_разработка-воздуховод-воздуховод-круглый.png</v>
      </c>
      <c r="L54" t="str">
        <f>IF(Компоненты!L54&lt;&gt;"",Компоненты!L54,"")</f>
        <v/>
      </c>
      <c r="M54" t="str">
        <f>IF(Компоненты!M54&lt;&gt;"",Компоненты!M54,"")</f>
        <v>100, 125, 200</v>
      </c>
      <c r="N54" t="str">
        <f>IF(Компоненты!N54&lt;&gt;"",Компоненты!N54,"")</f>
        <v/>
      </c>
      <c r="O54" t="str">
        <f>IF(Компоненты!O54&lt;&gt;"",Компоненты!O54,"")</f>
        <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row>
    <row r="55" spans="2:19">
      <c r="B55">
        <f>IF(Компоненты!B55&lt;&gt;"",Компоненты!B55,"")</f>
        <v>51</v>
      </c>
      <c r="C55" t="str">
        <f>IF(Компоненты!C55&lt;&gt;"",Компоненты!C55,"")</f>
        <v>Крестовина</v>
      </c>
      <c r="D55" t="str">
        <f>IF(Компоненты!D55&lt;&gt;"",Компоненты!D55,"")</f>
        <v>Элементы воздуховодов</v>
      </c>
      <c r="E55" t="str">
        <f>IF(Компоненты!E55&lt;&gt;"",Компоненты!E55,"")</f>
        <v>Крестовина</v>
      </c>
      <c r="F55" t="str">
        <f>IF(Компоненты!F55&lt;&gt;"",Компоненты!F55,"")</f>
        <v>параметрическая</v>
      </c>
      <c r="G55" t="str">
        <f>IF(Компоненты!G55&lt;&gt;"",Компоненты!G55,"")</f>
        <v>Круглый</v>
      </c>
      <c r="H55" t="str">
        <f>IF(Компоненты!H55&lt;&gt;"",Компоненты!H55,"")</f>
        <v>Нанософт разработка</v>
      </c>
      <c r="I55" t="str">
        <f>IF(Компоненты!I55&lt;&gt;"",Компоненты!I55,"")</f>
        <v>Параметрическая</v>
      </c>
      <c r="J55" t="str">
        <f>IF(Компоненты!J55&lt;&gt;"",Компоненты!J55,"")</f>
        <v>https://www.nanocad.ru/products/bim/ventilation/</v>
      </c>
      <c r="K55" t="str">
        <f>IF(Компоненты!K55&lt;&gt;"",Компоненты!K55,"")</f>
        <v>51-нанософт_разработка-крестовина-крестовина-круглый.png</v>
      </c>
      <c r="L55" t="str">
        <f>IF(Компоненты!L55&lt;&gt;"",Компоненты!L55,"")</f>
        <v/>
      </c>
      <c r="M55" t="str">
        <f>IF(Компоненты!M55&lt;&gt;"",Компоненты!M55,"")</f>
        <v>180x(100, 100)</v>
      </c>
      <c r="N55" t="str">
        <f>IF(Компоненты!N55&lt;&gt;"",Компоненты!N55,"")</f>
        <v/>
      </c>
      <c r="O55" t="str">
        <f>IF(Компоненты!O55&lt;&gt;"",Компоненты!O55,"")</f>
        <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row>
    <row r="56" spans="2:19">
      <c r="B56">
        <f>IF(Компоненты!B56&lt;&gt;"",Компоненты!B56,"")</f>
        <v>52</v>
      </c>
      <c r="C56" t="str">
        <f>IF(Компоненты!C56&lt;&gt;"",Компоненты!C56,"")</f>
        <v>Отвод</v>
      </c>
      <c r="D56" t="str">
        <f>IF(Компоненты!D56&lt;&gt;"",Компоненты!D56,"")</f>
        <v>Элементы воздуховодов</v>
      </c>
      <c r="E56" t="str">
        <f>IF(Компоненты!E56&lt;&gt;"",Компоненты!E56,"")</f>
        <v>Отвод</v>
      </c>
      <c r="F56" t="str">
        <f>IF(Компоненты!F56&lt;&gt;"",Компоненты!F56,"")</f>
        <v>параметрический</v>
      </c>
      <c r="G56" t="str">
        <f>IF(Компоненты!G56&lt;&gt;"",Компоненты!G56,"")</f>
        <v>Круглый</v>
      </c>
      <c r="H56" t="str">
        <f>IF(Компоненты!H56&lt;&gt;"",Компоненты!H56,"")</f>
        <v>Нанософт разработка</v>
      </c>
      <c r="I56" t="str">
        <f>IF(Компоненты!I56&lt;&gt;"",Компоненты!I56,"")</f>
        <v>Параметрическая</v>
      </c>
      <c r="J56" t="str">
        <f>IF(Компоненты!J56&lt;&gt;"",Компоненты!J56,"")</f>
        <v>https://www.nanocad.ru/products/bim/ventilation/</v>
      </c>
      <c r="K56" t="str">
        <f>IF(Компоненты!K56&lt;&gt;"",Компоненты!K56,"")</f>
        <v>52-нанософт_разработка-отвод-отвод-круглый.png</v>
      </c>
      <c r="L56" t="str">
        <f>IF(Компоненты!L56&lt;&gt;"",Компоненты!L56,"")</f>
        <v/>
      </c>
      <c r="M56" t="str">
        <f>IF(Компоненты!M56&lt;&gt;"",Компоненты!M56,"")</f>
        <v>100, 125, 160</v>
      </c>
      <c r="N56" t="str">
        <f>IF(Компоненты!N56&lt;&gt;"",Компоненты!N56,"")</f>
        <v/>
      </c>
      <c r="O56" t="str">
        <f>IF(Компоненты!O56&lt;&gt;"",Компоненты!O56,"")</f>
        <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row>
    <row r="57" spans="2:19">
      <c r="B57">
        <f>IF(Компоненты!B57&lt;&gt;"",Компоненты!B57,"")</f>
        <v>53</v>
      </c>
      <c r="C57" t="str">
        <f>IF(Компоненты!C57&lt;&gt;"",Компоненты!C57,"")</f>
        <v>Переход</v>
      </c>
      <c r="D57" t="str">
        <f>IF(Компоненты!D57&lt;&gt;"",Компоненты!D57,"")</f>
        <v>Элементы воздуховодов</v>
      </c>
      <c r="E57" t="str">
        <f>IF(Компоненты!E57&lt;&gt;"",Компоненты!E57,"")</f>
        <v>Переход</v>
      </c>
      <c r="F57" t="str">
        <f>IF(Компоненты!F57&lt;&gt;"",Компоненты!F57,"")</f>
        <v>параметрический</v>
      </c>
      <c r="G57" t="str">
        <f>IF(Компоненты!G57&lt;&gt;"",Компоненты!G57,"")</f>
        <v>Круглый</v>
      </c>
      <c r="H57" t="str">
        <f>IF(Компоненты!H57&lt;&gt;"",Компоненты!H57,"")</f>
        <v>Нанософт разработка</v>
      </c>
      <c r="I57" t="str">
        <f>IF(Компоненты!I57&lt;&gt;"",Компоненты!I57,"")</f>
        <v>Параметрическая</v>
      </c>
      <c r="J57" t="str">
        <f>IF(Компоненты!J57&lt;&gt;"",Компоненты!J57,"")</f>
        <v>https://www.nanocad.ru/products/bim/ventilation/</v>
      </c>
      <c r="K57" t="str">
        <f>IF(Компоненты!K57&lt;&gt;"",Компоненты!K57,"")</f>
        <v>53-нанософт_разработка-переход-переход-круглый.png</v>
      </c>
      <c r="L57" t="str">
        <f>IF(Компоненты!L57&lt;&gt;"",Компоненты!L57,"")</f>
        <v/>
      </c>
      <c r="M57" t="str">
        <f>IF(Компоненты!M57&lt;&gt;"",Компоненты!M57,"")</f>
        <v>125x100, 160x100, 160x125</v>
      </c>
      <c r="N57" t="str">
        <f>IF(Компоненты!N57&lt;&gt;"",Компоненты!N57,"")</f>
        <v/>
      </c>
      <c r="O57" t="str">
        <f>IF(Компоненты!O57&lt;&gt;"",Компоненты!O57,"")</f>
        <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row>
    <row r="58" spans="2:19">
      <c r="B58">
        <f>IF(Компоненты!B58&lt;&gt;"",Компоненты!B58,"")</f>
        <v>54</v>
      </c>
      <c r="C58" t="str">
        <f>IF(Компоненты!C58&lt;&gt;"",Компоненты!C58,"")</f>
        <v>Тройник</v>
      </c>
      <c r="D58" t="str">
        <f>IF(Компоненты!D58&lt;&gt;"",Компоненты!D58,"")</f>
        <v>Элементы воздуховодов</v>
      </c>
      <c r="E58" t="str">
        <f>IF(Компоненты!E58&lt;&gt;"",Компоненты!E58,"")</f>
        <v>Тройник</v>
      </c>
      <c r="F58" t="str">
        <f>IF(Компоненты!F58&lt;&gt;"",Компоненты!F58,"")</f>
        <v>параметрический</v>
      </c>
      <c r="G58" t="str">
        <f>IF(Компоненты!G58&lt;&gt;"",Компоненты!G58,"")</f>
        <v>Круглый</v>
      </c>
      <c r="H58" t="str">
        <f>IF(Компоненты!H58&lt;&gt;"",Компоненты!H58,"")</f>
        <v>Нанософт разработка</v>
      </c>
      <c r="I58" t="str">
        <f>IF(Компоненты!I58&lt;&gt;"",Компоненты!I58,"")</f>
        <v>Параметрическая</v>
      </c>
      <c r="J58" t="str">
        <f>IF(Компоненты!J58&lt;&gt;"",Компоненты!J58,"")</f>
        <v>https://www.nanocad.ru/products/bim/ventilation/</v>
      </c>
      <c r="K58" t="str">
        <f>IF(Компоненты!K58&lt;&gt;"",Компоненты!K58,"")</f>
        <v>54-нанософт_разработка-тройник-тройник-круглый.png</v>
      </c>
      <c r="L58" t="str">
        <f>IF(Компоненты!L58&lt;&gt;"",Компоненты!L58,"")</f>
        <v/>
      </c>
      <c r="M58" t="str">
        <f>IF(Компоненты!M58&lt;&gt;"",Компоненты!M58,"")</f>
        <v>100x100, 125x100, 160x100</v>
      </c>
      <c r="N58" t="str">
        <f>IF(Компоненты!N58&lt;&gt;"",Компоненты!N58,"")</f>
        <v/>
      </c>
      <c r="O58" t="str">
        <f>IF(Компоненты!O58&lt;&gt;"",Компоненты!O58,"")</f>
        <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row>
    <row r="59" spans="2:19">
      <c r="B59">
        <f>IF(Компоненты!B59&lt;&gt;"",Компоненты!B59,"")</f>
        <v>55</v>
      </c>
      <c r="C59" t="str">
        <f>IF(Компоненты!C59&lt;&gt;"",Компоненты!C59,"")</f>
        <v>Заглушка</v>
      </c>
      <c r="D59" t="str">
        <f>IF(Компоненты!D59&lt;&gt;"",Компоненты!D59,"")</f>
        <v>Элементы трубопроводов</v>
      </c>
      <c r="E59" t="str">
        <f>IF(Компоненты!E59&lt;&gt;"",Компоненты!E59,"")</f>
        <v>Заглушка</v>
      </c>
      <c r="F59" t="str">
        <f>IF(Компоненты!F59&lt;&gt;"",Компоненты!F59,"")</f>
        <v>параметрическая</v>
      </c>
      <c r="G59" t="str">
        <f>IF(Компоненты!G59&lt;&gt;"",Компоненты!G59,"")</f>
        <v>Круглый</v>
      </c>
      <c r="H59" t="str">
        <f>IF(Компоненты!H59&lt;&gt;"",Компоненты!H59,"")</f>
        <v>Нанософт разработка</v>
      </c>
      <c r="I59" t="str">
        <f>IF(Компоненты!I59&lt;&gt;"",Компоненты!I59,"")</f>
        <v>Параметрическая</v>
      </c>
      <c r="J59" t="str">
        <f>IF(Компоненты!J59&lt;&gt;"",Компоненты!J59,"")</f>
        <v>https://www.nanocad.ru/products/bim/ventilation/</v>
      </c>
      <c r="K59" t="str">
        <f>IF(Компоненты!K59&lt;&gt;"",Компоненты!K59,"")</f>
        <v>55-нанософт_разработка-заглушка-заглушка-круглый.png</v>
      </c>
      <c r="L59" t="str">
        <f>IF(Компоненты!L59&lt;&gt;"",Компоненты!L59,"")</f>
        <v/>
      </c>
      <c r="M59">
        <f>IF(Компоненты!M59&lt;&gt;"",Компоненты!M59,"")</f>
        <v>100</v>
      </c>
      <c r="N59" t="str">
        <f>IF(Компоненты!N59&lt;&gt;"",Компоненты!N59,"")</f>
        <v/>
      </c>
      <c r="O59" t="str">
        <f>IF(Компоненты!O59&lt;&gt;"",Компоненты!O59,"")</f>
        <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row>
    <row r="60" spans="2:19">
      <c r="B60">
        <f>IF(Компоненты!B60&lt;&gt;"",Компоненты!B60,"")</f>
        <v>56</v>
      </c>
      <c r="C60" t="str">
        <f>IF(Компоненты!C60&lt;&gt;"",Компоненты!C60,"")</f>
        <v>Крестовина</v>
      </c>
      <c r="D60" t="str">
        <f>IF(Компоненты!D60&lt;&gt;"",Компоненты!D60,"")</f>
        <v>Элементы трубопроводов</v>
      </c>
      <c r="E60" t="str">
        <f>IF(Компоненты!E60&lt;&gt;"",Компоненты!E60,"")</f>
        <v>Крестовина</v>
      </c>
      <c r="F60" t="str">
        <f>IF(Компоненты!F60&lt;&gt;"",Компоненты!F60,"")</f>
        <v>параметрическая</v>
      </c>
      <c r="G60" t="str">
        <f>IF(Компоненты!G60&lt;&gt;"",Компоненты!G60,"")</f>
        <v>Круглый</v>
      </c>
      <c r="H60" t="str">
        <f>IF(Компоненты!H60&lt;&gt;"",Компоненты!H60,"")</f>
        <v>Нанософт разработка</v>
      </c>
      <c r="I60" t="str">
        <f>IF(Компоненты!I60&lt;&gt;"",Компоненты!I60,"")</f>
        <v>Параметрическая</v>
      </c>
      <c r="J60" t="str">
        <f>IF(Компоненты!J60&lt;&gt;"",Компоненты!J60,"")</f>
        <v>https://www.nanocad.ru/products/bim/ventilation/</v>
      </c>
      <c r="K60" t="str">
        <f>IF(Компоненты!K60&lt;&gt;"",Компоненты!K60,"")</f>
        <v>56-нанософт_разработка-крестовина-крестовина-круглый.png</v>
      </c>
      <c r="L60" t="str">
        <f>IF(Компоненты!L60&lt;&gt;"",Компоненты!L60,"")</f>
        <v/>
      </c>
      <c r="M60" t="str">
        <f>IF(Компоненты!M60&lt;&gt;"",Компоненты!M60,"")</f>
        <v>100x(100, 100)</v>
      </c>
      <c r="N60" t="str">
        <f>IF(Компоненты!N60&lt;&gt;"",Компоненты!N60,"")</f>
        <v/>
      </c>
      <c r="O60" t="str">
        <f>IF(Компоненты!O60&lt;&gt;"",Компоненты!O60,"")</f>
        <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row>
    <row r="61" spans="2:19">
      <c r="B61">
        <f>IF(Компоненты!B61&lt;&gt;"",Компоненты!B61,"")</f>
        <v>57</v>
      </c>
      <c r="C61" t="str">
        <f>IF(Компоненты!C61&lt;&gt;"",Компоненты!C61,"")</f>
        <v>Отвод</v>
      </c>
      <c r="D61" t="str">
        <f>IF(Компоненты!D61&lt;&gt;"",Компоненты!D61,"")</f>
        <v>Элементы трубопроводов</v>
      </c>
      <c r="E61" t="str">
        <f>IF(Компоненты!E61&lt;&gt;"",Компоненты!E61,"")</f>
        <v>Отвод</v>
      </c>
      <c r="F61" t="str">
        <f>IF(Компоненты!F61&lt;&gt;"",Компоненты!F61,"")</f>
        <v>параметрическая</v>
      </c>
      <c r="G61" t="str">
        <f>IF(Компоненты!G61&lt;&gt;"",Компоненты!G61,"")</f>
        <v>Круглый</v>
      </c>
      <c r="H61" t="str">
        <f>IF(Компоненты!H61&lt;&gt;"",Компоненты!H61,"")</f>
        <v>Нанософт разработка</v>
      </c>
      <c r="I61" t="str">
        <f>IF(Компоненты!I61&lt;&gt;"",Компоненты!I61,"")</f>
        <v>Параметрическая</v>
      </c>
      <c r="J61" t="str">
        <f>IF(Компоненты!J61&lt;&gt;"",Компоненты!J61,"")</f>
        <v>https://www.nanocad.ru/products/bim/ventilation/</v>
      </c>
      <c r="K61" t="str">
        <f>IF(Компоненты!K61&lt;&gt;"",Компоненты!K61,"")</f>
        <v>57-нанософт_разработка-отвод-отвод-круглый.png</v>
      </c>
      <c r="L61" t="str">
        <f>IF(Компоненты!L61&lt;&gt;"",Компоненты!L61,"")</f>
        <v/>
      </c>
      <c r="M61">
        <f>IF(Компоненты!M61&lt;&gt;"",Компоненты!M61,"")</f>
        <v>100</v>
      </c>
      <c r="N61" t="str">
        <f>IF(Компоненты!N61&lt;&gt;"",Компоненты!N61,"")</f>
        <v/>
      </c>
      <c r="O61" t="str">
        <f>IF(Компоненты!O61&lt;&gt;"",Компоненты!O61,"")</f>
        <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row>
    <row r="62" spans="2:19">
      <c r="B62">
        <f>IF(Компоненты!B62&lt;&gt;"",Компоненты!B62,"")</f>
        <v>58</v>
      </c>
      <c r="C62" t="str">
        <f>IF(Компоненты!C62&lt;&gt;"",Компоненты!C62,"")</f>
        <v>Переход</v>
      </c>
      <c r="D62" t="str">
        <f>IF(Компоненты!D62&lt;&gt;"",Компоненты!D62,"")</f>
        <v>Элементы трубопроводов</v>
      </c>
      <c r="E62" t="str">
        <f>IF(Компоненты!E62&lt;&gt;"",Компоненты!E62,"")</f>
        <v>Переход</v>
      </c>
      <c r="F62" t="str">
        <f>IF(Компоненты!F62&lt;&gt;"",Компоненты!F62,"")</f>
        <v>параметрический</v>
      </c>
      <c r="G62" t="str">
        <f>IF(Компоненты!G62&lt;&gt;"",Компоненты!G62,"")</f>
        <v>Круглый</v>
      </c>
      <c r="H62" t="str">
        <f>IF(Компоненты!H62&lt;&gt;"",Компоненты!H62,"")</f>
        <v>Нанософт разработка</v>
      </c>
      <c r="I62" t="str">
        <f>IF(Компоненты!I62&lt;&gt;"",Компоненты!I62,"")</f>
        <v>Параметрическая</v>
      </c>
      <c r="J62" t="str">
        <f>IF(Компоненты!J62&lt;&gt;"",Компоненты!J62,"")</f>
        <v>https://www.nanocad.ru/products/bim/ventilation/</v>
      </c>
      <c r="K62" t="str">
        <f>IF(Компоненты!K62&lt;&gt;"",Компоненты!K62,"")</f>
        <v>58-нанософт_разработка-переход-переход-круглый.png</v>
      </c>
      <c r="L62" t="str">
        <f>IF(Компоненты!L62&lt;&gt;"",Компоненты!L62,"")</f>
        <v/>
      </c>
      <c r="M62" t="str">
        <f>IF(Компоненты!M62&lt;&gt;"",Компоненты!M62,"")</f>
        <v>150x100</v>
      </c>
      <c r="N62" t="str">
        <f>IF(Компоненты!N62&lt;&gt;"",Компоненты!N62,"")</f>
        <v/>
      </c>
      <c r="O62" t="str">
        <f>IF(Компоненты!O62&lt;&gt;"",Компоненты!O62,"")</f>
        <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row>
    <row r="63" spans="2:19">
      <c r="B63">
        <f>IF(Компоненты!B63&lt;&gt;"",Компоненты!B63,"")</f>
        <v>59</v>
      </c>
      <c r="C63" t="str">
        <f>IF(Компоненты!C63&lt;&gt;"",Компоненты!C63,"")</f>
        <v>Тройник</v>
      </c>
      <c r="D63" t="str">
        <f>IF(Компоненты!D63&lt;&gt;"",Компоненты!D63,"")</f>
        <v>Элементы трубопроводов</v>
      </c>
      <c r="E63" t="str">
        <f>IF(Компоненты!E63&lt;&gt;"",Компоненты!E63,"")</f>
        <v>Тройник</v>
      </c>
      <c r="F63" t="str">
        <f>IF(Компоненты!F63&lt;&gt;"",Компоненты!F63,"")</f>
        <v>параметрический</v>
      </c>
      <c r="G63" t="str">
        <f>IF(Компоненты!G63&lt;&gt;"",Компоненты!G63,"")</f>
        <v>Круглый</v>
      </c>
      <c r="H63" t="str">
        <f>IF(Компоненты!H63&lt;&gt;"",Компоненты!H63,"")</f>
        <v>Нанософт разработка</v>
      </c>
      <c r="I63" t="str">
        <f>IF(Компоненты!I63&lt;&gt;"",Компоненты!I63,"")</f>
        <v>Параметрическая</v>
      </c>
      <c r="J63" t="str">
        <f>IF(Компоненты!J63&lt;&gt;"",Компоненты!J63,"")</f>
        <v>https://www.nanocad.ru/products/bim/ventilation/</v>
      </c>
      <c r="K63" t="str">
        <f>IF(Компоненты!K63&lt;&gt;"",Компоненты!K63,"")</f>
        <v>59-нанософт_разработка-тройник-тройник-круглый.png</v>
      </c>
      <c r="L63" t="str">
        <f>IF(Компоненты!L63&lt;&gt;"",Компоненты!L63,"")</f>
        <v/>
      </c>
      <c r="M63" t="str">
        <f>IF(Компоненты!M63&lt;&gt;"",Компоненты!M63,"")</f>
        <v>150x150</v>
      </c>
      <c r="N63" t="str">
        <f>IF(Компоненты!N63&lt;&gt;"",Компоненты!N63,"")</f>
        <v/>
      </c>
      <c r="O63" t="str">
        <f>IF(Компоненты!O63&lt;&gt;"",Компоненты!O63,"")</f>
        <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row>
    <row r="64" spans="2:19">
      <c r="B64">
        <f>IF(Компоненты!B64&lt;&gt;"",Компоненты!B64,"")</f>
        <v>60</v>
      </c>
      <c r="C64" t="str">
        <f>IF(Компоненты!C64&lt;&gt;"",Компоненты!C64,"")</f>
        <v>Трубопровод</v>
      </c>
      <c r="D64" t="str">
        <f>IF(Компоненты!D64&lt;&gt;"",Компоненты!D64,"")</f>
        <v>Элементы трубопроводов</v>
      </c>
      <c r="E64" t="str">
        <f>IF(Компоненты!E64&lt;&gt;"",Компоненты!E64,"")</f>
        <v>Трубопровод</v>
      </c>
      <c r="F64" t="str">
        <f>IF(Компоненты!F64&lt;&gt;"",Компоненты!F64,"")</f>
        <v>параметрический</v>
      </c>
      <c r="G64" t="str">
        <f>IF(Компоненты!G64&lt;&gt;"",Компоненты!G64,"")</f>
        <v>Круглый</v>
      </c>
      <c r="H64" t="str">
        <f>IF(Компоненты!H64&lt;&gt;"",Компоненты!H64,"")</f>
        <v>Нанософт разработка</v>
      </c>
      <c r="I64" t="str">
        <f>IF(Компоненты!I64&lt;&gt;"",Компоненты!I64,"")</f>
        <v>Параметрическая</v>
      </c>
      <c r="J64" t="str">
        <f>IF(Компоненты!J64&lt;&gt;"",Компоненты!J64,"")</f>
        <v>https://www.nanocad.ru/products/bim/ventilation/</v>
      </c>
      <c r="K64" t="str">
        <f>IF(Компоненты!K64&lt;&gt;"",Компоненты!K64,"")</f>
        <v>60-нанософт_разработка-трубопровод-трубопровод-круглый.png</v>
      </c>
      <c r="L64" t="str">
        <f>IF(Компоненты!L64&lt;&gt;"",Компоненты!L64,"")</f>
        <v/>
      </c>
      <c r="M64">
        <f>IF(Компоненты!M64&lt;&gt;"",Компоненты!M64,"")</f>
        <v>150</v>
      </c>
      <c r="N64" t="str">
        <f>IF(Компоненты!N64&lt;&gt;"",Компоненты!N64,"")</f>
        <v/>
      </c>
      <c r="O64" t="str">
        <f>IF(Компоненты!O64&lt;&gt;"",Компоненты!O64,"")</f>
        <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row>
    <row r="65" spans="2:19">
      <c r="B65">
        <f>IF(Компоненты!B65&lt;&gt;"",Компоненты!B65,"")</f>
        <v>61</v>
      </c>
      <c r="C65" t="str">
        <f>IF(Компоненты!C65&lt;&gt;"",Компоненты!C65,"")</f>
        <v>Воздуховод</v>
      </c>
      <c r="D65" t="str">
        <f>IF(Компоненты!D65&lt;&gt;"",Компоненты!D65,"")</f>
        <v>Элементы воздуховодов</v>
      </c>
      <c r="E65" t="str">
        <f>IF(Компоненты!E65&lt;&gt;"",Компоненты!E65,"")</f>
        <v>Воздуховод</v>
      </c>
      <c r="F65" t="str">
        <f>IF(Компоненты!F65&lt;&gt;"",Компоненты!F65,"")</f>
        <v/>
      </c>
      <c r="G65" t="str">
        <f>IF(Компоненты!G65&lt;&gt;"",Компоненты!G65,"")</f>
        <v>Круглый</v>
      </c>
      <c r="H65" t="str">
        <f>IF(Компоненты!H65&lt;&gt;"",Компоненты!H65,"")</f>
        <v>Нанософт разработка</v>
      </c>
      <c r="I65" t="str">
        <f>IF(Компоненты!I65&lt;&gt;"",Компоненты!I65,"")</f>
        <v>Статическая</v>
      </c>
      <c r="J65" t="str">
        <f>IF(Компоненты!J65&lt;&gt;"",Компоненты!J65,"")</f>
        <v>https://www.nanocad.ru/products/bim/ventilation/</v>
      </c>
      <c r="K65" t="str">
        <f>IF(Компоненты!K65&lt;&gt;"",Компоненты!K65,"")</f>
        <v>61-нанософт_разработка-воздуховод-воздуховод-круглый.png</v>
      </c>
      <c r="L65" t="str">
        <f>IF(Компоненты!L65&lt;&gt;"",Компоненты!L65,"")</f>
        <v>2024-07-30_162529.png</v>
      </c>
      <c r="M65" t="str">
        <f>IF(Компоненты!M65&lt;&gt;"",Компоненты!M65,"")</f>
        <v>100, 125, 140, 160, 180, 200, 225, 250, 280, 315, 355, 400, 450, 500, 560, 630, 710, 800, 900, 1000, 1120, 1250, 1400, 1600, 1800, 2000</v>
      </c>
      <c r="N65" t="str">
        <f>IF(Компоненты!N65&lt;&gt;"",Компоненты!N65,"")</f>
        <v/>
      </c>
      <c r="O65" t="str">
        <f>IF(Компоненты!O65&lt;&gt;"",Компоненты!O65,"")</f>
        <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row>
    <row r="66" spans="2:19">
      <c r="B66">
        <f>IF(Компоненты!B66&lt;&gt;"",Компоненты!B66,"")</f>
        <v>62</v>
      </c>
      <c r="C66" t="str">
        <f>IF(Компоненты!C66&lt;&gt;"",Компоненты!C66,"")</f>
        <v>Воздуховод</v>
      </c>
      <c r="D66" t="str">
        <f>IF(Компоненты!D66&lt;&gt;"",Компоненты!D66,"")</f>
        <v>Элементы воздуховодов</v>
      </c>
      <c r="E66" t="str">
        <f>IF(Компоненты!E66&lt;&gt;"",Компоненты!E66,"")</f>
        <v>Воздуховод</v>
      </c>
      <c r="F66" t="str">
        <f>IF(Компоненты!F66&lt;&gt;"",Компоненты!F66,"")</f>
        <v/>
      </c>
      <c r="G66" t="str">
        <f>IF(Компоненты!G66&lt;&gt;"",Компоненты!G66,"")</f>
        <v>Прямоугольный</v>
      </c>
      <c r="H66" t="str">
        <f>IF(Компоненты!H66&lt;&gt;"",Компоненты!H66,"")</f>
        <v>Нанософт разработка</v>
      </c>
      <c r="I66" t="str">
        <f>IF(Компоненты!I66&lt;&gt;"",Компоненты!I66,"")</f>
        <v>Статическая</v>
      </c>
      <c r="J66" t="str">
        <f>IF(Компоненты!J66&lt;&gt;"",Компоненты!J66,"")</f>
        <v>https://www.nanocad.ru/products/bim/ventilation/</v>
      </c>
      <c r="K66" t="str">
        <f>IF(Компоненты!K66&lt;&gt;"",Компоненты!K66,"")</f>
        <v>62-нанософт_разработка-воздуховод-воздуховод-прямоугольный.png</v>
      </c>
      <c r="L66" t="str">
        <f>IF(Компоненты!L66&lt;&gt;"",Компоненты!L66,"")</f>
        <v>2024-07-30_164040.png</v>
      </c>
      <c r="M66" t="str">
        <f>IF(Компоненты!M66&lt;&gt;"",Компоненты!M66,"")</f>
        <v>100x100...2000x2000</v>
      </c>
      <c r="N66" t="str">
        <f>IF(Компоненты!N66&lt;&gt;"",Компоненты!N66,"")</f>
        <v/>
      </c>
      <c r="O66" t="str">
        <f>IF(Компоненты!O66&lt;&gt;"",Компоненты!O66,"")</f>
        <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row>
    <row r="67" spans="2:19">
      <c r="B67">
        <f>IF(Компоненты!B67&lt;&gt;"",Компоненты!B67,"")</f>
        <v>63</v>
      </c>
      <c r="C67" t="str">
        <f>IF(Компоненты!C67&lt;&gt;"",Компоненты!C67,"")</f>
        <v>Заглушка</v>
      </c>
      <c r="D67" t="str">
        <f>IF(Компоненты!D67&lt;&gt;"",Компоненты!D67,"")</f>
        <v>Элементы воздуховодов</v>
      </c>
      <c r="E67" t="str">
        <f>IF(Компоненты!E67&lt;&gt;"",Компоненты!E67,"")</f>
        <v>Заглушка</v>
      </c>
      <c r="F67" t="str">
        <f>IF(Компоненты!F67&lt;&gt;"",Компоненты!F67,"")</f>
        <v/>
      </c>
      <c r="G67" t="str">
        <f>IF(Компоненты!G67&lt;&gt;"",Компоненты!G67,"")</f>
        <v>Круглый</v>
      </c>
      <c r="H67" t="str">
        <f>IF(Компоненты!H67&lt;&gt;"",Компоненты!H67,"")</f>
        <v>Нанософт разработка</v>
      </c>
      <c r="I67" t="str">
        <f>IF(Компоненты!I67&lt;&gt;"",Компоненты!I67,"")</f>
        <v>Статическая</v>
      </c>
      <c r="J67" t="str">
        <f>IF(Компоненты!J67&lt;&gt;"",Компоненты!J67,"")</f>
        <v>https://www.nanocad.ru/products/bim/ventilation/</v>
      </c>
      <c r="K67" t="str">
        <f>IF(Компоненты!K67&lt;&gt;"",Компоненты!K67,"")</f>
        <v>63-нанософт_разработка-заглушка-заглушка-круглый.png</v>
      </c>
      <c r="L67" t="str">
        <f>IF(Компоненты!L67&lt;&gt;"",Компоненты!L67,"")</f>
        <v>2024-07-30_164334.png</v>
      </c>
      <c r="M67" t="str">
        <f>IF(Компоненты!M67&lt;&gt;"",Компоненты!M67,"")</f>
        <v>100, 125, 140, 160, 180, 200, 225, 250, 280, 315, 355, 400, 450, 500, 560, 630, 710, 800, 900, 1000, 1120, 1250</v>
      </c>
      <c r="N67" t="str">
        <f>IF(Компоненты!N67&lt;&gt;"",Компоненты!N67,"")</f>
        <v/>
      </c>
      <c r="O67" t="str">
        <f>IF(Компоненты!O67&lt;&gt;"",Компоненты!O67,"")</f>
        <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row>
    <row r="68" spans="2:19">
      <c r="B68">
        <f>IF(Компоненты!B68&lt;&gt;"",Компоненты!B68,"")</f>
        <v>64</v>
      </c>
      <c r="C68" t="str">
        <f>IF(Компоненты!C68&lt;&gt;"",Компоненты!C68,"")</f>
        <v>Заглушка</v>
      </c>
      <c r="D68" t="str">
        <f>IF(Компоненты!D68&lt;&gt;"",Компоненты!D68,"")</f>
        <v>Элементы воздуховодов</v>
      </c>
      <c r="E68" t="str">
        <f>IF(Компоненты!E68&lt;&gt;"",Компоненты!E68,"")</f>
        <v>Заглушка</v>
      </c>
      <c r="F68" t="str">
        <f>IF(Компоненты!F68&lt;&gt;"",Компоненты!F68,"")</f>
        <v/>
      </c>
      <c r="G68" t="str">
        <f>IF(Компоненты!G68&lt;&gt;"",Компоненты!G68,"")</f>
        <v>Прямоугольный</v>
      </c>
      <c r="H68" t="str">
        <f>IF(Компоненты!H68&lt;&gt;"",Компоненты!H68,"")</f>
        <v>Нанософт разработка</v>
      </c>
      <c r="I68" t="str">
        <f>IF(Компоненты!I68&lt;&gt;"",Компоненты!I68,"")</f>
        <v>Статическая</v>
      </c>
      <c r="J68" t="str">
        <f>IF(Компоненты!J68&lt;&gt;"",Компоненты!J68,"")</f>
        <v>https://www.nanocad.ru/products/bim/ventilation/</v>
      </c>
      <c r="K68" t="str">
        <f>IF(Компоненты!K68&lt;&gt;"",Компоненты!K68,"")</f>
        <v>64-нанософт_разработка-заглушка-заглушка-прямоугольный.png</v>
      </c>
      <c r="L68" t="str">
        <f>IF(Компоненты!L68&lt;&gt;"",Компоненты!L68,"")</f>
        <v>2024-07-30_164521.png</v>
      </c>
      <c r="M68" t="str">
        <f>IF(Компоненты!M68&lt;&gt;"",Компоненты!M68,"")</f>
        <v>100x100...1000x2000</v>
      </c>
      <c r="N68" t="str">
        <f>IF(Компоненты!N68&lt;&gt;"",Компоненты!N68,"")</f>
        <v/>
      </c>
      <c r="O68" t="str">
        <f>IF(Компоненты!O68&lt;&gt;"",Компоненты!O68,"")</f>
        <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row>
    <row r="69" spans="2:19">
      <c r="B69">
        <f>IF(Компоненты!B69&lt;&gt;"",Компоненты!B69,"")</f>
        <v>65</v>
      </c>
      <c r="C69" t="str">
        <f>IF(Компоненты!C69&lt;&gt;"",Компоненты!C69,"")</f>
        <v>Крестовина</v>
      </c>
      <c r="D69" t="str">
        <f>IF(Компоненты!D69&lt;&gt;"",Компоненты!D69,"")</f>
        <v>Элементы воздуховодов</v>
      </c>
      <c r="E69" t="str">
        <f>IF(Компоненты!E69&lt;&gt;"",Компоненты!E69,"")</f>
        <v>Крестовина</v>
      </c>
      <c r="F69" t="str">
        <f>IF(Компоненты!F69&lt;&gt;"",Компоненты!F69,"")</f>
        <v/>
      </c>
      <c r="G69" t="str">
        <f>IF(Компоненты!G69&lt;&gt;"",Компоненты!G69,"")</f>
        <v>Прямоугольный</v>
      </c>
      <c r="H69" t="str">
        <f>IF(Компоненты!H69&lt;&gt;"",Компоненты!H69,"")</f>
        <v>Нанософт разработка</v>
      </c>
      <c r="I69" t="str">
        <f>IF(Компоненты!I69&lt;&gt;"",Компоненты!I69,"")</f>
        <v>Статическая</v>
      </c>
      <c r="J69" t="str">
        <f>IF(Компоненты!J69&lt;&gt;"",Компоненты!J69,"")</f>
        <v>https://www.nanocad.ru/products/bim/ventilation/</v>
      </c>
      <c r="K69" t="str">
        <f>IF(Компоненты!K69&lt;&gt;"",Компоненты!K69,"")</f>
        <v>65-нанософт_разработка-крестовина-крестовина-прямоугольный.png</v>
      </c>
      <c r="L69" t="str">
        <f>IF(Компоненты!L69&lt;&gt;"",Компоненты!L69,"")</f>
        <v>2024-07-30_164728.png</v>
      </c>
      <c r="M69" t="str">
        <f>IF(Компоненты!M69&lt;&gt;"",Компоненты!M69,"")</f>
        <v>100x100...2000x2000</v>
      </c>
      <c r="N69" t="str">
        <f>IF(Компоненты!N69&lt;&gt;"",Компоненты!N69,"")</f>
        <v/>
      </c>
      <c r="O69" t="str">
        <f>IF(Компоненты!O69&lt;&gt;"",Компоненты!O69,"")</f>
        <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row>
    <row r="70" spans="2:19">
      <c r="B70">
        <f>IF(Компоненты!B70&lt;&gt;"",Компоненты!B70,"")</f>
        <v>66</v>
      </c>
      <c r="C70" t="str">
        <f>IF(Компоненты!C70&lt;&gt;"",Компоненты!C70,"")</f>
        <v>Крестовина</v>
      </c>
      <c r="D70" t="str">
        <f>IF(Компоненты!D70&lt;&gt;"",Компоненты!D70,"")</f>
        <v>Элементы воздуховодов</v>
      </c>
      <c r="E70" t="str">
        <f>IF(Компоненты!E70&lt;&gt;"",Компоненты!E70,"")</f>
        <v>Крестовина</v>
      </c>
      <c r="F70" t="str">
        <f>IF(Компоненты!F70&lt;&gt;"",Компоненты!F70,"")</f>
        <v/>
      </c>
      <c r="G70" t="str">
        <f>IF(Компоненты!G70&lt;&gt;"",Компоненты!G70,"")</f>
        <v>Круглый</v>
      </c>
      <c r="H70" t="str">
        <f>IF(Компоненты!H70&lt;&gt;"",Компоненты!H70,"")</f>
        <v>Нанософт разработка</v>
      </c>
      <c r="I70" t="str">
        <f>IF(Компоненты!I70&lt;&gt;"",Компоненты!I70,"")</f>
        <v>Статическая</v>
      </c>
      <c r="J70" t="str">
        <f>IF(Компоненты!J70&lt;&gt;"",Компоненты!J70,"")</f>
        <v>https://www.nanocad.ru/products/bim/ventilation/</v>
      </c>
      <c r="K70" t="str">
        <f>IF(Компоненты!K70&lt;&gt;"",Компоненты!K70,"")</f>
        <v>66-нанософт_разработка-крестовина-крестовина-круглый.png</v>
      </c>
      <c r="L70" t="str">
        <f>IF(Компоненты!L70&lt;&gt;"",Компоненты!L70,"")</f>
        <v>2024-07-30_164920.png</v>
      </c>
      <c r="M70" t="str">
        <f>IF(Компоненты!M70&lt;&gt;"",Компоненты!M70,"")</f>
        <v>100x(100, 100)...800x(800, 800)</v>
      </c>
      <c r="N70" t="str">
        <f>IF(Компоненты!N70&lt;&gt;"",Компоненты!N70,"")</f>
        <v/>
      </c>
      <c r="O70" t="str">
        <f>IF(Компоненты!O70&lt;&gt;"",Компоненты!O70,"")</f>
        <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row>
    <row r="71" spans="2:19">
      <c r="B71">
        <f>IF(Компоненты!B71&lt;&gt;"",Компоненты!B71,"")</f>
        <v>67</v>
      </c>
      <c r="C71" t="str">
        <f>IF(Компоненты!C71&lt;&gt;"",Компоненты!C71,"")</f>
        <v>Муфта</v>
      </c>
      <c r="D71" t="str">
        <f>IF(Компоненты!D71&lt;&gt;"",Компоненты!D71,"")</f>
        <v>Элементы воздуховодов</v>
      </c>
      <c r="E71" t="str">
        <f>IF(Компоненты!E71&lt;&gt;"",Компоненты!E71,"")</f>
        <v>Муфта</v>
      </c>
      <c r="F71" t="str">
        <f>IF(Компоненты!F71&lt;&gt;"",Компоненты!F71,"")</f>
        <v/>
      </c>
      <c r="G71" t="str">
        <f>IF(Компоненты!G71&lt;&gt;"",Компоненты!G71,"")</f>
        <v>Круглый</v>
      </c>
      <c r="H71" t="str">
        <f>IF(Компоненты!H71&lt;&gt;"",Компоненты!H71,"")</f>
        <v>Нанософт разработка</v>
      </c>
      <c r="I71" t="str">
        <f>IF(Компоненты!I71&lt;&gt;"",Компоненты!I71,"")</f>
        <v>Статическая</v>
      </c>
      <c r="J71" t="str">
        <f>IF(Компоненты!J71&lt;&gt;"",Компоненты!J71,"")</f>
        <v>https://www.nanocad.ru/products/bim/ventilation/</v>
      </c>
      <c r="K71" t="str">
        <f>IF(Компоненты!K71&lt;&gt;"",Компоненты!K71,"")</f>
        <v>67-нанософт_разработка-муфта-муфта-круглый.png</v>
      </c>
      <c r="L71" t="str">
        <f>IF(Компоненты!L71&lt;&gt;"",Компоненты!L71,"")</f>
        <v>2024-07-30_165208.png</v>
      </c>
      <c r="M71" t="str">
        <f>IF(Компоненты!M71&lt;&gt;"",Компоненты!M71,"")</f>
        <v>100, 125, 140, 160, 180, 200, 225, 250, 280, 315, 355, 400, 450, 500, 560, 630, 710, 800, 900, 1000, 1120, 1250, 1400</v>
      </c>
      <c r="N71" t="str">
        <f>IF(Компоненты!N71&lt;&gt;"",Компоненты!N71,"")</f>
        <v/>
      </c>
      <c r="O71" t="str">
        <f>IF(Компоненты!O71&lt;&gt;"",Компоненты!O71,"")</f>
        <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row>
    <row r="72" spans="2:19">
      <c r="B72">
        <f>IF(Компоненты!B72&lt;&gt;"",Компоненты!B72,"")</f>
        <v>68</v>
      </c>
      <c r="C72" t="str">
        <f>IF(Компоненты!C72&lt;&gt;"",Компоненты!C72,"")</f>
        <v>Ниппель</v>
      </c>
      <c r="D72" t="str">
        <f>IF(Компоненты!D72&lt;&gt;"",Компоненты!D72,"")</f>
        <v>Элементы воздуховодов</v>
      </c>
      <c r="E72" t="str">
        <f>IF(Компоненты!E72&lt;&gt;"",Компоненты!E72,"")</f>
        <v>Муфта</v>
      </c>
      <c r="F72" t="str">
        <f>IF(Компоненты!F72&lt;&gt;"",Компоненты!F72,"")</f>
        <v/>
      </c>
      <c r="G72" t="str">
        <f>IF(Компоненты!G72&lt;&gt;"",Компоненты!G72,"")</f>
        <v>Круглый</v>
      </c>
      <c r="H72" t="str">
        <f>IF(Компоненты!H72&lt;&gt;"",Компоненты!H72,"")</f>
        <v>Нанософт разработка</v>
      </c>
      <c r="I72" t="str">
        <f>IF(Компоненты!I72&lt;&gt;"",Компоненты!I72,"")</f>
        <v>Статическая</v>
      </c>
      <c r="J72" t="str">
        <f>IF(Компоненты!J72&lt;&gt;"",Компоненты!J72,"")</f>
        <v>https://www.nanocad.ru/products/bim/ventilation/</v>
      </c>
      <c r="K72" t="str">
        <f>IF(Компоненты!K72&lt;&gt;"",Компоненты!K72,"")</f>
        <v>68-нанософт_разработка-муфта-ниппель-круглый.png</v>
      </c>
      <c r="L72" t="str">
        <f>IF(Компоненты!L72&lt;&gt;"",Компоненты!L72,"")</f>
        <v>2024-07-30_165420.png</v>
      </c>
      <c r="M72" t="str">
        <f>IF(Компоненты!M72&lt;&gt;"",Компоненты!M72,"")</f>
        <v>100, 125, 140, 160, 180, 200, 225, 250, 280, 315, 355, 400, 450, 500, 560, 630, 710, 800, 900, 1000, 1120, 1250, 1400</v>
      </c>
      <c r="N72" t="str">
        <f>IF(Компоненты!N72&lt;&gt;"",Компоненты!N72,"")</f>
        <v/>
      </c>
      <c r="O72" t="str">
        <f>IF(Компоненты!O72&lt;&gt;"",Компоненты!O72,"")</f>
        <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row>
    <row r="73" spans="2:19">
      <c r="B73">
        <f>IF(Компоненты!B73&lt;&gt;"",Компоненты!B73,"")</f>
        <v>69</v>
      </c>
      <c r="C73" t="str">
        <f>IF(Компоненты!C73&lt;&gt;"",Компоненты!C73,"")</f>
        <v>Отвод</v>
      </c>
      <c r="D73" t="str">
        <f>IF(Компоненты!D73&lt;&gt;"",Компоненты!D73,"")</f>
        <v>Элементы воздуховодов</v>
      </c>
      <c r="E73" t="str">
        <f>IF(Компоненты!E73&lt;&gt;"",Компоненты!E73,"")</f>
        <v>Отвод</v>
      </c>
      <c r="F73" t="str">
        <f>IF(Компоненты!F73&lt;&gt;"",Компоненты!F73,"")</f>
        <v>15°</v>
      </c>
      <c r="G73" t="str">
        <f>IF(Компоненты!G73&lt;&gt;"",Компоненты!G73,"")</f>
        <v>Круглый</v>
      </c>
      <c r="H73" t="str">
        <f>IF(Компоненты!H73&lt;&gt;"",Компоненты!H73,"")</f>
        <v>Нанософт разработка</v>
      </c>
      <c r="I73" t="str">
        <f>IF(Компоненты!I73&lt;&gt;"",Компоненты!I73,"")</f>
        <v>Статическая</v>
      </c>
      <c r="J73" t="str">
        <f>IF(Компоненты!J73&lt;&gt;"",Компоненты!J73,"")</f>
        <v>https://www.nanocad.ru/products/bim/ventilation/</v>
      </c>
      <c r="K73" t="str">
        <f>IF(Компоненты!K73&lt;&gt;"",Компоненты!K73,"")</f>
        <v>69-нанософт_разработка-отвод-отвод-круглый.png</v>
      </c>
      <c r="L73" t="str">
        <f>IF(Компоненты!L73&lt;&gt;"",Компоненты!L73,"")</f>
        <v>2024-07-30_165826.png</v>
      </c>
      <c r="M73" t="str">
        <f>IF(Компоненты!M73&lt;&gt;"",Компоненты!M73,"")</f>
        <v>100, 125, 140, 160, 180, 200, 225, 250, 280, 315, 355, 400, 450, 500, 560, 630, 710, 800, 900, 1000, 1120, 1250, 1400</v>
      </c>
      <c r="N73" t="str">
        <f>IF(Компоненты!N73&lt;&gt;"",Компоненты!N73,"")</f>
        <v/>
      </c>
      <c r="O73" t="str">
        <f>IF(Компоненты!O73&lt;&gt;"",Компоненты!O73,"")</f>
        <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row>
    <row r="74" spans="2:19">
      <c r="B74">
        <f>IF(Компоненты!B74&lt;&gt;"",Компоненты!B74,"")</f>
        <v>70</v>
      </c>
      <c r="C74" t="str">
        <f>IF(Компоненты!C74&lt;&gt;"",Компоненты!C74,"")</f>
        <v>Отвод</v>
      </c>
      <c r="D74" t="str">
        <f>IF(Компоненты!D74&lt;&gt;"",Компоненты!D74,"")</f>
        <v>Элементы воздуховодов</v>
      </c>
      <c r="E74" t="str">
        <f>IF(Компоненты!E74&lt;&gt;"",Компоненты!E74,"")</f>
        <v>Отвод</v>
      </c>
      <c r="F74" t="str">
        <f>IF(Компоненты!F74&lt;&gt;"",Компоненты!F74,"")</f>
        <v>30°</v>
      </c>
      <c r="G74" t="str">
        <f>IF(Компоненты!G74&lt;&gt;"",Компоненты!G74,"")</f>
        <v>Круглый</v>
      </c>
      <c r="H74" t="str">
        <f>IF(Компоненты!H74&lt;&gt;"",Компоненты!H74,"")</f>
        <v>Нанософт разработка</v>
      </c>
      <c r="I74" t="str">
        <f>IF(Компоненты!I74&lt;&gt;"",Компоненты!I74,"")</f>
        <v>Статическая</v>
      </c>
      <c r="J74" t="str">
        <f>IF(Компоненты!J74&lt;&gt;"",Компоненты!J74,"")</f>
        <v>https://www.nanocad.ru/products/bim/ventilation/</v>
      </c>
      <c r="K74" t="str">
        <f>IF(Компоненты!K74&lt;&gt;"",Компоненты!K74,"")</f>
        <v>70-нанософт_разработка-отвод-отвод-круглый.png</v>
      </c>
      <c r="L74" t="str">
        <f>IF(Компоненты!L74&lt;&gt;"",Компоненты!L74,"")</f>
        <v>2024-07-30_170114.png</v>
      </c>
      <c r="M74" t="str">
        <f>IF(Компоненты!M74&lt;&gt;"",Компоненты!M74,"")</f>
        <v>100, 125, 140, 160, 180, 200, 225, 250, 280, 315, 355, 400, 450, 500, 560, 630, 710, 800, 900, 1000, 1120, 1250, 1400</v>
      </c>
      <c r="N74" t="str">
        <f>IF(Компоненты!N74&lt;&gt;"",Компоненты!N74,"")</f>
        <v/>
      </c>
      <c r="O74" t="str">
        <f>IF(Компоненты!O74&lt;&gt;"",Компоненты!O74,"")</f>
        <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row>
    <row r="75" spans="2:19">
      <c r="B75">
        <f>IF(Компоненты!B75&lt;&gt;"",Компоненты!B75,"")</f>
        <v>71</v>
      </c>
      <c r="C75" t="str">
        <f>IF(Компоненты!C75&lt;&gt;"",Компоненты!C75,"")</f>
        <v>Отвод</v>
      </c>
      <c r="D75" t="str">
        <f>IF(Компоненты!D75&lt;&gt;"",Компоненты!D75,"")</f>
        <v>Элементы воздуховодов</v>
      </c>
      <c r="E75" t="str">
        <f>IF(Компоненты!E75&lt;&gt;"",Компоненты!E75,"")</f>
        <v>Отвод</v>
      </c>
      <c r="F75" t="str">
        <f>IF(Компоненты!F75&lt;&gt;"",Компоненты!F75,"")</f>
        <v>45°</v>
      </c>
      <c r="G75" t="str">
        <f>IF(Компоненты!G75&lt;&gt;"",Компоненты!G75,"")</f>
        <v>Круглый</v>
      </c>
      <c r="H75" t="str">
        <f>IF(Компоненты!H75&lt;&gt;"",Компоненты!H75,"")</f>
        <v>Нанософт разработка</v>
      </c>
      <c r="I75" t="str">
        <f>IF(Компоненты!I75&lt;&gt;"",Компоненты!I75,"")</f>
        <v>Статическая</v>
      </c>
      <c r="J75" t="str">
        <f>IF(Компоненты!J75&lt;&gt;"",Компоненты!J75,"")</f>
        <v>https://www.nanocad.ru/products/bim/ventilation/</v>
      </c>
      <c r="K75" t="str">
        <f>IF(Компоненты!K75&lt;&gt;"",Компоненты!K75,"")</f>
        <v>71-нанософт_разработка-отвод-отвод-круглый.png</v>
      </c>
      <c r="L75" t="str">
        <f>IF(Компоненты!L75&lt;&gt;"",Компоненты!L75,"")</f>
        <v>2024-07-30_170211.png</v>
      </c>
      <c r="M75" t="str">
        <f>IF(Компоненты!M75&lt;&gt;"",Компоненты!M75,"")</f>
        <v>100, 125, 140, 160, 180, 200, 225, 250, 280, 315, 355, 400, 450, 500, 560, 630, 710, 800, 900, 1000, 1120, 1250, 1400</v>
      </c>
      <c r="N75" t="str">
        <f>IF(Компоненты!N75&lt;&gt;"",Компоненты!N75,"")</f>
        <v/>
      </c>
      <c r="O75" t="str">
        <f>IF(Компоненты!O75&lt;&gt;"",Компоненты!O75,"")</f>
        <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row>
    <row r="76" spans="2:19">
      <c r="B76">
        <f>IF(Компоненты!B76&lt;&gt;"",Компоненты!B76,"")</f>
        <v>72</v>
      </c>
      <c r="C76" t="str">
        <f>IF(Компоненты!C76&lt;&gt;"",Компоненты!C76,"")</f>
        <v>Отвод</v>
      </c>
      <c r="D76" t="str">
        <f>IF(Компоненты!D76&lt;&gt;"",Компоненты!D76,"")</f>
        <v>Элементы воздуховодов</v>
      </c>
      <c r="E76" t="str">
        <f>IF(Компоненты!E76&lt;&gt;"",Компоненты!E76,"")</f>
        <v>Отвод</v>
      </c>
      <c r="F76" t="str">
        <f>IF(Компоненты!F76&lt;&gt;"",Компоненты!F76,"")</f>
        <v>45°</v>
      </c>
      <c r="G76" t="str">
        <f>IF(Компоненты!G76&lt;&gt;"",Компоненты!G76,"")</f>
        <v>Прямоугольный</v>
      </c>
      <c r="H76" t="str">
        <f>IF(Компоненты!H76&lt;&gt;"",Компоненты!H76,"")</f>
        <v>Нанософт разработка</v>
      </c>
      <c r="I76" t="str">
        <f>IF(Компоненты!I76&lt;&gt;"",Компоненты!I76,"")</f>
        <v>Статическая</v>
      </c>
      <c r="J76" t="str">
        <f>IF(Компоненты!J76&lt;&gt;"",Компоненты!J76,"")</f>
        <v>https://www.nanocad.ru/products/bim/ventilation/</v>
      </c>
      <c r="K76" t="str">
        <f>IF(Компоненты!K76&lt;&gt;"",Компоненты!K76,"")</f>
        <v>72-нанософт_разработка-отвод-отвод-прямоугольный.png</v>
      </c>
      <c r="L76" t="str">
        <f>IF(Компоненты!L76&lt;&gt;"",Компоненты!L76,"")</f>
        <v>2024-07-30_170329.png</v>
      </c>
      <c r="M76" t="str">
        <f>IF(Компоненты!M76&lt;&gt;"",Компоненты!M76,"")</f>
        <v>100x100...1400x900</v>
      </c>
      <c r="N76" t="str">
        <f>IF(Компоненты!N76&lt;&gt;"",Компоненты!N76,"")</f>
        <v/>
      </c>
      <c r="O76" t="str">
        <f>IF(Компоненты!O76&lt;&gt;"",Компоненты!O76,"")</f>
        <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row>
    <row r="77" spans="2:19">
      <c r="B77">
        <f>IF(Компоненты!B77&lt;&gt;"",Компоненты!B77,"")</f>
        <v>73</v>
      </c>
      <c r="C77" t="str">
        <f>IF(Компоненты!C77&lt;&gt;"",Компоненты!C77,"")</f>
        <v>Отвод</v>
      </c>
      <c r="D77" t="str">
        <f>IF(Компоненты!D77&lt;&gt;"",Компоненты!D77,"")</f>
        <v>Элементы воздуховодов</v>
      </c>
      <c r="E77" t="str">
        <f>IF(Компоненты!E77&lt;&gt;"",Компоненты!E77,"")</f>
        <v>Отвод</v>
      </c>
      <c r="F77" t="str">
        <f>IF(Компоненты!F77&lt;&gt;"",Компоненты!F77,"")</f>
        <v>60°</v>
      </c>
      <c r="G77" t="str">
        <f>IF(Компоненты!G77&lt;&gt;"",Компоненты!G77,"")</f>
        <v>Круглый</v>
      </c>
      <c r="H77" t="str">
        <f>IF(Компоненты!H77&lt;&gt;"",Компоненты!H77,"")</f>
        <v>Нанософт разработка</v>
      </c>
      <c r="I77" t="str">
        <f>IF(Компоненты!I77&lt;&gt;"",Компоненты!I77,"")</f>
        <v>Статическая</v>
      </c>
      <c r="J77" t="str">
        <f>IF(Компоненты!J77&lt;&gt;"",Компоненты!J77,"")</f>
        <v>https://www.nanocad.ru/products/bim/ventilation/</v>
      </c>
      <c r="K77" t="str">
        <f>IF(Компоненты!K77&lt;&gt;"",Компоненты!K77,"")</f>
        <v>73-нанософт_разработка-отвод-отвод-круглый.png</v>
      </c>
      <c r="L77" t="str">
        <f>IF(Компоненты!L77&lt;&gt;"",Компоненты!L77,"")</f>
        <v>2024-07-30_170600.png</v>
      </c>
      <c r="M77" t="str">
        <f>IF(Компоненты!M77&lt;&gt;"",Компоненты!M77,"")</f>
        <v>100, 125, 140, 160, 180, 200, 225, 250, 280, 315, 355, 400, 450, 500, 560, 630, 710, 800, 900</v>
      </c>
      <c r="N77" t="str">
        <f>IF(Компоненты!N77&lt;&gt;"",Компоненты!N77,"")</f>
        <v/>
      </c>
      <c r="O77" t="str">
        <f>IF(Компоненты!O77&lt;&gt;"",Компоненты!O77,"")</f>
        <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row>
    <row r="78" spans="2:19">
      <c r="B78">
        <f>IF(Компоненты!B78&lt;&gt;"",Компоненты!B78,"")</f>
        <v>74</v>
      </c>
      <c r="C78" t="str">
        <f>IF(Компоненты!C78&lt;&gt;"",Компоненты!C78,"")</f>
        <v>Отвод</v>
      </c>
      <c r="D78" t="str">
        <f>IF(Компоненты!D78&lt;&gt;"",Компоненты!D78,"")</f>
        <v>Элементы воздуховодов</v>
      </c>
      <c r="E78" t="str">
        <f>IF(Компоненты!E78&lt;&gt;"",Компоненты!E78,"")</f>
        <v>Отвод</v>
      </c>
      <c r="F78" t="str">
        <f>IF(Компоненты!F78&lt;&gt;"",Компоненты!F78,"")</f>
        <v>90°</v>
      </c>
      <c r="G78" t="str">
        <f>IF(Компоненты!G78&lt;&gt;"",Компоненты!G78,"")</f>
        <v>Круглый</v>
      </c>
      <c r="H78" t="str">
        <f>IF(Компоненты!H78&lt;&gt;"",Компоненты!H78,"")</f>
        <v>Нанософт разработка</v>
      </c>
      <c r="I78" t="str">
        <f>IF(Компоненты!I78&lt;&gt;"",Компоненты!I78,"")</f>
        <v>Статическая</v>
      </c>
      <c r="J78" t="str">
        <f>IF(Компоненты!J78&lt;&gt;"",Компоненты!J78,"")</f>
        <v>https://www.nanocad.ru/products/bim/ventilation/</v>
      </c>
      <c r="K78" t="str">
        <f>IF(Компоненты!K78&lt;&gt;"",Компоненты!K78,"")</f>
        <v>74-нанософт_разработка-отвод-отвод-круглый.png</v>
      </c>
      <c r="L78" t="str">
        <f>IF(Компоненты!L78&lt;&gt;"",Компоненты!L78,"")</f>
        <v>2024-07-30_170740.png</v>
      </c>
      <c r="M78" t="str">
        <f>IF(Компоненты!M78&lt;&gt;"",Компоненты!M78,"")</f>
        <v>100, 125, 140, 160, 180, 200, 225, 250, 280, 315, 355, 400, 450, 500, 560, 630, 710, 800, 900</v>
      </c>
      <c r="N78" t="str">
        <f>IF(Компоненты!N78&lt;&gt;"",Компоненты!N78,"")</f>
        <v/>
      </c>
      <c r="O78" t="str">
        <f>IF(Компоненты!O78&lt;&gt;"",Компоненты!O78,"")</f>
        <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row>
    <row r="79" spans="2:19">
      <c r="B79">
        <f>IF(Компоненты!B79&lt;&gt;"",Компоненты!B79,"")</f>
        <v>75</v>
      </c>
      <c r="C79" t="str">
        <f>IF(Компоненты!C79&lt;&gt;"",Компоненты!C79,"")</f>
        <v>Отвод</v>
      </c>
      <c r="D79" t="str">
        <f>IF(Компоненты!D79&lt;&gt;"",Компоненты!D79,"")</f>
        <v>Элементы воздуховодов</v>
      </c>
      <c r="E79" t="str">
        <f>IF(Компоненты!E79&lt;&gt;"",Компоненты!E79,"")</f>
        <v>Отвод</v>
      </c>
      <c r="F79" t="str">
        <f>IF(Компоненты!F79&lt;&gt;"",Компоненты!F79,"")</f>
        <v>90°</v>
      </c>
      <c r="G79" t="str">
        <f>IF(Компоненты!G79&lt;&gt;"",Компоненты!G79,"")</f>
        <v>Прямоугольный</v>
      </c>
      <c r="H79" t="str">
        <f>IF(Компоненты!H79&lt;&gt;"",Компоненты!H79,"")</f>
        <v>Нанософт разработка</v>
      </c>
      <c r="I79" t="str">
        <f>IF(Компоненты!I79&lt;&gt;"",Компоненты!I79,"")</f>
        <v>Статическая</v>
      </c>
      <c r="J79" t="str">
        <f>IF(Компоненты!J79&lt;&gt;"",Компоненты!J79,"")</f>
        <v>https://www.nanocad.ru/products/bim/ventilation/</v>
      </c>
      <c r="K79" t="str">
        <f>IF(Компоненты!K79&lt;&gt;"",Компоненты!K79,"")</f>
        <v>75-нанософт_разработка-отвод-отвод-прямоугольный.png</v>
      </c>
      <c r="L79" t="str">
        <f>IF(Компоненты!L79&lt;&gt;"",Компоненты!L79,"")</f>
        <v>2024-07-30_170926.png</v>
      </c>
      <c r="M79" t="str">
        <f>IF(Компоненты!M79&lt;&gt;"",Компоненты!M79,"")</f>
        <v>100x100...1400x900</v>
      </c>
      <c r="N79" t="str">
        <f>IF(Компоненты!N79&lt;&gt;"",Компоненты!N79,"")</f>
        <v/>
      </c>
      <c r="O79" t="str">
        <f>IF(Компоненты!O79&lt;&gt;"",Компоненты!O79,"")</f>
        <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row>
    <row r="80" spans="2:19">
      <c r="B80">
        <f>IF(Компоненты!B80&lt;&gt;"",Компоненты!B80,"")</f>
        <v>76</v>
      </c>
      <c r="C80" t="str">
        <f>IF(Компоненты!C80&lt;&gt;"",Компоненты!C80,"")</f>
        <v>Переход</v>
      </c>
      <c r="D80" t="str">
        <f>IF(Компоненты!D80&lt;&gt;"",Компоненты!D80,"")</f>
        <v>Элементы воздуховодов</v>
      </c>
      <c r="E80" t="str">
        <f>IF(Компоненты!E80&lt;&gt;"",Компоненты!E80,"")</f>
        <v>Переход</v>
      </c>
      <c r="F80" t="str">
        <f>IF(Компоненты!F80&lt;&gt;"",Компоненты!F80,"")</f>
        <v/>
      </c>
      <c r="G80" t="str">
        <f>IF(Компоненты!G80&lt;&gt;"",Компоненты!G80,"")</f>
        <v>Круглый</v>
      </c>
      <c r="H80" t="str">
        <f>IF(Компоненты!H80&lt;&gt;"",Компоненты!H80,"")</f>
        <v>Нанософт разработка</v>
      </c>
      <c r="I80" t="str">
        <f>IF(Компоненты!I80&lt;&gt;"",Компоненты!I80,"")</f>
        <v>Статическая</v>
      </c>
      <c r="J80" t="str">
        <f>IF(Компоненты!J80&lt;&gt;"",Компоненты!J80,"")</f>
        <v>https://www.nanocad.ru/products/bim/ventilation/</v>
      </c>
      <c r="K80" t="str">
        <f>IF(Компоненты!K80&lt;&gt;"",Компоненты!K80,"")</f>
        <v>76-нанософт_разработка-переход-переход-круглый.png</v>
      </c>
      <c r="L80" t="str">
        <f>IF(Компоненты!L80&lt;&gt;"",Компоненты!L80,"")</f>
        <v>2024-07-30_171145.png</v>
      </c>
      <c r="M80" t="str">
        <f>IF(Компоненты!M80&lt;&gt;"",Компоненты!M80,"")</f>
        <v>100, 125, 140, 160, 180, 200, 225, 250, 280, 315, 355, 400, 450, 500, 560, 630, 710, 800, 900</v>
      </c>
      <c r="N80" t="str">
        <f>IF(Компоненты!N80&lt;&gt;"",Компоненты!N80,"")</f>
        <v/>
      </c>
      <c r="O80" t="str">
        <f>IF(Компоненты!O80&lt;&gt;"",Компоненты!O80,"")</f>
        <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row>
    <row r="81" spans="2:19">
      <c r="B81">
        <f>IF(Компоненты!B81&lt;&gt;"",Компоненты!B81,"")</f>
        <v>77</v>
      </c>
      <c r="C81" t="str">
        <f>IF(Компоненты!C81&lt;&gt;"",Компоненты!C81,"")</f>
        <v>Переход</v>
      </c>
      <c r="D81" t="str">
        <f>IF(Компоненты!D81&lt;&gt;"",Компоненты!D81,"")</f>
        <v>Элементы воздуховодов</v>
      </c>
      <c r="E81" t="str">
        <f>IF(Компоненты!E81&lt;&gt;"",Компоненты!E81,"")</f>
        <v>Переход</v>
      </c>
      <c r="F81" t="str">
        <f>IF(Компоненты!F81&lt;&gt;"",Компоненты!F81,"")</f>
        <v>с прямоугольного сечения на круглое</v>
      </c>
      <c r="G81" t="str">
        <f>IF(Компоненты!G81&lt;&gt;"",Компоненты!G81,"")</f>
        <v>Различные</v>
      </c>
      <c r="H81" t="str">
        <f>IF(Компоненты!H81&lt;&gt;"",Компоненты!H81,"")</f>
        <v>Нанософт разработка</v>
      </c>
      <c r="I81" t="str">
        <f>IF(Компоненты!I81&lt;&gt;"",Компоненты!I81,"")</f>
        <v>Статическая</v>
      </c>
      <c r="J81" t="str">
        <f>IF(Компоненты!J81&lt;&gt;"",Компоненты!J81,"")</f>
        <v>https://www.nanocad.ru/products/bim/ventilation/</v>
      </c>
      <c r="K81" t="str">
        <f>IF(Компоненты!K81&lt;&gt;"",Компоненты!K81,"")</f>
        <v>77-нанософт_разработка-переход-переход-различные.png</v>
      </c>
      <c r="L81" t="str">
        <f>IF(Компоненты!L81&lt;&gt;"",Компоненты!L81,"")</f>
        <v>2024-07-30_171406.png</v>
      </c>
      <c r="M81" t="str">
        <f>IF(Компоненты!M81&lt;&gt;"",Компоненты!M81,"")</f>
        <v>100x(100x100)...1250x(1200x800)</v>
      </c>
      <c r="N81" t="str">
        <f>IF(Компоненты!N81&lt;&gt;"",Компоненты!N81,"")</f>
        <v/>
      </c>
      <c r="O81" t="str">
        <f>IF(Компоненты!O81&lt;&gt;"",Компоненты!O81,"")</f>
        <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row>
    <row r="82" spans="2:19">
      <c r="B82">
        <f>IF(Компоненты!B82&lt;&gt;"",Компоненты!B82,"")</f>
        <v>78</v>
      </c>
      <c r="C82" t="str">
        <f>IF(Компоненты!C82&lt;&gt;"",Компоненты!C82,"")</f>
        <v>Переход</v>
      </c>
      <c r="D82" t="str">
        <f>IF(Компоненты!D82&lt;&gt;"",Компоненты!D82,"")</f>
        <v>Элементы воздуховодов</v>
      </c>
      <c r="E82" t="str">
        <f>IF(Компоненты!E82&lt;&gt;"",Компоненты!E82,"")</f>
        <v>Переход</v>
      </c>
      <c r="F82" t="str">
        <f>IF(Компоненты!F82&lt;&gt;"",Компоненты!F82,"")</f>
        <v>концентрический</v>
      </c>
      <c r="G82" t="str">
        <f>IF(Компоненты!G82&lt;&gt;"",Компоненты!G82,"")</f>
        <v>Прямоугольный</v>
      </c>
      <c r="H82" t="str">
        <f>IF(Компоненты!H82&lt;&gt;"",Компоненты!H82,"")</f>
        <v>Нанософт разработка</v>
      </c>
      <c r="I82" t="str">
        <f>IF(Компоненты!I82&lt;&gt;"",Компоненты!I82,"")</f>
        <v>Статическая</v>
      </c>
      <c r="J82" t="str">
        <f>IF(Компоненты!J82&lt;&gt;"",Компоненты!J82,"")</f>
        <v>https://www.nanocad.ru/products/bim/ventilation/</v>
      </c>
      <c r="K82" t="str">
        <f>IF(Компоненты!K82&lt;&gt;"",Компоненты!K82,"")</f>
        <v>78-нанософт_разработка-переход-переход-прямоугольный.png</v>
      </c>
      <c r="L82" t="str">
        <f>IF(Компоненты!L82&lt;&gt;"",Компоненты!L82,"")</f>
        <v>2024-07-30_171855.png</v>
      </c>
      <c r="M82" t="str">
        <f>IF(Компоненты!M82&lt;&gt;"",Компоненты!M82,"")</f>
        <v>(150x100)x(100x100)...(2000x1400)x(1800x500)</v>
      </c>
      <c r="N82" t="str">
        <f>IF(Компоненты!N82&lt;&gt;"",Компоненты!N82,"")</f>
        <v/>
      </c>
      <c r="O82" t="str">
        <f>IF(Компоненты!O82&lt;&gt;"",Компоненты!O82,"")</f>
        <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row>
    <row r="83" spans="2:19">
      <c r="B83">
        <f>IF(Компоненты!B83&lt;&gt;"",Компоненты!B83,"")</f>
        <v>79</v>
      </c>
      <c r="C83" t="str">
        <f>IF(Компоненты!C83&lt;&gt;"",Компоненты!C83,"")</f>
        <v>Тройник</v>
      </c>
      <c r="D83" t="str">
        <f>IF(Компоненты!D83&lt;&gt;"",Компоненты!D83,"")</f>
        <v>Элементы воздуховодов</v>
      </c>
      <c r="E83" t="str">
        <f>IF(Компоненты!E83&lt;&gt;"",Компоненты!E83,"")</f>
        <v>Тройник</v>
      </c>
      <c r="F83" t="str">
        <f>IF(Компоненты!F83&lt;&gt;"",Компоненты!F83,"")</f>
        <v/>
      </c>
      <c r="G83" t="str">
        <f>IF(Компоненты!G83&lt;&gt;"",Компоненты!G83,"")</f>
        <v>Круглый</v>
      </c>
      <c r="H83" t="str">
        <f>IF(Компоненты!H83&lt;&gt;"",Компоненты!H83,"")</f>
        <v>Нанософт разработка</v>
      </c>
      <c r="I83" t="str">
        <f>IF(Компоненты!I83&lt;&gt;"",Компоненты!I83,"")</f>
        <v>Статическая</v>
      </c>
      <c r="J83" t="str">
        <f>IF(Компоненты!J83&lt;&gt;"",Компоненты!J83,"")</f>
        <v>https://www.nanocad.ru/products/bim/ventilation/</v>
      </c>
      <c r="K83" t="str">
        <f>IF(Компоненты!K83&lt;&gt;"",Компоненты!K83,"")</f>
        <v>79-нанософт_разработка-тройник-тройник-круглый.png</v>
      </c>
      <c r="L83" t="str">
        <f>IF(Компоненты!L83&lt;&gt;"",Компоненты!L83,"")</f>
        <v>2024-07-30_172408.png</v>
      </c>
      <c r="M83" t="str">
        <f>IF(Компоненты!M83&lt;&gt;"",Компоненты!M83,"")</f>
        <v>100x100...1250x1250</v>
      </c>
      <c r="N83" t="str">
        <f>IF(Компоненты!N83&lt;&gt;"",Компоненты!N83,"")</f>
        <v/>
      </c>
      <c r="O83" t="str">
        <f>IF(Компоненты!O83&lt;&gt;"",Компоненты!O83,"")</f>
        <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row>
    <row r="84" spans="2:19">
      <c r="B84">
        <f>IF(Компоненты!B84&lt;&gt;"",Компоненты!B84,"")</f>
        <v>80</v>
      </c>
      <c r="C84" t="str">
        <f>IF(Компоненты!C84&lt;&gt;"",Компоненты!C84,"")</f>
        <v>Тройник</v>
      </c>
      <c r="D84" t="str">
        <f>IF(Компоненты!D84&lt;&gt;"",Компоненты!D84,"")</f>
        <v>Элементы воздуховодов</v>
      </c>
      <c r="E84" t="str">
        <f>IF(Компоненты!E84&lt;&gt;"",Компоненты!E84,"")</f>
        <v>Тройник</v>
      </c>
      <c r="F84" t="str">
        <f>IF(Компоненты!F84&lt;&gt;"",Компоненты!F84,"")</f>
        <v/>
      </c>
      <c r="G84" t="str">
        <f>IF(Компоненты!G84&lt;&gt;"",Компоненты!G84,"")</f>
        <v>Прямоугольный</v>
      </c>
      <c r="H84" t="str">
        <f>IF(Компоненты!H84&lt;&gt;"",Компоненты!H84,"")</f>
        <v>Нанософт разработка</v>
      </c>
      <c r="I84" t="str">
        <f>IF(Компоненты!I84&lt;&gt;"",Компоненты!I84,"")</f>
        <v>Статическая</v>
      </c>
      <c r="J84" t="str">
        <f>IF(Компоненты!J84&lt;&gt;"",Компоненты!J84,"")</f>
        <v>https://www.nanocad.ru/products/bim/ventilation/</v>
      </c>
      <c r="K84" t="str">
        <f>IF(Компоненты!K84&lt;&gt;"",Компоненты!K84,"")</f>
        <v>80-нанософт_разработка-тройник-тройник-прямоугольный.png</v>
      </c>
      <c r="L84" t="str">
        <f>IF(Компоненты!L84&lt;&gt;"",Компоненты!L84,"")</f>
        <v>2024-07-30_172941.png</v>
      </c>
      <c r="M84" t="str">
        <f>IF(Компоненты!M84&lt;&gt;"",Компоненты!M84,"")</f>
        <v>(150x150)x(100x100)...(2000x1400)x(1400x1400)</v>
      </c>
      <c r="N84" t="str">
        <f>IF(Компоненты!N84&lt;&gt;"",Компоненты!N84,"")</f>
        <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row>
    <row r="85" spans="2:19">
      <c r="B85" t="str">
        <f>IF(Компоненты!B85&lt;&gt;"",Компоненты!B85,"")</f>
        <v/>
      </c>
      <c r="C85" t="str">
        <f>IF(Компоненты!C85&lt;&gt;"",Компоненты!C85,"")</f>
        <v/>
      </c>
      <c r="D85" t="str">
        <f>IF(Компоненты!D85&lt;&gt;"",Компоненты!D85,"")</f>
        <v/>
      </c>
      <c r="E85" t="str">
        <f>IF(Компоненты!E85&lt;&gt;"",Компоненты!E85,"")</f>
        <v/>
      </c>
      <c r="F85" t="str">
        <f>IF(Компоненты!F85&lt;&gt;"",Компоненты!F85,"")</f>
        <v/>
      </c>
      <c r="G85" t="str">
        <f>IF(Компоненты!G85&lt;&gt;"",Компоненты!G85,"")</f>
        <v/>
      </c>
      <c r="H85" t="str">
        <f>IF(Компоненты!H85&lt;&gt;"",Компоненты!H85,"")</f>
        <v/>
      </c>
      <c r="I85" t="str">
        <f>IF(Компоненты!I85&lt;&gt;"",Компоненты!I85,"")</f>
        <v/>
      </c>
      <c r="J85" t="str">
        <f>IF(Компоненты!J85&lt;&gt;"",Компоненты!J85,"")</f>
        <v/>
      </c>
      <c r="K85" t="str">
        <f>IF(Компоненты!K85&lt;&gt;"",Компоненты!K85,"")</f>
        <v/>
      </c>
      <c r="L85" t="str">
        <f>IF(Компоненты!L85&lt;&gt;"",Компоненты!L85,"")</f>
        <v/>
      </c>
      <c r="M85" t="str">
        <f>IF(Компоненты!M85&lt;&gt;"",Компоненты!M85,"")</f>
        <v/>
      </c>
      <c r="N85" t="str">
        <f>IF(Компоненты!N85&lt;&gt;"",Компоненты!N85,"")</f>
        <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row>
    <row r="86" spans="2:19">
      <c r="B86" t="str">
        <f>IF(Компоненты!B86&lt;&gt;"",Компоненты!B86,"")</f>
        <v/>
      </c>
      <c r="C86" t="str">
        <f>IF(Компоненты!C86&lt;&gt;"",Компоненты!C86,"")</f>
        <v/>
      </c>
      <c r="D86" t="str">
        <f>IF(Компоненты!D86&lt;&gt;"",Компоненты!D86,"")</f>
        <v/>
      </c>
      <c r="E86" t="str">
        <f>IF(Компоненты!E86&lt;&gt;"",Компоненты!E86,"")</f>
        <v/>
      </c>
      <c r="F86" t="str">
        <f>IF(Компоненты!F86&lt;&gt;"",Компоненты!F86,"")</f>
        <v/>
      </c>
      <c r="G86" t="str">
        <f>IF(Компоненты!G86&lt;&gt;"",Компоненты!G86,"")</f>
        <v/>
      </c>
      <c r="H86" t="str">
        <f>IF(Компоненты!H86&lt;&gt;"",Компоненты!H86,"")</f>
        <v/>
      </c>
      <c r="I86" t="str">
        <f>IF(Компоненты!I86&lt;&gt;"",Компоненты!I86,"")</f>
        <v/>
      </c>
      <c r="J86" t="str">
        <f>IF(Компоненты!J86&lt;&gt;"",Компоненты!J86,"")</f>
        <v/>
      </c>
      <c r="K86" t="str">
        <f>IF(Компоненты!K86&lt;&gt;"",Компоненты!K86,"")</f>
        <v/>
      </c>
      <c r="L86" t="str">
        <f>IF(Компоненты!L86&lt;&gt;"",Компоненты!L86,"")</f>
        <v/>
      </c>
      <c r="M86" t="str">
        <f>IF(Компоненты!M86&lt;&gt;"",Компоненты!M86,"")</f>
        <v/>
      </c>
      <c r="N86" t="str">
        <f>IF(Компоненты!N86&lt;&gt;"",Компоненты!N86,"")</f>
        <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row>
    <row r="87" spans="2:19">
      <c r="B87" t="str">
        <f>IF(Компоненты!B87&lt;&gt;"",Компоненты!B87,"")</f>
        <v/>
      </c>
      <c r="C87" t="str">
        <f>IF(Компоненты!C87&lt;&gt;"",Компоненты!C87,"")</f>
        <v/>
      </c>
      <c r="D87" t="str">
        <f>IF(Компоненты!D87&lt;&gt;"",Компоненты!D87,"")</f>
        <v/>
      </c>
      <c r="E87" t="str">
        <f>IF(Компоненты!E87&lt;&gt;"",Компоненты!E87,"")</f>
        <v/>
      </c>
      <c r="F87" t="str">
        <f>IF(Компоненты!F87&lt;&gt;"",Компоненты!F87,"")</f>
        <v/>
      </c>
      <c r="G87" t="str">
        <f>IF(Компоненты!G87&lt;&gt;"",Компоненты!G87,"")</f>
        <v/>
      </c>
      <c r="H87" t="str">
        <f>IF(Компоненты!H87&lt;&gt;"",Компоненты!H87,"")</f>
        <v/>
      </c>
      <c r="I87" t="str">
        <f>IF(Компоненты!I87&lt;&gt;"",Компоненты!I87,"")</f>
        <v/>
      </c>
      <c r="J87" t="str">
        <f>IF(Компоненты!J87&lt;&gt;"",Компоненты!J87,"")</f>
        <v/>
      </c>
      <c r="K87" t="str">
        <f>IF(Компоненты!K87&lt;&gt;"",Компоненты!K87,"")</f>
        <v/>
      </c>
      <c r="L87" t="str">
        <f>IF(Компоненты!L87&lt;&gt;"",Компоненты!L87,"")</f>
        <v/>
      </c>
      <c r="M87" t="str">
        <f>IF(Компоненты!M87&lt;&gt;"",Компоненты!M87,"")</f>
        <v/>
      </c>
      <c r="N87" t="str">
        <f>IF(Компоненты!N87&lt;&gt;"",Компоненты!N87,"")</f>
        <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row>
    <row r="88" spans="2:19">
      <c r="B88" t="str">
        <f>IF(Компоненты!B88&lt;&gt;"",Компоненты!B88,"")</f>
        <v/>
      </c>
      <c r="C88" t="str">
        <f>IF(Компоненты!C88&lt;&gt;"",Компоненты!C88,"")</f>
        <v/>
      </c>
      <c r="D88" t="str">
        <f>IF(Компоненты!D88&lt;&gt;"",Компоненты!D88,"")</f>
        <v/>
      </c>
      <c r="E88" t="str">
        <f>IF(Компоненты!E88&lt;&gt;"",Компоненты!E88,"")</f>
        <v/>
      </c>
      <c r="F88" t="str">
        <f>IF(Компоненты!F88&lt;&gt;"",Компоненты!F88,"")</f>
        <v/>
      </c>
      <c r="G88" t="str">
        <f>IF(Компоненты!G88&lt;&gt;"",Компоненты!G88,"")</f>
        <v/>
      </c>
      <c r="H88" t="str">
        <f>IF(Компоненты!H88&lt;&gt;"",Компоненты!H88,"")</f>
        <v/>
      </c>
      <c r="I88" t="str">
        <f>IF(Компоненты!I88&lt;&gt;"",Компоненты!I88,"")</f>
        <v/>
      </c>
      <c r="J88" t="str">
        <f>IF(Компоненты!J88&lt;&gt;"",Компоненты!J88,"")</f>
        <v/>
      </c>
      <c r="K88" t="str">
        <f>IF(Компоненты!K88&lt;&gt;"",Компоненты!K88,"")</f>
        <v/>
      </c>
      <c r="L88" t="str">
        <f>IF(Компоненты!L88&lt;&gt;"",Компоненты!L88,"")</f>
        <v/>
      </c>
      <c r="M88" t="str">
        <f>IF(Компоненты!M88&lt;&gt;"",Компоненты!M88,"")</f>
        <v/>
      </c>
      <c r="N88" t="str">
        <f>IF(Компоненты!N88&lt;&gt;"",Компоненты!N88,"")</f>
        <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row>
    <row r="89" spans="2:19">
      <c r="B89" t="str">
        <f>IF(Компоненты!B89&lt;&gt;"",Компоненты!B89,"")</f>
        <v/>
      </c>
      <c r="C89" t="str">
        <f>IF(Компоненты!C89&lt;&gt;"",Компоненты!C89,"")</f>
        <v/>
      </c>
      <c r="D89" t="str">
        <f>IF(Компоненты!D89&lt;&gt;"",Компоненты!D89,"")</f>
        <v/>
      </c>
      <c r="E89" t="str">
        <f>IF(Компоненты!E89&lt;&gt;"",Компоненты!E89,"")</f>
        <v/>
      </c>
      <c r="F89" t="str">
        <f>IF(Компоненты!F89&lt;&gt;"",Компоненты!F89,"")</f>
        <v/>
      </c>
      <c r="G89" t="str">
        <f>IF(Компоненты!G89&lt;&gt;"",Компоненты!G89,"")</f>
        <v/>
      </c>
      <c r="H89" t="str">
        <f>IF(Компоненты!H89&lt;&gt;"",Компоненты!H89,"")</f>
        <v/>
      </c>
      <c r="I89" t="str">
        <f>IF(Компоненты!I89&lt;&gt;"",Компоненты!I89,"")</f>
        <v/>
      </c>
      <c r="J89" t="str">
        <f>IF(Компоненты!J89&lt;&gt;"",Компоненты!J89,"")</f>
        <v/>
      </c>
      <c r="K89" t="str">
        <f>IF(Компоненты!K89&lt;&gt;"",Компоненты!K89,"")</f>
        <v/>
      </c>
      <c r="L89" t="str">
        <f>IF(Компоненты!L89&lt;&gt;"",Компоненты!L89,"")</f>
        <v/>
      </c>
      <c r="M89" t="str">
        <f>IF(Компоненты!M89&lt;&gt;"",Компоненты!M89,"")</f>
        <v/>
      </c>
      <c r="N89" t="str">
        <f>IF(Компоненты!N89&lt;&gt;"",Компоненты!N89,"")</f>
        <v/>
      </c>
      <c r="O89" t="str">
        <f>IF(Компоненты!O89&lt;&gt;"",Компоненты!O89,"")</f>
        <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row>
    <row r="90" spans="2:19">
      <c r="B90" t="str">
        <f>IF(Компоненты!B90&lt;&gt;"",Компоненты!B90,"")</f>
        <v/>
      </c>
      <c r="C90" t="str">
        <f>IF(Компоненты!C90&lt;&gt;"",Компоненты!C90,"")</f>
        <v/>
      </c>
      <c r="D90" t="str">
        <f>IF(Компоненты!D90&lt;&gt;"",Компоненты!D90,"")</f>
        <v/>
      </c>
      <c r="E90" t="str">
        <f>IF(Компоненты!E90&lt;&gt;"",Компоненты!E90,"")</f>
        <v/>
      </c>
      <c r="F90" t="str">
        <f>IF(Компоненты!F90&lt;&gt;"",Компоненты!F90,"")</f>
        <v/>
      </c>
      <c r="G90" t="str">
        <f>IF(Компоненты!G90&lt;&gt;"",Компоненты!G90,"")</f>
        <v/>
      </c>
      <c r="H90" t="str">
        <f>IF(Компоненты!H90&lt;&gt;"",Компоненты!H90,"")</f>
        <v/>
      </c>
      <c r="I90" t="str">
        <f>IF(Компоненты!I90&lt;&gt;"",Компоненты!I90,"")</f>
        <v/>
      </c>
      <c r="J90" t="str">
        <f>IF(Компоненты!J90&lt;&gt;"",Компоненты!J90,"")</f>
        <v/>
      </c>
      <c r="K90" t="str">
        <f>IF(Компоненты!K90&lt;&gt;"",Компоненты!K90,"")</f>
        <v/>
      </c>
      <c r="L90" t="str">
        <f>IF(Компоненты!L90&lt;&gt;"",Компоненты!L90,"")</f>
        <v/>
      </c>
      <c r="M90" t="str">
        <f>IF(Компоненты!M90&lt;&gt;"",Компоненты!M90,"")</f>
        <v/>
      </c>
      <c r="N90" t="str">
        <f>IF(Компоненты!N90&lt;&gt;"",Компоненты!N90,"")</f>
        <v/>
      </c>
      <c r="O90" t="str">
        <f>IF(Компоненты!O90&lt;&gt;"",Компоненты!O90,"")</f>
        <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row>
    <row r="91" spans="2:19">
      <c r="B91" t="str">
        <f>IF(Компоненты!B91&lt;&gt;"",Компоненты!B91,"")</f>
        <v/>
      </c>
      <c r="C91" t="str">
        <f>IF(Компоненты!C91&lt;&gt;"",Компоненты!C91,"")</f>
        <v/>
      </c>
      <c r="D91" t="str">
        <f>IF(Компоненты!D91&lt;&gt;"",Компоненты!D91,"")</f>
        <v/>
      </c>
      <c r="E91" t="str">
        <f>IF(Компоненты!E91&lt;&gt;"",Компоненты!E91,"")</f>
        <v/>
      </c>
      <c r="F91" t="str">
        <f>IF(Компоненты!F91&lt;&gt;"",Компоненты!F91,"")</f>
        <v/>
      </c>
      <c r="G91" t="str">
        <f>IF(Компоненты!G91&lt;&gt;"",Компоненты!G91,"")</f>
        <v/>
      </c>
      <c r="H91" t="str">
        <f>IF(Компоненты!H91&lt;&gt;"",Компоненты!H91,"")</f>
        <v/>
      </c>
      <c r="I91" t="str">
        <f>IF(Компоненты!I91&lt;&gt;"",Компоненты!I91,"")</f>
        <v/>
      </c>
      <c r="J91" t="str">
        <f>IF(Компоненты!J91&lt;&gt;"",Компоненты!J91,"")</f>
        <v/>
      </c>
      <c r="K91" t="str">
        <f>IF(Компоненты!K91&lt;&gt;"",Компоненты!K91,"")</f>
        <v/>
      </c>
      <c r="L91" t="str">
        <f>IF(Компоненты!L91&lt;&gt;"",Компоненты!L91,"")</f>
        <v/>
      </c>
      <c r="M91" t="str">
        <f>IF(Компоненты!M91&lt;&gt;"",Компоненты!M91,"")</f>
        <v/>
      </c>
      <c r="N91" t="str">
        <f>IF(Компоненты!N91&lt;&gt;"",Компоненты!N91,"")</f>
        <v/>
      </c>
      <c r="O91" t="str">
        <f>IF(Компоненты!O91&lt;&gt;"",Компоненты!O91,"")</f>
        <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row>
    <row r="92" spans="2:19">
      <c r="B92" t="str">
        <f>IF(Компоненты!B92&lt;&gt;"",Компоненты!B92,"")</f>
        <v/>
      </c>
      <c r="C92" t="str">
        <f>IF(Компоненты!C92&lt;&gt;"",Компоненты!C92,"")</f>
        <v/>
      </c>
      <c r="D92" t="str">
        <f>IF(Компоненты!D92&lt;&gt;"",Компоненты!D92,"")</f>
        <v/>
      </c>
      <c r="E92" t="str">
        <f>IF(Компоненты!E92&lt;&gt;"",Компоненты!E92,"")</f>
        <v/>
      </c>
      <c r="F92" t="str">
        <f>IF(Компоненты!F92&lt;&gt;"",Компоненты!F92,"")</f>
        <v/>
      </c>
      <c r="G92" t="str">
        <f>IF(Компоненты!G92&lt;&gt;"",Компоненты!G92,"")</f>
        <v/>
      </c>
      <c r="H92" t="str">
        <f>IF(Компоненты!H92&lt;&gt;"",Компоненты!H92,"")</f>
        <v/>
      </c>
      <c r="I92" t="str">
        <f>IF(Компоненты!I92&lt;&gt;"",Компоненты!I92,"")</f>
        <v/>
      </c>
      <c r="J92" t="str">
        <f>IF(Компоненты!J92&lt;&gt;"",Компоненты!J92,"")</f>
        <v/>
      </c>
      <c r="K92" t="str">
        <f>IF(Компоненты!K92&lt;&gt;"",Компоненты!K92,"")</f>
        <v/>
      </c>
      <c r="L92" t="str">
        <f>IF(Компоненты!L92&lt;&gt;"",Компоненты!L92,"")</f>
        <v/>
      </c>
      <c r="M92" t="str">
        <f>IF(Компоненты!M92&lt;&gt;"",Компоненты!M92,"")</f>
        <v/>
      </c>
      <c r="N92" t="str">
        <f>IF(Компоненты!N92&lt;&gt;"",Компоненты!N92,"")</f>
        <v/>
      </c>
      <c r="O92" t="str">
        <f>IF(Компоненты!O92&lt;&gt;"",Компоненты!O92,"")</f>
        <v/>
      </c>
      <c r="P92" t="str">
        <f>IF(Компоненты!P92&lt;&gt;"",Компоненты!P92,"")</f>
        <v/>
      </c>
      <c r="Q92" t="str">
        <f>IF(Компоненты!Q92&lt;&gt;"",Компоненты!Q92,"")</f>
        <v/>
      </c>
      <c r="R92" t="str">
        <f>IF(Компоненты!R92&lt;&gt;"",Компоненты!R92,"")</f>
        <v/>
      </c>
      <c r="S92" t="str">
        <f>IF(Компоненты!S92&lt;&gt;"",Компоненты!S92,"")</f>
        <v/>
      </c>
    </row>
    <row r="93" spans="2:19">
      <c r="B93" t="str">
        <f>IF(Компоненты!B93&lt;&gt;"",Компоненты!B93,"")</f>
        <v/>
      </c>
      <c r="C93" t="str">
        <f>IF(Компоненты!C93&lt;&gt;"",Компоненты!C93,"")</f>
        <v/>
      </c>
      <c r="D93" t="str">
        <f>IF(Компоненты!D93&lt;&gt;"",Компоненты!D93,"")</f>
        <v/>
      </c>
      <c r="E93" t="str">
        <f>IF(Компоненты!E93&lt;&gt;"",Компоненты!E93,"")</f>
        <v/>
      </c>
      <c r="F93" t="str">
        <f>IF(Компоненты!F93&lt;&gt;"",Компоненты!F93,"")</f>
        <v/>
      </c>
      <c r="G93" t="str">
        <f>IF(Компоненты!G93&lt;&gt;"",Компоненты!G93,"")</f>
        <v/>
      </c>
      <c r="H93" t="str">
        <f>IF(Компоненты!H93&lt;&gt;"",Компоненты!H93,"")</f>
        <v/>
      </c>
      <c r="I93" t="str">
        <f>IF(Компоненты!I93&lt;&gt;"",Компоненты!I93,"")</f>
        <v/>
      </c>
      <c r="J93" t="str">
        <f>IF(Компоненты!J93&lt;&gt;"",Компоненты!J93,"")</f>
        <v/>
      </c>
      <c r="K93" t="str">
        <f>IF(Компоненты!K93&lt;&gt;"",Компоненты!K93,"")</f>
        <v/>
      </c>
      <c r="L93" t="str">
        <f>IF(Компоненты!L93&lt;&gt;"",Компоненты!L93,"")</f>
        <v/>
      </c>
      <c r="M93" t="str">
        <f>IF(Компоненты!M93&lt;&gt;"",Компоненты!M93,"")</f>
        <v/>
      </c>
      <c r="N93" t="str">
        <f>IF(Компоненты!N93&lt;&gt;"",Компоненты!N93,"")</f>
        <v/>
      </c>
      <c r="O93" t="str">
        <f>IF(Компоненты!O93&lt;&gt;"",Компоненты!O93,"")</f>
        <v/>
      </c>
      <c r="P93" t="str">
        <f>IF(Компоненты!P93&lt;&gt;"",Компоненты!P93,"")</f>
        <v/>
      </c>
      <c r="Q93" t="str">
        <f>IF(Компоненты!Q93&lt;&gt;"",Компоненты!Q93,"")</f>
        <v/>
      </c>
      <c r="R93" t="str">
        <f>IF(Компоненты!R93&lt;&gt;"",Компоненты!R93,"")</f>
        <v/>
      </c>
      <c r="S93" t="str">
        <f>IF(Компоненты!S93&lt;&gt;"",Компоненты!S93,"")</f>
        <v/>
      </c>
    </row>
    <row r="94" spans="2:19">
      <c r="B94" t="str">
        <f>IF(Компоненты!B94&lt;&gt;"",Компоненты!B94,"")</f>
        <v/>
      </c>
      <c r="C94" t="str">
        <f>IF(Компоненты!C94&lt;&gt;"",Компоненты!C94,"")</f>
        <v/>
      </c>
      <c r="D94" t="str">
        <f>IF(Компоненты!D94&lt;&gt;"",Компоненты!D94,"")</f>
        <v/>
      </c>
      <c r="E94" t="str">
        <f>IF(Компоненты!E94&lt;&gt;"",Компоненты!E94,"")</f>
        <v/>
      </c>
      <c r="F94" t="str">
        <f>IF(Компоненты!F94&lt;&gt;"",Компоненты!F94,"")</f>
        <v/>
      </c>
      <c r="G94" t="str">
        <f>IF(Компоненты!G94&lt;&gt;"",Компоненты!G94,"")</f>
        <v/>
      </c>
      <c r="H94" t="str">
        <f>IF(Компоненты!H94&lt;&gt;"",Компоненты!H94,"")</f>
        <v/>
      </c>
      <c r="I94" t="str">
        <f>IF(Компоненты!I94&lt;&gt;"",Компоненты!I94,"")</f>
        <v/>
      </c>
      <c r="J94" t="str">
        <f>IF(Компоненты!J94&lt;&gt;"",Компоненты!J94,"")</f>
        <v/>
      </c>
      <c r="K94" t="str">
        <f>IF(Компоненты!K94&lt;&gt;"",Компоненты!K94,"")</f>
        <v/>
      </c>
      <c r="L94" t="str">
        <f>IF(Компоненты!L94&lt;&gt;"",Компоненты!L94,"")</f>
        <v/>
      </c>
      <c r="M94" t="str">
        <f>IF(Компоненты!M94&lt;&gt;"",Компоненты!M94,"")</f>
        <v/>
      </c>
      <c r="N94" t="str">
        <f>IF(Компоненты!N94&lt;&gt;"",Компоненты!N94,"")</f>
        <v/>
      </c>
      <c r="O94" t="str">
        <f>IF(Компоненты!O94&lt;&gt;"",Компоненты!O94,"")</f>
        <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row>
    <row r="95" spans="2:19">
      <c r="B95" t="str">
        <f>IF(Компоненты!B95&lt;&gt;"",Компоненты!B95,"")</f>
        <v/>
      </c>
      <c r="C95" t="str">
        <f>IF(Компоненты!C95&lt;&gt;"",Компоненты!C95,"")</f>
        <v/>
      </c>
      <c r="D95" t="str">
        <f>IF(Компоненты!D95&lt;&gt;"",Компоненты!D95,"")</f>
        <v/>
      </c>
      <c r="E95" t="str">
        <f>IF(Компоненты!E95&lt;&gt;"",Компоненты!E95,"")</f>
        <v/>
      </c>
      <c r="F95" t="str">
        <f>IF(Компоненты!F95&lt;&gt;"",Компоненты!F95,"")</f>
        <v/>
      </c>
      <c r="G95" t="str">
        <f>IF(Компоненты!G95&lt;&gt;"",Компоненты!G95,"")</f>
        <v/>
      </c>
      <c r="H95" t="str">
        <f>IF(Компоненты!H95&lt;&gt;"",Компоненты!H95,"")</f>
        <v/>
      </c>
      <c r="I95" t="str">
        <f>IF(Компоненты!I95&lt;&gt;"",Компоненты!I95,"")</f>
        <v/>
      </c>
      <c r="J95" t="str">
        <f>IF(Компоненты!J95&lt;&gt;"",Компоненты!J95,"")</f>
        <v/>
      </c>
      <c r="K95" t="str">
        <f>IF(Компоненты!K95&lt;&gt;"",Компоненты!K95,"")</f>
        <v/>
      </c>
      <c r="L95" t="str">
        <f>IF(Компоненты!L95&lt;&gt;"",Компоненты!L95,"")</f>
        <v/>
      </c>
      <c r="M95" t="str">
        <f>IF(Компоненты!M95&lt;&gt;"",Компоненты!M95,"")</f>
        <v/>
      </c>
      <c r="N95" t="str">
        <f>IF(Компоненты!N95&lt;&gt;"",Компоненты!N95,"")</f>
        <v/>
      </c>
      <c r="O95" t="str">
        <f>IF(Компоненты!O95&lt;&gt;"",Компоненты!O95,"")</f>
        <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row>
    <row r="96" spans="2:19">
      <c r="B96" t="str">
        <f>IF(Компоненты!B96&lt;&gt;"",Компоненты!B96,"")</f>
        <v/>
      </c>
      <c r="C96" t="str">
        <f>IF(Компоненты!C96&lt;&gt;"",Компоненты!C96,"")</f>
        <v/>
      </c>
      <c r="D96" t="str">
        <f>IF(Компоненты!D96&lt;&gt;"",Компоненты!D96,"")</f>
        <v/>
      </c>
      <c r="E96" t="str">
        <f>IF(Компоненты!E96&lt;&gt;"",Компоненты!E96,"")</f>
        <v/>
      </c>
      <c r="F96" t="str">
        <f>IF(Компоненты!F96&lt;&gt;"",Компоненты!F96,"")</f>
        <v/>
      </c>
      <c r="G96" t="str">
        <f>IF(Компоненты!G96&lt;&gt;"",Компоненты!G96,"")</f>
        <v/>
      </c>
      <c r="H96" t="str">
        <f>IF(Компоненты!H96&lt;&gt;"",Компоненты!H96,"")</f>
        <v/>
      </c>
      <c r="I96" t="str">
        <f>IF(Компоненты!I96&lt;&gt;"",Компоненты!I96,"")</f>
        <v/>
      </c>
      <c r="J96" t="str">
        <f>IF(Компоненты!J96&lt;&gt;"",Компоненты!J96,"")</f>
        <v/>
      </c>
      <c r="K96" t="str">
        <f>IF(Компоненты!K96&lt;&gt;"",Компоненты!K96,"")</f>
        <v/>
      </c>
      <c r="L96" t="str">
        <f>IF(Компоненты!L96&lt;&gt;"",Компоненты!L96,"")</f>
        <v/>
      </c>
      <c r="M96" t="str">
        <f>IF(Компоненты!M96&lt;&gt;"",Компоненты!M96,"")</f>
        <v/>
      </c>
      <c r="N96" t="str">
        <f>IF(Компоненты!N96&lt;&gt;"",Компоненты!N96,"")</f>
        <v/>
      </c>
      <c r="O96" t="str">
        <f>IF(Компоненты!O96&lt;&gt;"",Компоненты!O96,"")</f>
        <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row>
    <row r="97" spans="2:19">
      <c r="B97" t="str">
        <f>IF(Компоненты!B97&lt;&gt;"",Компоненты!B97,"")</f>
        <v/>
      </c>
      <c r="C97" t="str">
        <f>IF(Компоненты!C97&lt;&gt;"",Компоненты!C97,"")</f>
        <v/>
      </c>
      <c r="D97" t="str">
        <f>IF(Компоненты!D97&lt;&gt;"",Компоненты!D97,"")</f>
        <v/>
      </c>
      <c r="E97" t="str">
        <f>IF(Компоненты!E97&lt;&gt;"",Компоненты!E97,"")</f>
        <v/>
      </c>
      <c r="F97" t="str">
        <f>IF(Компоненты!F97&lt;&gt;"",Компоненты!F97,"")</f>
        <v/>
      </c>
      <c r="G97" t="str">
        <f>IF(Компоненты!G97&lt;&gt;"",Компоненты!G97,"")</f>
        <v/>
      </c>
      <c r="H97" t="str">
        <f>IF(Компоненты!H97&lt;&gt;"",Компоненты!H97,"")</f>
        <v/>
      </c>
      <c r="I97" t="str">
        <f>IF(Компоненты!I97&lt;&gt;"",Компоненты!I97,"")</f>
        <v/>
      </c>
      <c r="J97" t="str">
        <f>IF(Компоненты!J97&lt;&gt;"",Компоненты!J97,"")</f>
        <v/>
      </c>
      <c r="K97" t="str">
        <f>IF(Компоненты!K97&lt;&gt;"",Компоненты!K97,"")</f>
        <v/>
      </c>
      <c r="L97" t="str">
        <f>IF(Компоненты!L97&lt;&gt;"",Компоненты!L97,"")</f>
        <v/>
      </c>
      <c r="M97" t="str">
        <f>IF(Компоненты!M97&lt;&gt;"",Компоненты!M97,"")</f>
        <v/>
      </c>
      <c r="N97" t="str">
        <f>IF(Компоненты!N97&lt;&gt;"",Компоненты!N97,"")</f>
        <v/>
      </c>
      <c r="O97" t="str">
        <f>IF(Компоненты!O97&lt;&gt;"",Компоненты!O97,"")</f>
        <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row>
    <row r="98" spans="2:19">
      <c r="B98" t="str">
        <f>IF(Компоненты!B98&lt;&gt;"",Компоненты!B98,"")</f>
        <v/>
      </c>
      <c r="C98" t="str">
        <f>IF(Компоненты!C98&lt;&gt;"",Компоненты!C98,"")</f>
        <v/>
      </c>
      <c r="D98" t="str">
        <f>IF(Компоненты!D98&lt;&gt;"",Компоненты!D98,"")</f>
        <v/>
      </c>
      <c r="E98" t="str">
        <f>IF(Компоненты!E98&lt;&gt;"",Компоненты!E98,"")</f>
        <v/>
      </c>
      <c r="F98" t="str">
        <f>IF(Компоненты!F98&lt;&gt;"",Компоненты!F98,"")</f>
        <v/>
      </c>
      <c r="G98" t="str">
        <f>IF(Компоненты!G98&lt;&gt;"",Компоненты!G98,"")</f>
        <v/>
      </c>
      <c r="H98" t="str">
        <f>IF(Компоненты!H98&lt;&gt;"",Компоненты!H98,"")</f>
        <v/>
      </c>
      <c r="I98" t="str">
        <f>IF(Компоненты!I98&lt;&gt;"",Компоненты!I98,"")</f>
        <v/>
      </c>
      <c r="J98" t="str">
        <f>IF(Компоненты!J98&lt;&gt;"",Компоненты!J98,"")</f>
        <v/>
      </c>
      <c r="K98" t="str">
        <f>IF(Компоненты!K98&lt;&gt;"",Компоненты!K98,"")</f>
        <v/>
      </c>
      <c r="L98" t="str">
        <f>IF(Компоненты!L98&lt;&gt;"",Компоненты!L98,"")</f>
        <v/>
      </c>
      <c r="M98" t="str">
        <f>IF(Компоненты!M98&lt;&gt;"",Компоненты!M98,"")</f>
        <v/>
      </c>
      <c r="N98" t="str">
        <f>IF(Компоненты!N98&lt;&gt;"",Компоненты!N98,"")</f>
        <v/>
      </c>
      <c r="O98" t="str">
        <f>IF(Компоненты!O98&lt;&gt;"",Компоненты!O98,"")</f>
        <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row>
    <row r="99" spans="2:19">
      <c r="B99" t="str">
        <f>IF(Компоненты!B99&lt;&gt;"",Компоненты!B99,"")</f>
        <v/>
      </c>
      <c r="C99" t="str">
        <f>IF(Компоненты!C99&lt;&gt;"",Компоненты!C99,"")</f>
        <v/>
      </c>
      <c r="D99" t="str">
        <f>IF(Компоненты!D99&lt;&gt;"",Компоненты!D99,"")</f>
        <v/>
      </c>
      <c r="E99" t="str">
        <f>IF(Компоненты!E99&lt;&gt;"",Компоненты!E99,"")</f>
        <v/>
      </c>
      <c r="F99" t="str">
        <f>IF(Компоненты!F99&lt;&gt;"",Компоненты!F99,"")</f>
        <v/>
      </c>
      <c r="G99" t="str">
        <f>IF(Компоненты!G99&lt;&gt;"",Компоненты!G99,"")</f>
        <v/>
      </c>
      <c r="H99" t="str">
        <f>IF(Компоненты!H99&lt;&gt;"",Компоненты!H99,"")</f>
        <v/>
      </c>
      <c r="I99" t="str">
        <f>IF(Компоненты!I99&lt;&gt;"",Компоненты!I99,"")</f>
        <v/>
      </c>
      <c r="J99" t="str">
        <f>IF(Компоненты!J99&lt;&gt;"",Компоненты!J99,"")</f>
        <v/>
      </c>
      <c r="K99" t="str">
        <f>IF(Компоненты!K99&lt;&gt;"",Компоненты!K99,"")</f>
        <v/>
      </c>
      <c r="L99" t="str">
        <f>IF(Компоненты!L99&lt;&gt;"",Компоненты!L99,"")</f>
        <v/>
      </c>
      <c r="M99" t="str">
        <f>IF(Компоненты!M99&lt;&gt;"",Компоненты!M99,"")</f>
        <v/>
      </c>
      <c r="N99" t="str">
        <f>IF(Компоненты!N99&lt;&gt;"",Компоненты!N99,"")</f>
        <v/>
      </c>
      <c r="O99" t="str">
        <f>IF(Компоненты!O99&lt;&gt;"",Компоненты!O99,"")</f>
        <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row>
    <row r="100" spans="2:19">
      <c r="B100" t="str">
        <f>IF(Компоненты!B100&lt;&gt;"",Компоненты!B100,"")</f>
        <v/>
      </c>
      <c r="C100" t="str">
        <f>IF(Компоненты!C100&lt;&gt;"",Компоненты!C100,"")</f>
        <v/>
      </c>
      <c r="D100" t="str">
        <f>IF(Компоненты!D100&lt;&gt;"",Компоненты!D100,"")</f>
        <v/>
      </c>
      <c r="E100" t="str">
        <f>IF(Компоненты!E100&lt;&gt;"",Компоненты!E100,"")</f>
        <v/>
      </c>
      <c r="F100" t="str">
        <f>IF(Компоненты!F100&lt;&gt;"",Компоненты!F100,"")</f>
        <v/>
      </c>
      <c r="G100" t="str">
        <f>IF(Компоненты!G100&lt;&gt;"",Компоненты!G100,"")</f>
        <v/>
      </c>
      <c r="H100" t="str">
        <f>IF(Компоненты!H100&lt;&gt;"",Компоненты!H100,"")</f>
        <v/>
      </c>
      <c r="I100" t="str">
        <f>IF(Компоненты!I100&lt;&gt;"",Компоненты!I100,"")</f>
        <v/>
      </c>
      <c r="J100" t="str">
        <f>IF(Компоненты!J100&lt;&gt;"",Компоненты!J100,"")</f>
        <v/>
      </c>
      <c r="K100" t="str">
        <f>IF(Компоненты!K100&lt;&gt;"",Компоненты!K100,"")</f>
        <v/>
      </c>
      <c r="L100" t="str">
        <f>IF(Компоненты!L100&lt;&gt;"",Компоненты!L100,"")</f>
        <v/>
      </c>
      <c r="M100" t="str">
        <f>IF(Компоненты!M100&lt;&gt;"",Компоненты!M100,"")</f>
        <v/>
      </c>
      <c r="N100" t="str">
        <f>IF(Компоненты!N100&lt;&gt;"",Компоненты!N100,"")</f>
        <v/>
      </c>
      <c r="O100" t="str">
        <f>IF(Компоненты!O100&lt;&gt;"",Компоненты!O100,"")</f>
        <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row>
    <row r="101" spans="2:19">
      <c r="B101" t="str">
        <f>IF(Компоненты!B101&lt;&gt;"",Компоненты!B101,"")</f>
        <v/>
      </c>
      <c r="C101" t="str">
        <f>IF(Компоненты!C101&lt;&gt;"",Компоненты!C101,"")</f>
        <v/>
      </c>
      <c r="D101" t="str">
        <f>IF(Компоненты!D101&lt;&gt;"",Компоненты!D101,"")</f>
        <v/>
      </c>
      <c r="E101" t="str">
        <f>IF(Компоненты!E101&lt;&gt;"",Компоненты!E101,"")</f>
        <v/>
      </c>
      <c r="F101" t="str">
        <f>IF(Компоненты!F101&lt;&gt;"",Компоненты!F101,"")</f>
        <v/>
      </c>
      <c r="G101" t="str">
        <f>IF(Компоненты!G101&lt;&gt;"",Компоненты!G101,"")</f>
        <v/>
      </c>
      <c r="H101" t="str">
        <f>IF(Компоненты!H101&lt;&gt;"",Компоненты!H101,"")</f>
        <v/>
      </c>
      <c r="I101" t="str">
        <f>IF(Компоненты!I101&lt;&gt;"",Компоненты!I101,"")</f>
        <v/>
      </c>
      <c r="J101" t="str">
        <f>IF(Компоненты!J101&lt;&gt;"",Компоненты!J101,"")</f>
        <v/>
      </c>
      <c r="K101" t="str">
        <f>IF(Компоненты!K101&lt;&gt;"",Компоненты!K101,"")</f>
        <v/>
      </c>
      <c r="L101" t="str">
        <f>IF(Компоненты!L101&lt;&gt;"",Компоненты!L101,"")</f>
        <v/>
      </c>
      <c r="M101" t="str">
        <f>IF(Компоненты!M101&lt;&gt;"",Компоненты!M101,"")</f>
        <v/>
      </c>
      <c r="N101" t="str">
        <f>IF(Компоненты!N101&lt;&gt;"",Компоненты!N101,"")</f>
        <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row>
    <row r="102" spans="2:19">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row>
    <row r="103" spans="2:19">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row>
    <row r="104" spans="2:19">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row>
    <row r="105" spans="2:19">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row>
    <row r="106" spans="2:19">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row>
    <row r="107" spans="2:19">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row>
    <row r="108" spans="2:19">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row>
    <row r="109" spans="2:19">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row>
    <row r="110" spans="2:19">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row>
    <row r="111" spans="2:19">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row>
    <row r="112" spans="2:19">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row>
    <row r="113" spans="2:19">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row>
    <row r="114" spans="2:19">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row>
    <row r="115" spans="2:19">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row>
    <row r="116" spans="2:19">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row>
    <row r="117" spans="2:19">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row>
    <row r="118" spans="2:19">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row>
    <row r="119" spans="2:19">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row>
    <row r="120" spans="2:19">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row>
    <row r="121" spans="2:19">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row>
    <row r="122" spans="2:19">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row>
    <row r="123" spans="2:19">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row>
    <row r="124" spans="2:19">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row>
    <row r="125" spans="2:19">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row>
    <row r="126" spans="2:19">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row>
    <row r="127" spans="2:19">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row>
    <row r="128" spans="2:19">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row>
    <row r="129" spans="2:19">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row>
    <row r="130" spans="2:19">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row>
    <row r="131" spans="2:19">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row>
    <row r="132" spans="2:19">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row>
    <row r="133" spans="2:19">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row>
    <row r="134" spans="2:19">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row>
    <row r="135" spans="2:19">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row>
    <row r="136" spans="2:19">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row>
    <row r="137" spans="2:19">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row>
    <row r="138" spans="2:19">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row>
    <row r="139" spans="2:19">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row>
    <row r="140" spans="2:19">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row>
    <row r="141" spans="2:19">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row>
    <row r="142" spans="2:19">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row>
    <row r="143" spans="2:19">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row>
    <row r="144" spans="2:19">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row>
    <row r="145" spans="2:19">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row>
    <row r="146" spans="2:19">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row>
    <row r="147" spans="2:19">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row>
    <row r="148" spans="2:19">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row>
    <row r="149" spans="2:19">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row>
    <row r="150" spans="2:19">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row>
    <row r="151" spans="2:19">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row>
    <row r="152" spans="2:19">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row>
    <row r="153" spans="2:19">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row>
    <row r="154" spans="2:19">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row>
    <row r="155" spans="2:19">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row>
    <row r="156" spans="2:19">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row>
    <row r="157" spans="2:19">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row>
    <row r="158" spans="2:19">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row>
    <row r="159" spans="2:19">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row>
    <row r="160" spans="2:19">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row>
    <row r="161" spans="2:19">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row>
    <row r="162" spans="2:19">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row>
    <row r="163" spans="2:19">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row>
    <row r="164" spans="2:19">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row>
    <row r="165" spans="2:19">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row>
    <row r="166" spans="2:19">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row>
    <row r="167" spans="2:19">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row>
    <row r="168" spans="2:19">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row>
    <row r="169" spans="2:19">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row>
    <row r="170" spans="2:19">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row>
    <row r="171" spans="2:19">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row>
    <row r="172" spans="2:19">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row>
    <row r="173" spans="2:19">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row>
    <row r="174" spans="2:19">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row>
    <row r="175" spans="2:19">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row>
    <row r="176" spans="2:19">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row>
    <row r="177" spans="2:19">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row>
    <row r="178" spans="2:19">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row>
    <row r="179" spans="2:19">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row>
    <row r="180" spans="2:19">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row>
    <row r="181" spans="2:19">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row>
    <row r="182" spans="2:19">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row>
    <row r="183" spans="2:19">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row>
    <row r="184" spans="2:19">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row>
    <row r="185" spans="2:19">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row>
    <row r="186" spans="2:19">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row>
    <row r="187" spans="2:19">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row>
    <row r="188" spans="2:19">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row>
    <row r="189" spans="2:19">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row>
    <row r="190" spans="2:19">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row>
    <row r="191" spans="2:19">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row>
    <row r="192" spans="2:19">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row>
    <row r="193" spans="2:19">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row>
    <row r="194" spans="2:19">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row>
    <row r="195" spans="2:19">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row>
    <row r="196" spans="2:19">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row>
    <row r="197" spans="2:19">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row>
    <row r="198" spans="2:19">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row>
    <row r="199" spans="2:19">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row>
    <row r="200" spans="2:19">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2024-07-30T14:42:06Z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