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188" windowHeight="9000" tabRatio="500" activeTab="3"/>
  </bookViews>
  <sheets>
    <sheet name="Параметры_компонентов" sheetId="1" r:id="rId1"/>
    <sheet name="Ресурсы" sheetId="2" r:id="rId2"/>
    <sheet name="Файлы_ресурсы" sheetId="3" r:id="rId3"/>
    <sheet name="Компоненты" sheetId="4" r:id="rId4"/>
  </sheets>
  <definedNames>
    <definedName name="Категория_сайта">Параметры_компонентов!$B$8:$B$16</definedName>
    <definedName name="Категория_техническая">Параметры_компонентов!$D$8:$D$40</definedName>
    <definedName name="Материал">Параметры_компонентов!$M$8:$M$13</definedName>
    <definedName name="Название_файла">Файлы_ресурсы!$E$5:$E$24</definedName>
    <definedName name="Производитель">Параметры_компонентов!$I$8:$I$14</definedName>
    <definedName name="Ресурс">Ресурсы!$B$5:$B$8</definedName>
    <definedName name="Тип_графики">Параметры_компонентов!$K$8:$K$11</definedName>
    <definedName name="Форма">Параметры_компонентов!$G$8:$G$11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<sst xmlns="http://schemas.openxmlformats.org/spreadsheetml/2006/main" count="623" uniqueCount="198">
  <si>
    <t>На этом листе собраны возможные значения параметров, описывающих типы компонентов nanoCAD BIM Вентиляция</t>
  </si>
  <si>
    <t>Категория_сайта</t>
  </si>
  <si>
    <t>Категория_техническая</t>
  </si>
  <si>
    <t>Форма</t>
  </si>
  <si>
    <t>Производитель</t>
  </si>
  <si>
    <t>Тип_графики</t>
  </si>
  <si>
    <t>Материал</t>
  </si>
  <si>
    <t>Не применимо</t>
  </si>
  <si>
    <t>Выноска</t>
  </si>
  <si>
    <t>Аннотации</t>
  </si>
  <si>
    <t>Различные</t>
  </si>
  <si>
    <t>Оцинкованная сталь</t>
  </si>
  <si>
    <t>Клапан воздушный</t>
  </si>
  <si>
    <t>Арматура воздуховодов</t>
  </si>
  <si>
    <t>Россия</t>
  </si>
  <si>
    <t>Алюминий</t>
  </si>
  <si>
    <t>Клапан обратный</t>
  </si>
  <si>
    <t>Круглый</t>
  </si>
  <si>
    <t>Веза</t>
  </si>
  <si>
    <t>Статическая</t>
  </si>
  <si>
    <t>Клапан противопожарный</t>
  </si>
  <si>
    <t>Прямоугольный</t>
  </si>
  <si>
    <t>Ровен</t>
  </si>
  <si>
    <t>Параметрическая</t>
  </si>
  <si>
    <t>Элементы воздуховодов</t>
  </si>
  <si>
    <t>Диффузор</t>
  </si>
  <si>
    <t>Воздухораспределители</t>
  </si>
  <si>
    <t>Неватом</t>
  </si>
  <si>
    <t>Элементы трубопроводов</t>
  </si>
  <si>
    <t>Решетка</t>
  </si>
  <si>
    <t>Арктос</t>
  </si>
  <si>
    <t>Нанософт разработка</t>
  </si>
  <si>
    <t>Оборудование</t>
  </si>
  <si>
    <t>Трубопроводы</t>
  </si>
  <si>
    <t>Бактерицидная секция</t>
  </si>
  <si>
    <t>Вентилятор</t>
  </si>
  <si>
    <t>Вставка гибкая</t>
  </si>
  <si>
    <t>Нагреватель</t>
  </si>
  <si>
    <t>Охладитель</t>
  </si>
  <si>
    <t>Шумоглушитель</t>
  </si>
  <si>
    <t>Воздуховод</t>
  </si>
  <si>
    <t>Заглушка</t>
  </si>
  <si>
    <t>Крестовина</t>
  </si>
  <si>
    <t>Отвод</t>
  </si>
  <si>
    <t>Переход</t>
  </si>
  <si>
    <t>Тройник</t>
  </si>
  <si>
    <t>Утка</t>
  </si>
  <si>
    <t>Трубопровод</t>
  </si>
  <si>
    <t>Итого</t>
  </si>
  <si>
    <t>На этом листе собраны все ресурсы, на которых выкладываются компоненты nanoCAD BIM Вентиляция</t>
  </si>
  <si>
    <t>Ресурс</t>
  </si>
  <si>
    <t>Ссылка</t>
  </si>
  <si>
    <t>База оборудования на nanocad.ru</t>
  </si>
  <si>
    <t>https://www.nanocad.ru/products/bim/ventilation/database/</t>
  </si>
  <si>
    <t>Личный кабинет: Учебные материалы</t>
  </si>
  <si>
    <t>https://lk.nanocad.ru/product/bimventilation/files/</t>
  </si>
  <si>
    <t>Форум: Базы оборудования производителей</t>
  </si>
  <si>
    <t>https://forum.nanocad.ru/categories/ventbase</t>
  </si>
  <si>
    <t>Форум: Технические вопросы и обсуждение функционала</t>
  </si>
  <si>
    <t>https://forum.nanocad.ru/categories/venttbase</t>
  </si>
  <si>
    <t>На этом листе собраны все файлы со всех ресурсов, доступных пользователям</t>
  </si>
  <si>
    <t>#</t>
  </si>
  <si>
    <t>Описание</t>
  </si>
  <si>
    <t>Название_файла</t>
  </si>
  <si>
    <t>Противопожарные клапаны:
КПУ-1Н
КПУ-2Н
КПУ-2Н-ВД
КПУ-ДД
ОКСИД
ПРОК</t>
  </si>
  <si>
    <t>Veza_Protivopozharnye_klapany.zip</t>
  </si>
  <si>
    <t>Шумоглушитель трубчатый круглый типа ГТК</t>
  </si>
  <si>
    <t>Tubular_round_silencer_ROVEN.zip</t>
  </si>
  <si>
    <t>Глушитель круглый ГТК
Глушитель прямоугольный ГТП
Заслонки для круглых каналов Р
Заслонки для прямоугольных каналов Р
Клапан воздушный круглый KVK
Клапан воздушный прямоугольный KV
Клапан воздушный утепленный прямоугольный KVU-P
Клапан обратный круглый КО
Клапан обратный круглый "бабочка" KO
Клапаны противопожарные прямоугольные KPNO
Фильтр-бокс для круглых каналов FVGU
Фильтр-бокс для прямоугольных каналов FVGU
Фильтр-бокс для круглых каналов FV, FVK
Фильтр-бокс для прямоугольных каналов FVG</t>
  </si>
  <si>
    <t>armatura_air_nevatom.zip</t>
  </si>
  <si>
    <t>Воздуховоды прямоугольные TDCIII
Заглушки прямоугольные TDCIII
Отводы прямоугольные с полками TDCIII</t>
  </si>
  <si>
    <t>Rectangular_air_ducts_NEVATOM_TDCIII.zip</t>
  </si>
  <si>
    <t>Диффузор универсальный круглый Арктос ДПУ-М
Решетка жалюзийная прямоугольная Арктос АМН</t>
  </si>
  <si>
    <t>air_distributors_arctos_AMH_DPU-M.zip</t>
  </si>
  <si>
    <t>Диффузор прямоугольный ДП4
Регулируемый диффузор дисковый КП (КВ)</t>
  </si>
  <si>
    <t>air_distributors_navatom_KP_KV_DP-4.zip</t>
  </si>
  <si>
    <t>Вентилятор канальный круглый серии VC, с кронштейном и шумоизолирующим коробом
Вентилятор канальный прямоугольный РОВЕН VCN, с шумоизолирующим коробом</t>
  </si>
  <si>
    <t>duct_fans_roven_VC_VCN.zip</t>
  </si>
  <si>
    <t>Нагреватели водяные для круглых каналов NWPk
Нагреватель водяной для прямоугольных каналов NWP
Нагреватель электрический для круглых каналов NEK
Нагреватель электрический для прямоугольных каналов NEP
Охладитель водяной для прямоугольных каналов OWP
Охладитель фреоновый для прямоугольных каналов OFP
Секция бактерицидной обработки для прямоугольных каналов SUB</t>
  </si>
  <si>
    <t>equipment_nevatom.zip</t>
  </si>
  <si>
    <t>Вентилятор ВЕЗА ОСА300
Вентилятор ВЕЗА ОСА301</t>
  </si>
  <si>
    <t>OSA300_301_.7z</t>
  </si>
  <si>
    <t>-</t>
  </si>
  <si>
    <t>Выноска размер воздуховода.zip</t>
  </si>
  <si>
    <t>• воздуховод круглый
• крестовина круглая
• отвод круглый
• переход круглый
• тройник круглый</t>
  </si>
  <si>
    <t>Воздуховоды nanoCAD BIM Вентиляция 24.zip</t>
  </si>
  <si>
    <t>• труба
• заглушка
• крестовина
• отвод
• переход концентрический
• тройник</t>
  </si>
  <si>
    <t>Трубопроводы nanoCAD BIM Вентиляция 24.zip</t>
  </si>
  <si>
    <t>id</t>
  </si>
  <si>
    <t>name</t>
  </si>
  <si>
    <t>siteCategory</t>
  </si>
  <si>
    <t>technicalCategory</t>
  </si>
  <si>
    <t>shape</t>
  </si>
  <si>
    <t>manufacturer</t>
  </si>
  <si>
    <t>graphicType</t>
  </si>
  <si>
    <t>Столбец1</t>
  </si>
  <si>
    <t>imageUrl</t>
  </si>
  <si>
    <t>ДПУ-М</t>
  </si>
  <si>
    <t>дпу-м.png</t>
  </si>
  <si>
    <t>АМН</t>
  </si>
  <si>
    <t>амн.png</t>
  </si>
  <si>
    <t>КПУ-1Н, канальный</t>
  </si>
  <si>
    <t>кпу-1н-канальный-прямоугольный.png</t>
  </si>
  <si>
    <t>КПУ-1Н, стеновой</t>
  </si>
  <si>
    <t>кпу-1н-стеновой.png</t>
  </si>
  <si>
    <t>кпу-1н-канальный-круглый.png</t>
  </si>
  <si>
    <t>кпу-1н-ниппельный-круглый.png</t>
  </si>
  <si>
    <t>КПУ-2Н, канальный, дымовой</t>
  </si>
  <si>
    <t>кпу-2н-канальный-дымовой.png</t>
  </si>
  <si>
    <t>КПУ-2Н, канальный, нормально открытый</t>
  </si>
  <si>
    <t>кпу-2н-канальный-нормально_открытый.png</t>
  </si>
  <si>
    <t>КПУ-2Н, канальный, нормально закрытый</t>
  </si>
  <si>
    <t>кпу-2н-канальный-нормально_закрытый.png</t>
  </si>
  <si>
    <t>КПУ-2Н, ниппельный, дымовой</t>
  </si>
  <si>
    <t>кпу-2н-ниппельный-дымовой.png</t>
  </si>
  <si>
    <t>КПУ-2Н, ниппельный, нормально открытый</t>
  </si>
  <si>
    <t>кпу-2н-ниппельный-нормально_открытый.png</t>
  </si>
  <si>
    <t>КПУ-2Н, ниппельный, нормально закрытый</t>
  </si>
  <si>
    <t>кпу-2н-ниппельный-нормально_закрытый.png</t>
  </si>
  <si>
    <t>КПУ-2Н-ВД, канальный, нормально открытый</t>
  </si>
  <si>
    <t>кпу-2н-вд-канальный-нормально_открытый.png</t>
  </si>
  <si>
    <t>КПУ-2Н-ВД, канальный, нормально закрытый</t>
  </si>
  <si>
    <t>кпу-2н-вд-канальный-нормально_закрытый.png</t>
  </si>
  <si>
    <t>КПУ-ДД, канальный</t>
  </si>
  <si>
    <t>кпу-дд-канальный-прямоугольный.png</t>
  </si>
  <si>
    <t>КПУ-ДД, стеновой</t>
  </si>
  <si>
    <t>кпу-дд-стеновой.png</t>
  </si>
  <si>
    <t>кпу-дд-канальный-круглый.png</t>
  </si>
  <si>
    <t>КПУ-ДД, ниппельный</t>
  </si>
  <si>
    <t>кпу-дд-ниппельный.png</t>
  </si>
  <si>
    <t>ОКСИД, канальный</t>
  </si>
  <si>
    <t>оксид-канальный.png</t>
  </si>
  <si>
    <t>ОКСИД, стеновой</t>
  </si>
  <si>
    <t>оксид-стеновой.png</t>
  </si>
  <si>
    <t>ОКСИД, канальный, кассетный</t>
  </si>
  <si>
    <t>оксид-кассетный.png</t>
  </si>
  <si>
    <t>ПРОК</t>
  </si>
  <si>
    <t>прок-круглый.png</t>
  </si>
  <si>
    <t>прок-прямоугольный.png</t>
  </si>
  <si>
    <t>ГТК</t>
  </si>
  <si>
    <t>гтк-ровен.png</t>
  </si>
  <si>
    <t>гтк-неватом.png</t>
  </si>
  <si>
    <t>ГТП</t>
  </si>
  <si>
    <t>гтп-неватом.png</t>
  </si>
  <si>
    <t>Р</t>
  </si>
  <si>
    <t>р-круглый-неватом.png</t>
  </si>
  <si>
    <t>р-прямоугольный-неватом.png</t>
  </si>
  <si>
    <t>KVK</t>
  </si>
  <si>
    <t>kvk-неватом.png</t>
  </si>
  <si>
    <t>KV</t>
  </si>
  <si>
    <t>kv-неватом.png</t>
  </si>
  <si>
    <t>KVU-P</t>
  </si>
  <si>
    <t>kvu-p.png</t>
  </si>
  <si>
    <t>KO</t>
  </si>
  <si>
    <t>ko-неватом.png</t>
  </si>
  <si>
    <t>KO типа "бабочка"</t>
  </si>
  <si>
    <t>ko-неватом-бабочка.png</t>
  </si>
  <si>
    <t>KPNO</t>
  </si>
  <si>
    <t>kpno-неватом.png</t>
  </si>
  <si>
    <t>TDC III</t>
  </si>
  <si>
    <t>воздуховод-TDCIII-Воздуховод-300x500-1390-ОЦ.-0.7-т3.т3.png</t>
  </si>
  <si>
    <t>заглушка-300x500-75-оц-0.7-т3.png</t>
  </si>
  <si>
    <t>отвод-2-90-300x500-100-100-оц.-0.7-т3.т3.png</t>
  </si>
  <si>
    <t>ДП4</t>
  </si>
  <si>
    <t>диффузор-ДП-4-450x450.png</t>
  </si>
  <si>
    <t>КП (КВ)</t>
  </si>
  <si>
    <t>диффузор_КП_(КВ)-160.png</t>
  </si>
  <si>
    <t>VC</t>
  </si>
  <si>
    <t>вентилятор-канальный-VC-160.png</t>
  </si>
  <si>
    <t>VCN</t>
  </si>
  <si>
    <t>вентилятор-VCN-60-35-31-GH-4D-0-15-1500-380.png</t>
  </si>
  <si>
    <t>NWPk</t>
  </si>
  <si>
    <t>нагреватель-NWPk-315-2.png</t>
  </si>
  <si>
    <t>NWP</t>
  </si>
  <si>
    <t>нагреватель-водяной-NWP-600-350-1-L.png</t>
  </si>
  <si>
    <t>NEK</t>
  </si>
  <si>
    <t>нагреватель-электрический-NEK-250-6.png</t>
  </si>
  <si>
    <t>NEP</t>
  </si>
  <si>
    <t>нагреватель-электрический-NEP-500x250-30.png</t>
  </si>
  <si>
    <t>OWP</t>
  </si>
  <si>
    <t>охладитель-водяной-OWP-500x250-2-L.png</t>
  </si>
  <si>
    <t>OFP</t>
  </si>
  <si>
    <t>охладитель-фреоновый-OFP-400x200-3-L.png</t>
  </si>
  <si>
    <t>SUB</t>
  </si>
  <si>
    <t>секция-бактерицидной-обработки-воздуха-SUB-900x500-K-8-1.png</t>
  </si>
  <si>
    <t>Размер воздуховода</t>
  </si>
  <si>
    <t>выноска-размер-воздуховода.png</t>
  </si>
  <si>
    <t>воздуховод-шн.-Ø200-1500-мм.png</t>
  </si>
  <si>
    <t>крестовина-КК-У-Ø180-Ø100,-100.png</t>
  </si>
  <si>
    <t>отвод-фл.-Ø160-90-град..png</t>
  </si>
  <si>
    <t>переход-(Кр)-фл.-Ø160х100-400-мм.png</t>
  </si>
  <si>
    <t>тройник-(Кр)-фл.-Ø160х100.png</t>
  </si>
  <si>
    <t>заглушка-Ø114х4,5.png</t>
  </si>
  <si>
    <t>крестовина-114х4,5.png</t>
  </si>
  <si>
    <t>отвод-90-Ø114х4,5.png</t>
  </si>
  <si>
    <t>переход-К165х10-114х1.png</t>
  </si>
  <si>
    <t>тройник-165х4,5.png</t>
  </si>
  <si>
    <t>труба-Ø165х4,5.png</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</si>
</sst>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176" formatCode="_-* #\ ##0.00_-;\-* #\ ##0.00_-;_-* &quot;-&quot;??_-;_-@_-"/>
    <numFmt numFmtId="177" formatCode="_-&quot;₽&quot;* #\ ##0.00_-;\-&quot;₽&quot;* #\ ##0.00_-;_-&quot;₽&quot;* &quot;-&quot;??_-;_-@_-"/>
    <numFmt numFmtId="178" formatCode="_-* #\ ##0_-;\-* #\ ##0_-;_-* &quot;-&quot;_-;_-@_-"/>
    <numFmt numFmtId="179" formatCode="_-* #\ ##0_-;\-&quot;₽&quot;* #\ ##0_-;_-&quot;₽&quot;* &quot;-&quot;_-;_-@_-"/>
  </numFmts>
  <fonts count="23">
    <font>
      <sz val="11"/>
      <color rgb="FF000000"/>
      <name val="Calibri"/>
      <charset val="134"/>
    </font>
    <font>
      <b/>
      <sz val="11"/>
      <color rgb="FF000000"/>
      <name val="Calibri"/>
      <charset val="134"/>
    </font>
    <font>
      <u/>
      <sz val="11"/>
      <color rgb="FF0000FF"/>
      <name val="Calibri"/>
      <charset val="1"/>
    </font>
    <font>
      <sz val="10"/>
      <name val="Arial"/>
      <charset val="134"/>
    </font>
    <font>
      <u/>
      <sz val="11"/>
      <color rgb="FF800080"/>
      <name val="Calibri"/>
      <charset val="0"/>
      <scheme val="minor"/>
    </font>
    <font>
      <sz val="11"/>
      <color theme="1"/>
      <name val="Calibri"/>
      <charset val="134"/>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4">
    <fill>
      <patternFill patternType="none"/>
    </fill>
    <fill>
      <patternFill patternType="gray125"/>
    </fill>
    <fill>
      <patternFill patternType="solid">
        <fgColor rgb="FFFFF2CC"/>
        <bgColor rgb="FFFFFFFF"/>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3">
    <border>
      <left/>
      <right/>
      <top/>
      <bottom/>
      <diagonal/>
    </border>
    <border>
      <left style="medium">
        <color auto="1"/>
      </left>
      <right style="medium">
        <color auto="1"/>
      </right>
      <top style="medium">
        <color auto="1"/>
      </top>
      <bottom style="medium">
        <color auto="1"/>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176" fontId="3" fillId="0" borderId="0" applyBorder="0" applyAlignment="0" applyProtection="0"/>
    <xf numFmtId="177" fontId="3" fillId="0" borderId="0" applyBorder="0" applyAlignment="0" applyProtection="0"/>
    <xf numFmtId="9" fontId="3" fillId="0" borderId="0" applyBorder="0" applyAlignment="0" applyProtection="0"/>
    <xf numFmtId="178" fontId="3" fillId="0" borderId="0" applyBorder="0" applyAlignment="0" applyProtection="0"/>
    <xf numFmtId="179" fontId="3" fillId="0" borderId="0" applyBorder="0" applyAlignment="0" applyProtection="0"/>
    <xf numFmtId="0" fontId="2" fillId="0" borderId="0" applyBorder="0" applyProtection="0">
      <alignment vertical="center"/>
    </xf>
    <xf numFmtId="0" fontId="4" fillId="0" borderId="0" applyNumberFormat="0" applyFill="0" applyBorder="0" applyAlignment="0" applyProtection="0">
      <alignment vertical="center"/>
    </xf>
    <xf numFmtId="0" fontId="5" fillId="3" borderId="5" applyNumberFormat="0" applyFont="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6" applyNumberFormat="0" applyFill="0" applyAlignment="0" applyProtection="0">
      <alignment vertical="center"/>
    </xf>
    <xf numFmtId="0" fontId="10" fillId="0" borderId="6" applyNumberFormat="0" applyFill="0" applyAlignment="0" applyProtection="0">
      <alignment vertical="center"/>
    </xf>
    <xf numFmtId="0" fontId="11" fillId="0" borderId="7" applyNumberFormat="0" applyFill="0" applyAlignment="0" applyProtection="0">
      <alignment vertical="center"/>
    </xf>
    <xf numFmtId="0" fontId="11" fillId="0" borderId="0" applyNumberFormat="0" applyFill="0" applyBorder="0" applyAlignment="0" applyProtection="0">
      <alignment vertical="center"/>
    </xf>
    <xf numFmtId="0" fontId="12" fillId="4" borderId="8" applyNumberFormat="0" applyAlignment="0" applyProtection="0">
      <alignment vertical="center"/>
    </xf>
    <xf numFmtId="0" fontId="13" fillId="5" borderId="9" applyNumberFormat="0" applyAlignment="0" applyProtection="0">
      <alignment vertical="center"/>
    </xf>
    <xf numFmtId="0" fontId="14" fillId="5" borderId="8" applyNumberFormat="0" applyAlignment="0" applyProtection="0">
      <alignment vertical="center"/>
    </xf>
    <xf numFmtId="0" fontId="15" fillId="6" borderId="10" applyNumberFormat="0" applyAlignment="0" applyProtection="0">
      <alignment vertical="center"/>
    </xf>
    <xf numFmtId="0" fontId="16" fillId="0" borderId="11" applyNumberFormat="0" applyFill="0" applyAlignment="0" applyProtection="0">
      <alignment vertical="center"/>
    </xf>
    <xf numFmtId="0" fontId="17" fillId="0" borderId="12" applyNumberFormat="0" applyFill="0" applyAlignment="0" applyProtection="0">
      <alignment vertical="center"/>
    </xf>
    <xf numFmtId="0" fontId="18" fillId="7" borderId="0" applyNumberFormat="0" applyBorder="0" applyAlignment="0" applyProtection="0">
      <alignment vertical="center"/>
    </xf>
    <xf numFmtId="0" fontId="19" fillId="8" borderId="0" applyNumberFormat="0" applyBorder="0" applyAlignment="0" applyProtection="0">
      <alignment vertical="center"/>
    </xf>
    <xf numFmtId="0" fontId="20" fillId="9" borderId="0" applyNumberFormat="0" applyBorder="0" applyAlignment="0" applyProtection="0">
      <alignment vertical="center"/>
    </xf>
    <xf numFmtId="0" fontId="21" fillId="10"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1" fillId="13" borderId="0" applyNumberFormat="0" applyBorder="0" applyAlignment="0" applyProtection="0">
      <alignment vertical="center"/>
    </xf>
    <xf numFmtId="0" fontId="21" fillId="14"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1" fillId="17" borderId="0" applyNumberFormat="0" applyBorder="0" applyAlignment="0" applyProtection="0">
      <alignment vertical="center"/>
    </xf>
    <xf numFmtId="0" fontId="21" fillId="18"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1" fillId="21" borderId="0" applyNumberFormat="0" applyBorder="0" applyAlignment="0" applyProtection="0">
      <alignment vertical="center"/>
    </xf>
    <xf numFmtId="0" fontId="21" fillId="22" borderId="0" applyNumberFormat="0" applyBorder="0" applyAlignment="0" applyProtection="0">
      <alignment vertical="center"/>
    </xf>
    <xf numFmtId="0" fontId="22" fillId="23" borderId="0" applyNumberFormat="0" applyBorder="0" applyAlignment="0" applyProtection="0">
      <alignment vertical="center"/>
    </xf>
    <xf numFmtId="0" fontId="22" fillId="24" borderId="0" applyNumberFormat="0" applyBorder="0" applyAlignment="0" applyProtection="0">
      <alignment vertical="center"/>
    </xf>
    <xf numFmtId="0" fontId="21" fillId="25" borderId="0" applyNumberFormat="0" applyBorder="0" applyAlignment="0" applyProtection="0">
      <alignment vertical="center"/>
    </xf>
    <xf numFmtId="0" fontId="21" fillId="26" borderId="0" applyNumberFormat="0" applyBorder="0" applyAlignment="0" applyProtection="0">
      <alignment vertical="center"/>
    </xf>
    <xf numFmtId="0" fontId="22" fillId="27" borderId="0" applyNumberFormat="0" applyBorder="0" applyAlignment="0" applyProtection="0">
      <alignment vertical="center"/>
    </xf>
    <xf numFmtId="0" fontId="22" fillId="28" borderId="0" applyNumberFormat="0" applyBorder="0" applyAlignment="0" applyProtection="0">
      <alignment vertical="center"/>
    </xf>
    <xf numFmtId="0" fontId="21" fillId="29" borderId="0" applyNumberFormat="0" applyBorder="0" applyAlignment="0" applyProtection="0">
      <alignment vertical="center"/>
    </xf>
    <xf numFmtId="0" fontId="21" fillId="30" borderId="0" applyNumberFormat="0" applyBorder="0" applyAlignment="0" applyProtection="0">
      <alignment vertical="center"/>
    </xf>
    <xf numFmtId="0" fontId="22" fillId="31" borderId="0" applyNumberFormat="0" applyBorder="0" applyAlignment="0" applyProtection="0">
      <alignment vertical="center"/>
    </xf>
    <xf numFmtId="0" fontId="22" fillId="32" borderId="0" applyNumberFormat="0" applyBorder="0" applyAlignment="0" applyProtection="0">
      <alignment vertical="center"/>
    </xf>
    <xf numFmtId="0" fontId="21" fillId="33" borderId="0" applyNumberFormat="0" applyBorder="0" applyAlignment="0" applyProtection="0">
      <alignment vertical="center"/>
    </xf>
  </cellStyleXfs>
  <cellXfs count="19">
    <xf numFmtId="0" fontId="0" fillId="0" borderId="0" xfId="0">
      <alignment vertical="center"/>
    </xf>
    <xf numFmtId="0" fontId="0" fillId="0" borderId="0" xfId="0" applyAlignment="1" applyProtection="1">
      <alignment vertical="center"/>
    </xf>
    <xf numFmtId="0" fontId="0" fillId="0" borderId="0" xfId="0" applyFont="1" applyAlignment="1" applyProtection="1">
      <alignment vertical="center"/>
    </xf>
    <xf numFmtId="0" fontId="0" fillId="0" borderId="0" xfId="0" applyFont="1" applyAlignment="1">
      <alignment vertical="center" wrapText="1"/>
    </xf>
    <xf numFmtId="0" fontId="0" fillId="0" borderId="0" xfId="0" applyNumberFormat="1" applyAlignment="1" applyProtection="1">
      <alignment vertical="center"/>
    </xf>
    <xf numFmtId="0" fontId="1" fillId="0" borderId="0" xfId="0" applyFont="1" applyBorder="1" applyAlignment="1" applyProtection="1">
      <alignment vertical="center"/>
    </xf>
    <xf numFmtId="0" fontId="1" fillId="0" borderId="0" xfId="0" applyFont="1" applyAlignment="1" applyProtection="1">
      <alignment vertical="center"/>
    </xf>
    <xf numFmtId="0" fontId="0" fillId="0" borderId="0" xfId="0" applyFont="1" applyAlignment="1" applyProtection="1">
      <alignment horizontal="left" vertical="center" wrapText="1"/>
    </xf>
    <xf numFmtId="0" fontId="0" fillId="0" borderId="0" xfId="0" applyFont="1" applyAlignment="1" applyProtection="1">
      <alignment vertical="center" wrapText="1"/>
    </xf>
    <xf numFmtId="0" fontId="0" fillId="0" borderId="0" xfId="0" applyAlignment="1" applyProtection="1">
      <alignment horizontal="left" vertical="center"/>
    </xf>
    <xf numFmtId="0" fontId="0" fillId="0" borderId="0" xfId="0" applyAlignment="1" applyProtection="1">
      <alignment horizontal="left" vertical="center" wrapText="1"/>
    </xf>
    <xf numFmtId="0" fontId="0" fillId="0" borderId="0" xfId="0" applyAlignment="1" applyProtection="1">
      <alignment vertical="center" wrapText="1"/>
    </xf>
    <xf numFmtId="0" fontId="0" fillId="0" borderId="1" xfId="0" applyFont="1" applyBorder="1" applyAlignment="1" applyProtection="1">
      <alignment vertical="center" wrapText="1"/>
    </xf>
    <xf numFmtId="0" fontId="1" fillId="0" borderId="2" xfId="0" applyFont="1" applyBorder="1" applyAlignment="1" applyProtection="1">
      <alignment vertical="center"/>
    </xf>
    <xf numFmtId="0" fontId="0" fillId="0" borderId="3" xfId="0" applyFont="1" applyBorder="1" applyAlignment="1" applyProtection="1">
      <alignment vertical="center"/>
    </xf>
    <xf numFmtId="0" fontId="2" fillId="0" borderId="0" xfId="6" applyFont="1" applyBorder="1" applyAlignment="1" applyProtection="1">
      <alignment vertical="center"/>
    </xf>
    <xf numFmtId="0" fontId="0" fillId="0" borderId="0" xfId="0" applyFont="1" applyBorder="1" applyAlignment="1" applyProtection="1">
      <alignment vertical="center"/>
    </xf>
    <xf numFmtId="0" fontId="0" fillId="2" borderId="3" xfId="0" applyFont="1" applyFill="1" applyBorder="1" applyAlignment="1" applyProtection="1">
      <alignment vertical="center"/>
    </xf>
    <xf numFmtId="0" fontId="0" fillId="0" borderId="4" xfId="0" applyFont="1" applyBorder="1" applyAlignment="1" applyProtection="1">
      <alignment vertical="center"/>
    </xf>
  </cellXfs>
  <cellStyles count="49">
    <cellStyle name="Обычный" xfId="0" builtinId="0"/>
    <cellStyle name="Запятая" xfId="1" builtinId="3"/>
    <cellStyle name="Денежный" xfId="2" builtinId="4"/>
    <cellStyle name="Процент" xfId="3" builtinId="5"/>
    <cellStyle name="Запятая [0]" xfId="4" builtinId="6"/>
    <cellStyle name="Денежный [0]" xfId="5" builtinId="7"/>
    <cellStyle name="Гиперссылка" xfId="6" builtinId="8"/>
    <cellStyle name="Открывавшаяся гиперссылка" xfId="7" builtinId="9"/>
    <cellStyle name="Примечание" xfId="8" builtinId="10"/>
    <cellStyle name="Предупреждающий текст" xfId="9" builtinId="11"/>
    <cellStyle name="Заголовок" xfId="10" builtinId="15"/>
    <cellStyle name="Пояснительный текст" xfId="11" builtinId="53"/>
    <cellStyle name="Заголовок 1" xfId="12" builtinId="16"/>
    <cellStyle name="Заголовок 2" xfId="13" builtinId="17"/>
    <cellStyle name="Заголовок 3" xfId="14" builtinId="18"/>
    <cellStyle name="Заголовок 4" xfId="15" builtinId="19"/>
    <cellStyle name="Ввод" xfId="16" builtinId="20"/>
    <cellStyle name="Вывод" xfId="17" builtinId="21"/>
    <cellStyle name="Вычисление" xfId="18" builtinId="22"/>
    <cellStyle name="Проверить ячейку" xfId="19" builtinId="23"/>
    <cellStyle name="Связанная ячейка" xfId="20" builtinId="24"/>
    <cellStyle name="Итого" xfId="21" builtinId="25"/>
    <cellStyle name="Хороший" xfId="22" builtinId="26"/>
    <cellStyle name="Плохой" xfId="23" builtinId="27"/>
    <cellStyle name="Нейтральный" xfId="24" builtinId="28"/>
    <cellStyle name="Акцент1" xfId="25" builtinId="29"/>
    <cellStyle name="20% — Акцент1" xfId="26" builtinId="30"/>
    <cellStyle name="40% — Акцент1" xfId="27" builtinId="31"/>
    <cellStyle name="60% — Акцент1" xfId="28" builtinId="32"/>
    <cellStyle name="Акцент2" xfId="29" builtinId="33"/>
    <cellStyle name="20% — Акцент2" xfId="30" builtinId="34"/>
    <cellStyle name="40% — Акцент2" xfId="31" builtinId="35"/>
    <cellStyle name="60% — Акцент2" xfId="32" builtinId="36"/>
    <cellStyle name="Акцент3" xfId="33" builtinId="37"/>
    <cellStyle name="20% — Акцент3" xfId="34" builtinId="38"/>
    <cellStyle name="40% — Акцент3" xfId="35" builtinId="39"/>
    <cellStyle name="60% — Акцент3" xfId="36" builtinId="40"/>
    <cellStyle name="Акцент4" xfId="37" builtinId="41"/>
    <cellStyle name="20% — Акцент4" xfId="38" builtinId="42"/>
    <cellStyle name="40% — Акцент4" xfId="39" builtinId="43"/>
    <cellStyle name="60% — Акцент4" xfId="40" builtinId="44"/>
    <cellStyle name="Акцент5" xfId="41" builtinId="45"/>
    <cellStyle name="20% — Акцент5" xfId="42" builtinId="46"/>
    <cellStyle name="40% — Акцент5" xfId="43" builtinId="47"/>
    <cellStyle name="60% — Акцент5" xfId="44" builtinId="48"/>
    <cellStyle name="Акцент6" xfId="45" builtinId="49"/>
    <cellStyle name="20% — Акцент6" xfId="46" builtinId="50"/>
    <cellStyle name="40% — Акцент6" xfId="47" builtinId="51"/>
    <cellStyle name="60% — Акцент6" xfId="48" builtinId="52"/>
  </cellStyles>
  <dxfs count="18">
    <dxf>
      <numFmt numFmtId="0" formatCode="General"/>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7"/>
      <tableStyleElement type="headerRow" dxfId="6"/>
      <tableStyleElement type="totalRow" dxfId="5"/>
      <tableStyleElement type="firstColumn" dxfId="4"/>
      <tableStyleElement type="lastColumn" dxfId="3"/>
      <tableStyleElement type="firstRowStripe" dxfId="2"/>
      <tableStyleElement type="firstColumnStripe" dxfId="1"/>
    </tableStyle>
    <tableStyle name="PivotStylePreset2_Accent1" table="0" count="10" xr9:uid="{267968C8-6FFD-4C36-ACC1-9EA1FD1885CA}">
      <tableStyleElement type="headerRow" dxfId="17"/>
      <tableStyleElement type="totalRow" dxfId="16"/>
      <tableStyleElement type="firstRowStripe" dxfId="15"/>
      <tableStyleElement type="firstColumnStripe" dxfId="14"/>
      <tableStyleElement type="firstSubtotalRow" dxfId="13"/>
      <tableStyleElement type="secondSubtotalRow" dxfId="12"/>
      <tableStyleElement type="firstRowSubheading" dxfId="11"/>
      <tableStyleElement type="secondRowSubheading" dxfId="10"/>
      <tableStyleElement type="pageFieldLabels" dxfId="9"/>
      <tableStyleElement type="pageFieldValues" dxfId="8"/>
    </tableStyle>
  </tableStyles>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2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ables/table1.xml><?xml version="1.0" encoding="utf-8"?>
<table xmlns="http://schemas.openxmlformats.org/spreadsheetml/2006/main" id="3" name="Таблица_Привязка_категорий" displayName="Таблица_Привязка_категорий" ref="D7:E41" totalsRowCount="1">
  <autoFilter ref="D7:E40"/>
  <tableColumns count="2">
    <tableColumn id="1" name="Категория_техническая"/>
    <tableColumn id="2" name="Категория_сайта" totalsRowFunction="count"/>
  </tableColumns>
  <tableStyleInfo showFirstColumn="0" showLastColumn="0" showRowStripes="1" showColumnStripes="0"/>
</table>
</file>

<file path=xl/tables/table2.xml><?xml version="1.0" encoding="utf-8"?>
<table xmlns="http://schemas.openxmlformats.org/spreadsheetml/2006/main" id="1" name="Таблица2" displayName="Таблица2" ref="B4:J24" totalsRowShown="0">
  <tableColumns count="9">
    <tableColumn id="1" name="#"/>
    <tableColumn id="2" name="Описание"/>
    <tableColumn id="3" name="Ресурс"/>
    <tableColumn id="4" name="Название_файла"/>
    <tableColumn id="5" name="Категория_техническая"/>
    <tableColumn id="6" name="Категория_сайта"/>
    <tableColumn id="7" name="Тип_графики"/>
    <tableColumn id="8" name="Форма"/>
    <tableColumn id="9" name="Производитель"/>
  </tableColumns>
  <tableStyleInfo showFirstColumn="0" showLastColumn="0" showRowStripes="1" showColumnStripes="0"/>
</table>
</file>

<file path=xl/tables/table3.xml><?xml version="1.0" encoding="utf-8"?>
<table xmlns="http://schemas.openxmlformats.org/spreadsheetml/2006/main" id="2" name="Таблица4" displayName="Таблица4" ref="B4:J68" totalsRowShown="0">
  <autoFilter ref="B4:J68"/>
  <tableColumns count="9">
    <tableColumn id="1" name="id"/>
    <tableColumn id="2" name="name"/>
    <tableColumn id="3" name="siteCategory"/>
    <tableColumn id="4" name="technicalCategory"/>
    <tableColumn id="5" name="shape"/>
    <tableColumn id="6" name="manufacturer"/>
    <tableColumn id="7" name="graphicType"/>
    <tableColumn id="9" name="Столбец1" dataDxfId="0">
      <calculatedColumnFormula>LOWER(SUBSTITUTE(SUBSTITUTE(SUBSTITUTE(_xlfn.CONCAT(B5,"-",G5,"-",E5,"-",C5,"-",F5,".png")," ","_"),"""",""),",",""))</calculatedColumnFormula>
    </tableColumn>
    <tableColumn id="8" name="imageUrl"/>
  </tableColumns>
  <tableStyleInfo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4" Type="http://schemas.openxmlformats.org/officeDocument/2006/relationships/hyperlink" Target="https://forum.nanocad.ru/categories/venttbase" TargetMode="External"/><Relationship Id="rId3" Type="http://schemas.openxmlformats.org/officeDocument/2006/relationships/hyperlink" Target="https://forum.nanocad.ru/categories/ventbase" TargetMode="External"/><Relationship Id="rId2" Type="http://schemas.openxmlformats.org/officeDocument/2006/relationships/hyperlink" Target="https://lk.nanocad.ru/product/bimventilation/files/" TargetMode="External"/><Relationship Id="rId1" Type="http://schemas.openxmlformats.org/officeDocument/2006/relationships/hyperlink" Target="https://www.nanocad.ru/products/bim/ventilation/database/" TargetMode="Externa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M41"/>
  <sheetViews>
    <sheetView zoomScale="70" zoomScaleNormal="70" workbookViewId="0">
      <selection activeCell="E29" sqref="E29"/>
    </sheetView>
  </sheetViews>
  <sheetFormatPr defaultColWidth="8.88888888888889" defaultRowHeight="14.4"/>
  <cols>
    <col min="2" max="2" width="29.8888888888889" style="1" customWidth="1"/>
    <col min="4" max="5" width="37.8888888888889" style="1" customWidth="1"/>
    <col min="7" max="7" width="16.1111111111111" style="1" customWidth="1"/>
    <col min="9" max="9" width="15.6574074074074" style="1" customWidth="1"/>
    <col min="11" max="11" width="17.6574074074074" style="1" customWidth="1"/>
    <col min="13" max="13" width="20.7777777777778" style="1" customWidth="1"/>
  </cols>
  <sheetData>
    <row r="1" ht="15.15"/>
    <row r="2" ht="88" customHeight="1" spans="2:2">
      <c r="B2" s="12" t="s">
        <v>0</v>
      </c>
    </row>
    <row r="3" ht="17" customHeight="1" spans="2:2">
      <c r="B3" s="11"/>
    </row>
    <row r="4" ht="17" customHeight="1" spans="2:2">
      <c r="B4" s="11"/>
    </row>
    <row r="5" ht="17" customHeight="1" spans="2:2">
      <c r="B5" s="11"/>
    </row>
    <row r="6" ht="15.15"/>
    <row r="7" s="6" customFormat="1" spans="2:13">
      <c r="B7" s="13" t="s">
        <v>1</v>
      </c>
      <c r="D7" s="16" t="s">
        <v>2</v>
      </c>
      <c r="E7" s="16" t="s">
        <v>1</v>
      </c>
      <c r="G7" s="13" t="s">
        <v>3</v>
      </c>
      <c r="I7" s="13" t="s">
        <v>4</v>
      </c>
      <c r="K7" s="13" t="s">
        <v>5</v>
      </c>
      <c r="M7" s="13" t="s">
        <v>6</v>
      </c>
    </row>
    <row r="8" spans="2:13">
      <c r="B8" s="14" t="s">
        <v>7</v>
      </c>
      <c r="D8" s="16" t="s">
        <v>8</v>
      </c>
      <c r="E8" s="16" t="s">
        <v>9</v>
      </c>
      <c r="G8" s="14" t="s">
        <v>7</v>
      </c>
      <c r="I8" s="14" t="s">
        <v>10</v>
      </c>
      <c r="K8" s="14" t="s">
        <v>7</v>
      </c>
      <c r="M8" s="14" t="s">
        <v>11</v>
      </c>
    </row>
    <row r="9" spans="2:13">
      <c r="B9" s="14" t="s">
        <v>10</v>
      </c>
      <c r="D9" s="16" t="s">
        <v>12</v>
      </c>
      <c r="E9" s="16" t="s">
        <v>13</v>
      </c>
      <c r="G9" s="14" t="s">
        <v>10</v>
      </c>
      <c r="I9" s="14" t="s">
        <v>14</v>
      </c>
      <c r="K9" s="14" t="s">
        <v>10</v>
      </c>
      <c r="M9" s="14" t="s">
        <v>15</v>
      </c>
    </row>
    <row r="10" spans="2:13">
      <c r="B10" s="17" t="s">
        <v>9</v>
      </c>
      <c r="D10" s="1" t="s">
        <v>16</v>
      </c>
      <c r="E10" s="1" t="s">
        <v>13</v>
      </c>
      <c r="G10" s="14" t="s">
        <v>17</v>
      </c>
      <c r="I10" s="14" t="s">
        <v>18</v>
      </c>
      <c r="K10" s="14" t="s">
        <v>19</v>
      </c>
      <c r="M10" s="14"/>
    </row>
    <row r="11" ht="15.15" spans="2:13">
      <c r="B11" s="14" t="s">
        <v>13</v>
      </c>
      <c r="D11" s="16" t="s">
        <v>20</v>
      </c>
      <c r="E11" s="16" t="s">
        <v>13</v>
      </c>
      <c r="G11" s="18" t="s">
        <v>21</v>
      </c>
      <c r="I11" s="14" t="s">
        <v>22</v>
      </c>
      <c r="K11" s="18" t="s">
        <v>23</v>
      </c>
      <c r="M11" s="18"/>
    </row>
    <row r="12" spans="2:9">
      <c r="B12" s="14" t="s">
        <v>24</v>
      </c>
      <c r="D12" s="16" t="s">
        <v>25</v>
      </c>
      <c r="E12" s="16" t="s">
        <v>26</v>
      </c>
      <c r="I12" s="14" t="s">
        <v>27</v>
      </c>
    </row>
    <row r="13" spans="2:9">
      <c r="B13" s="1" t="s">
        <v>28</v>
      </c>
      <c r="D13" s="16" t="s">
        <v>29</v>
      </c>
      <c r="E13" s="16" t="s">
        <v>26</v>
      </c>
      <c r="I13" s="1" t="s">
        <v>30</v>
      </c>
    </row>
    <row r="14" spans="2:9">
      <c r="B14" s="14" t="s">
        <v>26</v>
      </c>
      <c r="D14" s="16" t="s">
        <v>7</v>
      </c>
      <c r="E14" s="16" t="s">
        <v>7</v>
      </c>
      <c r="I14" s="1" t="s">
        <v>31</v>
      </c>
    </row>
    <row r="15" spans="2:5">
      <c r="B15" s="14" t="s">
        <v>32</v>
      </c>
      <c r="D15" s="16" t="s">
        <v>10</v>
      </c>
      <c r="E15" s="16" t="s">
        <v>7</v>
      </c>
    </row>
    <row r="16" spans="2:5">
      <c r="B16" s="17" t="s">
        <v>33</v>
      </c>
      <c r="D16" s="1" t="s">
        <v>34</v>
      </c>
      <c r="E16" s="1" t="s">
        <v>32</v>
      </c>
    </row>
    <row r="17" spans="4:5">
      <c r="D17" s="16" t="s">
        <v>35</v>
      </c>
      <c r="E17" s="16" t="s">
        <v>32</v>
      </c>
    </row>
    <row r="18" spans="4:5">
      <c r="D18" s="16" t="s">
        <v>36</v>
      </c>
      <c r="E18" s="16" t="s">
        <v>32</v>
      </c>
    </row>
    <row r="19" spans="4:5">
      <c r="D19" s="1" t="s">
        <v>37</v>
      </c>
      <c r="E19" s="1" t="s">
        <v>32</v>
      </c>
    </row>
    <row r="20" spans="4:5">
      <c r="D20" s="1" t="s">
        <v>38</v>
      </c>
      <c r="E20" s="1" t="s">
        <v>32</v>
      </c>
    </row>
    <row r="21" spans="4:5">
      <c r="D21" s="16" t="s">
        <v>39</v>
      </c>
      <c r="E21" s="16" t="s">
        <v>32</v>
      </c>
    </row>
    <row r="22" spans="4:5">
      <c r="D22" s="16" t="s">
        <v>40</v>
      </c>
      <c r="E22" s="16" t="s">
        <v>24</v>
      </c>
    </row>
    <row r="23" spans="4:5">
      <c r="D23" s="1" t="s">
        <v>41</v>
      </c>
      <c r="E23" s="16" t="s">
        <v>24</v>
      </c>
    </row>
    <row r="24" spans="4:5">
      <c r="D24" s="1" t="s">
        <v>42</v>
      </c>
      <c r="E24" s="16" t="s">
        <v>24</v>
      </c>
    </row>
    <row r="25" spans="4:5">
      <c r="D25" s="1" t="s">
        <v>43</v>
      </c>
      <c r="E25" s="16" t="s">
        <v>24</v>
      </c>
    </row>
    <row r="26" spans="4:5">
      <c r="D26" s="1" t="s">
        <v>44</v>
      </c>
      <c r="E26" s="16" t="s">
        <v>24</v>
      </c>
    </row>
    <row r="27" spans="4:5">
      <c r="D27" s="1" t="s">
        <v>45</v>
      </c>
      <c r="E27" s="16" t="s">
        <v>24</v>
      </c>
    </row>
    <row r="28" spans="4:5">
      <c r="D28" s="1" t="s">
        <v>46</v>
      </c>
      <c r="E28" s="16" t="s">
        <v>24</v>
      </c>
    </row>
    <row r="29" spans="4:5">
      <c r="D29" s="1" t="s">
        <v>41</v>
      </c>
      <c r="E29" s="1" t="s">
        <v>28</v>
      </c>
    </row>
    <row r="30" spans="4:5">
      <c r="D30" s="1" t="s">
        <v>42</v>
      </c>
      <c r="E30" s="1" t="s">
        <v>28</v>
      </c>
    </row>
    <row r="31" spans="4:5">
      <c r="D31" s="1" t="s">
        <v>43</v>
      </c>
      <c r="E31" s="1" t="s">
        <v>28</v>
      </c>
    </row>
    <row r="32" spans="4:5">
      <c r="D32" s="1" t="s">
        <v>44</v>
      </c>
      <c r="E32" s="1" t="s">
        <v>28</v>
      </c>
    </row>
    <row r="33" spans="4:5">
      <c r="D33" s="1" t="s">
        <v>45</v>
      </c>
      <c r="E33" s="1" t="s">
        <v>28</v>
      </c>
    </row>
    <row r="34" spans="4:5">
      <c r="D34" s="16" t="s">
        <v>47</v>
      </c>
      <c r="E34" s="1" t="s">
        <v>28</v>
      </c>
    </row>
    <row r="41" spans="4:5">
      <c r="D41" s="16" t="s">
        <v>48</v>
      </c>
      <c r="E41" s="16">
        <f>SUBTOTAL(103,Таблица_Привязка_категорий[Категория_сайта])</f>
        <v>27</v>
      </c>
    </row>
  </sheetData>
  <pageMargins left="0.75" right="0.75" top="1" bottom="1" header="0.511811023622047" footer="0.511811023622047"/>
  <pageSetup paperSize="9" orientation="portrait" horizontalDpi="300" verticalDpi="300"/>
  <headerFooter/>
  <tableParts count="1">
    <tablePart r:id="rId1"/>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C8"/>
  <sheetViews>
    <sheetView workbookViewId="0">
      <selection activeCell="B33" sqref="B33"/>
    </sheetView>
  </sheetViews>
  <sheetFormatPr defaultColWidth="8.88888888888889" defaultRowHeight="14.4" outlineLevelRow="7" outlineLevelCol="2"/>
  <cols>
    <col min="2" max="2" width="57.1111111111111" style="1" customWidth="1"/>
    <col min="3" max="3" width="57.4444444444444" style="1" customWidth="1"/>
  </cols>
  <sheetData>
    <row r="1" ht="15.15"/>
    <row r="2" ht="29.55" spans="2:2">
      <c r="B2" s="12" t="s">
        <v>49</v>
      </c>
    </row>
    <row r="3" ht="15.15"/>
    <row r="4" spans="2:3">
      <c r="B4" s="13" t="s">
        <v>50</v>
      </c>
      <c r="C4" s="1" t="s">
        <v>51</v>
      </c>
    </row>
    <row r="5" spans="2:3">
      <c r="B5" s="14" t="s">
        <v>52</v>
      </c>
      <c r="C5" s="15" t="s">
        <v>53</v>
      </c>
    </row>
    <row r="6" spans="2:3">
      <c r="B6" s="14" t="s">
        <v>54</v>
      </c>
      <c r="C6" s="15" t="s">
        <v>55</v>
      </c>
    </row>
    <row r="7" spans="2:3">
      <c r="B7" s="14" t="s">
        <v>56</v>
      </c>
      <c r="C7" s="15" t="s">
        <v>57</v>
      </c>
    </row>
    <row r="8" spans="2:3">
      <c r="B8" s="14" t="s">
        <v>58</v>
      </c>
      <c r="C8" s="15" t="s">
        <v>59</v>
      </c>
    </row>
  </sheetData>
  <hyperlinks>
    <hyperlink ref="C5" r:id="rId1" display="https://www.nanocad.ru/products/bim/ventilation/database/"/>
    <hyperlink ref="C6" r:id="rId2" display="https://lk.nanocad.ru/product/bimventilation/files/"/>
    <hyperlink ref="C7" r:id="rId3" display="https://forum.nanocad.ru/categories/ventbase"/>
    <hyperlink ref="C8" r:id="rId4" display="https://forum.nanocad.ru/categories/venttbase"/>
  </hyperlinks>
  <pageMargins left="0.75" right="0.75" top="1" bottom="1" header="0.511811023622047" footer="0.511811023622047"/>
  <pageSetup paperSize="9" orientation="portrait" horizontalDpi="300" verticalDpi="300"/>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J24"/>
  <sheetViews>
    <sheetView zoomScale="70" zoomScaleNormal="70" topLeftCell="A2" workbookViewId="0">
      <selection activeCell="E32" sqref="E32"/>
    </sheetView>
  </sheetViews>
  <sheetFormatPr defaultColWidth="8.88888888888889" defaultRowHeight="14.4"/>
  <cols>
    <col min="2" max="2" width="4.03703703703704" style="1" customWidth="1"/>
    <col min="3" max="3" width="33.6574074074074" style="1" customWidth="1"/>
    <col min="4" max="4" width="46.8240740740741" style="1" customWidth="1"/>
    <col min="5" max="5" width="46.2222222222222" style="1" customWidth="1"/>
    <col min="6" max="7" width="26.2222222222222" style="1" customWidth="1"/>
    <col min="8" max="8" width="16.1111111111111" style="1" customWidth="1"/>
    <col min="9" max="9" width="17.9444444444444" style="1" customWidth="1"/>
    <col min="10" max="10" width="8.33333333333333" style="1" customWidth="1"/>
  </cols>
  <sheetData>
    <row r="2" spans="2:2">
      <c r="B2" s="5" t="s">
        <v>60</v>
      </c>
    </row>
    <row r="4" spans="2:10">
      <c r="B4" s="1" t="s">
        <v>61</v>
      </c>
      <c r="C4" s="1" t="s">
        <v>62</v>
      </c>
      <c r="D4" s="1" t="s">
        <v>50</v>
      </c>
      <c r="E4" s="1" t="s">
        <v>63</v>
      </c>
      <c r="F4" s="6" t="s">
        <v>2</v>
      </c>
      <c r="G4" s="6" t="s">
        <v>1</v>
      </c>
      <c r="H4" s="6" t="s">
        <v>5</v>
      </c>
      <c r="I4" s="6" t="s">
        <v>3</v>
      </c>
      <c r="J4" s="6" t="s">
        <v>4</v>
      </c>
    </row>
    <row r="5" ht="25" customHeight="1" spans="2:10">
      <c r="B5" s="7">
        <v>1</v>
      </c>
      <c r="C5" s="8" t="s">
        <v>64</v>
      </c>
      <c r="D5" s="2" t="s">
        <v>52</v>
      </c>
      <c r="E5" s="1" t="s">
        <v>65</v>
      </c>
      <c r="F5" s="2" t="s">
        <v>20</v>
      </c>
      <c r="G5" s="1" t="str">
        <f>IF(ISTEXT(F5),VLOOKUP(F5,Таблица_Привязка_категорий[],2,FALSE()),"-")</f>
        <v>Арматура воздуховодов</v>
      </c>
      <c r="H5" s="2" t="s">
        <v>19</v>
      </c>
      <c r="I5" s="2" t="s">
        <v>10</v>
      </c>
      <c r="J5" s="2" t="s">
        <v>18</v>
      </c>
    </row>
    <row r="6" ht="25" customHeight="1" spans="2:10">
      <c r="B6" s="9">
        <v>2</v>
      </c>
      <c r="C6" s="1" t="s">
        <v>66</v>
      </c>
      <c r="D6" s="2" t="s">
        <v>52</v>
      </c>
      <c r="E6" s="1" t="s">
        <v>67</v>
      </c>
      <c r="F6" s="2" t="s">
        <v>39</v>
      </c>
      <c r="G6" s="1" t="str">
        <f>IF(ISTEXT(F6),VLOOKUP(F6,Таблица_Привязка_категорий[],2,FALSE()),"-")</f>
        <v>Оборудование</v>
      </c>
      <c r="H6" s="2" t="s">
        <v>23</v>
      </c>
      <c r="I6" s="2" t="s">
        <v>17</v>
      </c>
      <c r="J6" s="2" t="s">
        <v>22</v>
      </c>
    </row>
    <row r="7" ht="25" customHeight="1" spans="2:10">
      <c r="B7" s="10">
        <v>3</v>
      </c>
      <c r="C7" s="11" t="s">
        <v>68</v>
      </c>
      <c r="D7" s="2" t="s">
        <v>52</v>
      </c>
      <c r="E7" s="1" t="s">
        <v>69</v>
      </c>
      <c r="F7" s="2" t="s">
        <v>10</v>
      </c>
      <c r="G7" s="1" t="str">
        <f>IF(ISTEXT(F7),VLOOKUP(F7,Таблица_Привязка_категорий[],2,FALSE()),"-")</f>
        <v>Не применимо</v>
      </c>
      <c r="H7" s="2" t="s">
        <v>10</v>
      </c>
      <c r="I7" s="2" t="s">
        <v>10</v>
      </c>
      <c r="J7" s="2" t="s">
        <v>27</v>
      </c>
    </row>
    <row r="8" ht="25" customHeight="1" spans="2:10">
      <c r="B8" s="7">
        <v>4</v>
      </c>
      <c r="C8" s="11" t="s">
        <v>70</v>
      </c>
      <c r="D8" s="2" t="s">
        <v>52</v>
      </c>
      <c r="E8" s="1" t="s">
        <v>71</v>
      </c>
      <c r="F8" s="2" t="s">
        <v>40</v>
      </c>
      <c r="G8" s="1" t="str">
        <f>IF(ISTEXT(F8),VLOOKUP(F8,Таблица_Привязка_категорий[],2,FALSE()),"-")</f>
        <v>Элементы воздуховодов</v>
      </c>
      <c r="H8" s="2" t="s">
        <v>10</v>
      </c>
      <c r="I8" s="2" t="s">
        <v>21</v>
      </c>
      <c r="J8" s="2" t="s">
        <v>27</v>
      </c>
    </row>
    <row r="9" ht="25" customHeight="1" spans="2:10">
      <c r="B9" s="9">
        <v>5</v>
      </c>
      <c r="C9" s="11" t="s">
        <v>72</v>
      </c>
      <c r="D9" s="2" t="s">
        <v>52</v>
      </c>
      <c r="E9" s="1" t="s">
        <v>73</v>
      </c>
      <c r="F9" s="2" t="s">
        <v>10</v>
      </c>
      <c r="G9" s="1" t="str">
        <f>IF(ISTEXT(F9),VLOOKUP(F9,Таблица_Привязка_категорий[],2,FALSE()),"-")</f>
        <v>Не применимо</v>
      </c>
      <c r="H9" s="2" t="s">
        <v>23</v>
      </c>
      <c r="I9" s="2" t="s">
        <v>10</v>
      </c>
      <c r="J9" s="2" t="s">
        <v>30</v>
      </c>
    </row>
    <row r="10" ht="25" customHeight="1" spans="2:10">
      <c r="B10" s="10">
        <v>6</v>
      </c>
      <c r="C10" s="11" t="s">
        <v>74</v>
      </c>
      <c r="D10" s="2" t="s">
        <v>52</v>
      </c>
      <c r="E10" s="1" t="s">
        <v>75</v>
      </c>
      <c r="F10" s="2" t="s">
        <v>25</v>
      </c>
      <c r="G10" s="1" t="str">
        <f>IF(ISTEXT(F10),VLOOKUP(F10,Таблица_Привязка_категорий[],2,FALSE()),"-")</f>
        <v>Воздухораспределители</v>
      </c>
      <c r="H10" s="2" t="s">
        <v>19</v>
      </c>
      <c r="I10" s="2" t="s">
        <v>10</v>
      </c>
      <c r="J10" s="2" t="s">
        <v>27</v>
      </c>
    </row>
    <row r="11" ht="25" customHeight="1" spans="2:10">
      <c r="B11" s="7">
        <v>7</v>
      </c>
      <c r="C11" s="11" t="s">
        <v>76</v>
      </c>
      <c r="D11" s="2" t="s">
        <v>52</v>
      </c>
      <c r="E11" s="1" t="s">
        <v>77</v>
      </c>
      <c r="F11" s="2" t="s">
        <v>35</v>
      </c>
      <c r="G11" s="1" t="str">
        <f>IF(ISTEXT(F11),VLOOKUP(F11,Таблица_Привязка_категорий[],2,FALSE()),"-")</f>
        <v>Оборудование</v>
      </c>
      <c r="H11" s="2" t="s">
        <v>23</v>
      </c>
      <c r="I11" s="2" t="s">
        <v>10</v>
      </c>
      <c r="J11" s="2" t="s">
        <v>22</v>
      </c>
    </row>
    <row r="12" ht="25" customHeight="1" spans="2:10">
      <c r="B12" s="9">
        <v>8</v>
      </c>
      <c r="C12" s="11" t="s">
        <v>78</v>
      </c>
      <c r="D12" s="2" t="s">
        <v>52</v>
      </c>
      <c r="E12" s="1" t="s">
        <v>79</v>
      </c>
      <c r="F12" s="2" t="s">
        <v>10</v>
      </c>
      <c r="G12" s="1" t="str">
        <f>IF(ISTEXT(F12),VLOOKUP(F12,Таблица_Привязка_категорий[],2,FALSE()),"-")</f>
        <v>Не применимо</v>
      </c>
      <c r="H12" s="2" t="s">
        <v>19</v>
      </c>
      <c r="I12" s="2" t="s">
        <v>10</v>
      </c>
      <c r="J12" s="2" t="s">
        <v>27</v>
      </c>
    </row>
    <row r="13" ht="25" customHeight="1" spans="2:10">
      <c r="B13" s="10">
        <v>9</v>
      </c>
      <c r="C13" s="11" t="s">
        <v>80</v>
      </c>
      <c r="D13" s="2" t="s">
        <v>52</v>
      </c>
      <c r="E13" s="1" t="s">
        <v>81</v>
      </c>
      <c r="F13" s="2" t="s">
        <v>35</v>
      </c>
      <c r="G13" s="1" t="str">
        <f>IF(ISTEXT(F13),VLOOKUP(F13,Таблица_Привязка_категорий[],2,FALSE()),"-")</f>
        <v>Оборудование</v>
      </c>
      <c r="H13" s="2" t="s">
        <v>19</v>
      </c>
      <c r="I13" s="2" t="s">
        <v>17</v>
      </c>
      <c r="J13" s="2" t="s">
        <v>18</v>
      </c>
    </row>
    <row r="14" ht="25" customHeight="1" spans="2:10">
      <c r="B14" s="7">
        <v>10</v>
      </c>
      <c r="C14" s="1" t="s">
        <v>82</v>
      </c>
      <c r="D14" s="2" t="s">
        <v>58</v>
      </c>
      <c r="E14" s="1" t="s">
        <v>83</v>
      </c>
      <c r="F14" s="2" t="s">
        <v>9</v>
      </c>
      <c r="G14" s="1" t="e">
        <f>IF(ISTEXT(F14),VLOOKUP(F14,Таблица_Привязка_категорий[],2,FALSE()),"-")</f>
        <v>#N/A</v>
      </c>
      <c r="H14" s="2" t="s">
        <v>7</v>
      </c>
      <c r="I14" s="2" t="s">
        <v>7</v>
      </c>
      <c r="J14" s="2" t="s">
        <v>14</v>
      </c>
    </row>
    <row r="15" ht="25" customHeight="1" spans="2:10">
      <c r="B15" s="9">
        <v>11</v>
      </c>
      <c r="C15" s="11" t="s">
        <v>84</v>
      </c>
      <c r="D15" s="2" t="s">
        <v>56</v>
      </c>
      <c r="E15" s="1" t="s">
        <v>85</v>
      </c>
      <c r="F15" s="2" t="s">
        <v>10</v>
      </c>
      <c r="G15" s="1" t="str">
        <f>IF(ISTEXT(F15),VLOOKUP(F15,Таблица_Привязка_категорий[],2,FALSE()),"-")</f>
        <v>Не применимо</v>
      </c>
      <c r="H15" s="2" t="s">
        <v>23</v>
      </c>
      <c r="I15" s="2" t="s">
        <v>17</v>
      </c>
      <c r="J15" s="2" t="s">
        <v>14</v>
      </c>
    </row>
    <row r="16" ht="25" customHeight="1" spans="2:10">
      <c r="B16" s="10">
        <v>12</v>
      </c>
      <c r="C16" s="11" t="s">
        <v>86</v>
      </c>
      <c r="D16" s="2" t="s">
        <v>56</v>
      </c>
      <c r="E16" s="1" t="s">
        <v>87</v>
      </c>
      <c r="F16" s="2" t="s">
        <v>10</v>
      </c>
      <c r="G16" s="1" t="str">
        <f>IF(ISTEXT(F16),VLOOKUP(F16,Таблица_Привязка_категорий[],2,FALSE()),"-")</f>
        <v>Не применимо</v>
      </c>
      <c r="H16" s="2" t="s">
        <v>23</v>
      </c>
      <c r="I16" s="2" t="s">
        <v>17</v>
      </c>
      <c r="J16" s="2" t="s">
        <v>14</v>
      </c>
    </row>
    <row r="17" spans="2:10">
      <c r="B17" s="9"/>
      <c r="D17" s="2"/>
      <c r="F17" s="2"/>
      <c r="G17" s="1" t="str">
        <f>IF(ISTEXT(F17),VLOOKUP(F17,Таблица_Привязка_категорий[],2,FALSE()),"-")</f>
        <v>-</v>
      </c>
      <c r="H17" s="2"/>
      <c r="I17" s="2"/>
      <c r="J17" s="2"/>
    </row>
    <row r="18" spans="2:10">
      <c r="B18" s="9"/>
      <c r="D18" s="2"/>
      <c r="F18" s="2"/>
      <c r="G18" s="1" t="str">
        <f>IF(ISTEXT(F18),VLOOKUP(F18,Таблица_Привязка_категорий[],2,FALSE()),"-")</f>
        <v>-</v>
      </c>
      <c r="H18" s="2"/>
      <c r="I18" s="2"/>
      <c r="J18" s="2"/>
    </row>
    <row r="19" spans="2:10">
      <c r="B19" s="9"/>
      <c r="D19" s="2"/>
      <c r="F19" s="2"/>
      <c r="G19" s="1" t="str">
        <f>IF(ISTEXT(F19),VLOOKUP(F19,Таблица_Привязка_категорий[],2,FALSE()),"-")</f>
        <v>-</v>
      </c>
      <c r="H19" s="2"/>
      <c r="I19" s="2"/>
      <c r="J19" s="2"/>
    </row>
    <row r="20" spans="2:10">
      <c r="B20" s="9"/>
      <c r="D20" s="2"/>
      <c r="F20" s="2"/>
      <c r="G20" s="1" t="str">
        <f>IF(ISTEXT(F20),VLOOKUP(F20,Таблица_Привязка_категорий[],2,FALSE()),"-")</f>
        <v>-</v>
      </c>
      <c r="H20" s="2"/>
      <c r="I20" s="2"/>
      <c r="J20" s="2"/>
    </row>
    <row r="21" spans="2:10">
      <c r="B21" s="9"/>
      <c r="D21" s="2"/>
      <c r="F21" s="2"/>
      <c r="G21" s="1" t="str">
        <f>IF(ISTEXT(F21),VLOOKUP(F21,Таблица_Привязка_категорий[],2,FALSE()),"-")</f>
        <v>-</v>
      </c>
      <c r="I21" s="2"/>
      <c r="J21" s="2"/>
    </row>
    <row r="22" spans="2:10">
      <c r="B22" s="9"/>
      <c r="D22" s="2"/>
      <c r="F22" s="2"/>
      <c r="G22" s="1" t="str">
        <f>IF(ISTEXT(F22),VLOOKUP(F22,Таблица_Привязка_категорий[],2,FALSE()),"-")</f>
        <v>-</v>
      </c>
      <c r="I22" s="2"/>
      <c r="J22" s="2"/>
    </row>
    <row r="23" spans="2:10">
      <c r="B23" s="9"/>
      <c r="D23" s="2"/>
      <c r="F23" s="2"/>
      <c r="G23" s="1" t="str">
        <f>IF(ISTEXT(F23),VLOOKUP(F23,Таблица_Привязка_категорий[],2,FALSE()),"-")</f>
        <v>-</v>
      </c>
      <c r="I23" s="2"/>
      <c r="J23" s="2"/>
    </row>
    <row r="24" spans="2:10">
      <c r="B24" s="9"/>
      <c r="D24" s="2"/>
      <c r="F24" s="2"/>
      <c r="G24" s="1" t="str">
        <f>IF(ISTEXT(F24),VLOOKUP(F24,Таблица_Привязка_категорий[],2,FALSE()),"-")</f>
        <v>-</v>
      </c>
      <c r="I24" s="2"/>
      <c r="J24" s="2"/>
    </row>
  </sheetData>
  <dataValidations count="5">
    <dataValidation type="list" allowBlank="1" showInputMessage="1" showErrorMessage="1" sqref="D5:D24">
      <formula1>Ресурс</formula1>
    </dataValidation>
    <dataValidation type="list" allowBlank="1" showInputMessage="1" showErrorMessage="1" sqref="F5:F24">
      <formula1>Категория_техническая</formula1>
    </dataValidation>
    <dataValidation type="list" allowBlank="1" showInputMessage="1" showErrorMessage="1" sqref="H5:H24">
      <formula1>Тип_графики</formula1>
    </dataValidation>
    <dataValidation type="list" allowBlank="1" showInputMessage="1" showErrorMessage="1" sqref="I5:I24">
      <formula1>Форма</formula1>
    </dataValidation>
    <dataValidation type="list" allowBlank="1" showInputMessage="1" showErrorMessage="1" sqref="J5:J24">
      <formula1>Производитель</formula1>
    </dataValidation>
  </dataValidations>
  <pageMargins left="0.75" right="0.75" top="1" bottom="1" header="0.511811023622047" footer="0.511811023622047"/>
  <pageSetup paperSize="9" orientation="portrait" horizontalDpi="300" verticalDpi="300"/>
  <headerFooter/>
  <tableParts count="1">
    <tablePart r:id="rId1"/>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4:J68"/>
  <sheetViews>
    <sheetView tabSelected="1" zoomScale="70" zoomScaleNormal="70" workbookViewId="0">
      <selection activeCell="I54" sqref="I54"/>
    </sheetView>
  </sheetViews>
  <sheetFormatPr defaultColWidth="8.88888888888889" defaultRowHeight="14.4"/>
  <cols>
    <col min="2" max="2" width="8.82407407407407" style="1" customWidth="1"/>
    <col min="3" max="3" width="33.4907407407407" style="1" customWidth="1"/>
    <col min="4" max="4" width="24.2222222222222" style="1" customWidth="1"/>
    <col min="5" max="5" width="26.2222222222222" style="1" customWidth="1"/>
    <col min="6" max="6" width="19.5185185185185" style="1" customWidth="1"/>
    <col min="7" max="7" width="20.5555555555556" style="1" customWidth="1"/>
    <col min="8" max="8" width="17.6574074074074" style="1" customWidth="1"/>
    <col min="9" max="9" width="74.1111111111111" style="1" customWidth="1"/>
    <col min="10" max="10" width="47.4444444444444" style="1" customWidth="1"/>
    <col min="16376" max="16384" width="9.13888888888889" customWidth="1"/>
  </cols>
  <sheetData>
    <row r="4" ht="25" customHeight="1" spans="2:10">
      <c r="B4" s="2" t="s">
        <v>88</v>
      </c>
      <c r="C4" s="2" t="s">
        <v>89</v>
      </c>
      <c r="D4" s="3" t="s">
        <v>90</v>
      </c>
      <c r="E4" s="3" t="s">
        <v>91</v>
      </c>
      <c r="F4" s="2" t="s">
        <v>92</v>
      </c>
      <c r="G4" s="3" t="s">
        <v>93</v>
      </c>
      <c r="H4" s="3" t="s">
        <v>94</v>
      </c>
      <c r="I4" s="3" t="s">
        <v>95</v>
      </c>
      <c r="J4" s="3" t="s">
        <v>96</v>
      </c>
    </row>
    <row r="5" ht="25" customHeight="1" spans="2:10">
      <c r="B5" s="1">
        <v>1</v>
      </c>
      <c r="C5" s="1" t="s">
        <v>97</v>
      </c>
      <c r="D5" s="1" t="s">
        <v>26</v>
      </c>
      <c r="E5" s="1" t="s">
        <v>25</v>
      </c>
      <c r="F5" s="1" t="s">
        <v>17</v>
      </c>
      <c r="G5" s="1" t="s">
        <v>30</v>
      </c>
      <c r="H5" s="1" t="s">
        <v>23</v>
      </c>
      <c r="I5" s="4" t="str">
        <f t="shared" ref="I5:I36" si="0">LOWER(SUBSTITUTE(SUBSTITUTE(SUBSTITUTE(_xlfn.CONCAT(B5,"-",G5,"-",E5,"-",C5,"-",F5,".png")," ","_"),"""",""),",",""))</f>
        <v>1-арктос-диффузор-дпу-м-круглый.png</v>
      </c>
      <c r="J5" s="1" t="s">
        <v>98</v>
      </c>
    </row>
    <row r="6" ht="25" customHeight="1" spans="2:10">
      <c r="B6" s="1">
        <v>2</v>
      </c>
      <c r="C6" s="1" t="s">
        <v>99</v>
      </c>
      <c r="D6" s="1" t="s">
        <v>26</v>
      </c>
      <c r="E6" s="1" t="s">
        <v>29</v>
      </c>
      <c r="F6" s="1" t="s">
        <v>21</v>
      </c>
      <c r="G6" s="1" t="s">
        <v>30</v>
      </c>
      <c r="H6" s="1" t="s">
        <v>23</v>
      </c>
      <c r="I6" s="4" t="str">
        <f t="shared" si="0"/>
        <v>2-арктос-решетка-амн-прямоугольный.png</v>
      </c>
      <c r="J6" s="1" t="s">
        <v>100</v>
      </c>
    </row>
    <row r="7" ht="25" customHeight="1" spans="2:10">
      <c r="B7" s="1">
        <v>3</v>
      </c>
      <c r="C7" s="1" t="s">
        <v>101</v>
      </c>
      <c r="D7" s="1" t="s">
        <v>13</v>
      </c>
      <c r="E7" s="1" t="s">
        <v>20</v>
      </c>
      <c r="F7" s="1" t="s">
        <v>21</v>
      </c>
      <c r="G7" s="1" t="s">
        <v>18</v>
      </c>
      <c r="H7" s="1" t="s">
        <v>19</v>
      </c>
      <c r="I7" s="4" t="str">
        <f t="shared" si="0"/>
        <v>3-веза-клапан_противопожарный-кпу-1н_канальный-прямоугольный.png</v>
      </c>
      <c r="J7" s="1" t="s">
        <v>102</v>
      </c>
    </row>
    <row r="8" ht="25" customHeight="1" spans="2:10">
      <c r="B8" s="1">
        <v>4</v>
      </c>
      <c r="C8" s="1" t="s">
        <v>103</v>
      </c>
      <c r="D8" s="1" t="s">
        <v>13</v>
      </c>
      <c r="E8" s="1" t="s">
        <v>20</v>
      </c>
      <c r="F8" s="1" t="s">
        <v>21</v>
      </c>
      <c r="G8" s="1" t="s">
        <v>18</v>
      </c>
      <c r="H8" s="1" t="s">
        <v>19</v>
      </c>
      <c r="I8" s="4" t="str">
        <f t="shared" si="0"/>
        <v>4-веза-клапан_противопожарный-кпу-1н_стеновой-прямоугольный.png</v>
      </c>
      <c r="J8" s="1" t="s">
        <v>104</v>
      </c>
    </row>
    <row r="9" ht="25" customHeight="1" spans="2:10">
      <c r="B9" s="1">
        <v>5</v>
      </c>
      <c r="C9" s="1" t="s">
        <v>101</v>
      </c>
      <c r="D9" s="1" t="s">
        <v>13</v>
      </c>
      <c r="E9" s="1" t="s">
        <v>20</v>
      </c>
      <c r="F9" s="1" t="s">
        <v>17</v>
      </c>
      <c r="G9" s="1" t="s">
        <v>18</v>
      </c>
      <c r="H9" s="1" t="s">
        <v>19</v>
      </c>
      <c r="I9" s="4" t="str">
        <f t="shared" si="0"/>
        <v>5-веза-клапан_противопожарный-кпу-1н_канальный-круглый.png</v>
      </c>
      <c r="J9" s="1" t="s">
        <v>105</v>
      </c>
    </row>
    <row r="10" ht="25" customHeight="1" spans="2:10">
      <c r="B10" s="1">
        <v>6</v>
      </c>
      <c r="C10" s="1" t="s">
        <v>103</v>
      </c>
      <c r="D10" s="1" t="s">
        <v>13</v>
      </c>
      <c r="E10" s="1" t="s">
        <v>20</v>
      </c>
      <c r="F10" s="1" t="s">
        <v>17</v>
      </c>
      <c r="G10" s="1" t="s">
        <v>18</v>
      </c>
      <c r="H10" s="1" t="s">
        <v>19</v>
      </c>
      <c r="I10" s="4" t="str">
        <f t="shared" si="0"/>
        <v>6-веза-клапан_противопожарный-кпу-1н_стеновой-круглый.png</v>
      </c>
      <c r="J10" s="1" t="s">
        <v>106</v>
      </c>
    </row>
    <row r="11" ht="25" customHeight="1" spans="2:10">
      <c r="B11" s="1">
        <v>7</v>
      </c>
      <c r="C11" s="1" t="s">
        <v>107</v>
      </c>
      <c r="D11" s="1" t="s">
        <v>13</v>
      </c>
      <c r="E11" s="1" t="s">
        <v>20</v>
      </c>
      <c r="F11" s="1" t="s">
        <v>17</v>
      </c>
      <c r="G11" s="1" t="s">
        <v>18</v>
      </c>
      <c r="H11" s="1" t="s">
        <v>19</v>
      </c>
      <c r="I11" s="4" t="str">
        <f t="shared" si="0"/>
        <v>7-веза-клапан_противопожарный-кпу-2н_канальный_дымовой-круглый.png</v>
      </c>
      <c r="J11" s="1" t="s">
        <v>108</v>
      </c>
    </row>
    <row r="12" ht="25" customHeight="1" spans="2:10">
      <c r="B12" s="1">
        <v>8</v>
      </c>
      <c r="C12" s="1" t="s">
        <v>109</v>
      </c>
      <c r="D12" s="1" t="s">
        <v>13</v>
      </c>
      <c r="E12" s="1" t="s">
        <v>20</v>
      </c>
      <c r="F12" s="1" t="s">
        <v>17</v>
      </c>
      <c r="G12" s="1" t="s">
        <v>18</v>
      </c>
      <c r="H12" s="1" t="s">
        <v>19</v>
      </c>
      <c r="I12" s="4" t="str">
        <f t="shared" si="0"/>
        <v>8-веза-клапан_противопожарный-кпу-2н_канальный_нормально_открытый-круглый.png</v>
      </c>
      <c r="J12" s="1" t="s">
        <v>110</v>
      </c>
    </row>
    <row r="13" ht="25" customHeight="1" spans="2:10">
      <c r="B13" s="1">
        <v>9</v>
      </c>
      <c r="C13" s="1" t="s">
        <v>111</v>
      </c>
      <c r="D13" s="1" t="s">
        <v>13</v>
      </c>
      <c r="E13" s="1" t="s">
        <v>20</v>
      </c>
      <c r="F13" s="1" t="s">
        <v>17</v>
      </c>
      <c r="G13" s="1" t="s">
        <v>18</v>
      </c>
      <c r="H13" s="1" t="s">
        <v>19</v>
      </c>
      <c r="I13" s="4" t="str">
        <f t="shared" si="0"/>
        <v>9-веза-клапан_противопожарный-кпу-2н_канальный_нормально_закрытый-круглый.png</v>
      </c>
      <c r="J13" s="1" t="s">
        <v>112</v>
      </c>
    </row>
    <row r="14" ht="25" customHeight="1" spans="2:10">
      <c r="B14" s="1">
        <v>10</v>
      </c>
      <c r="C14" s="1" t="s">
        <v>113</v>
      </c>
      <c r="D14" s="1" t="s">
        <v>13</v>
      </c>
      <c r="E14" s="1" t="s">
        <v>20</v>
      </c>
      <c r="F14" s="1" t="s">
        <v>17</v>
      </c>
      <c r="G14" s="1" t="s">
        <v>18</v>
      </c>
      <c r="H14" s="1" t="s">
        <v>19</v>
      </c>
      <c r="I14" s="4" t="str">
        <f t="shared" si="0"/>
        <v>10-веза-клапан_противопожарный-кпу-2н_ниппельный_дымовой-круглый.png</v>
      </c>
      <c r="J14" s="1" t="s">
        <v>114</v>
      </c>
    </row>
    <row r="15" ht="25" customHeight="1" spans="2:10">
      <c r="B15" s="1">
        <v>11</v>
      </c>
      <c r="C15" s="1" t="s">
        <v>115</v>
      </c>
      <c r="D15" s="1" t="s">
        <v>13</v>
      </c>
      <c r="E15" s="1" t="s">
        <v>20</v>
      </c>
      <c r="F15" s="1" t="s">
        <v>17</v>
      </c>
      <c r="G15" s="1" t="s">
        <v>18</v>
      </c>
      <c r="H15" s="1" t="s">
        <v>19</v>
      </c>
      <c r="I15" s="4" t="str">
        <f t="shared" si="0"/>
        <v>11-веза-клапан_противопожарный-кпу-2н_ниппельный_нормально_открытый-круглый.png</v>
      </c>
      <c r="J15" s="1" t="s">
        <v>116</v>
      </c>
    </row>
    <row r="16" ht="25" customHeight="1" spans="2:10">
      <c r="B16" s="1">
        <v>12</v>
      </c>
      <c r="C16" s="1" t="s">
        <v>117</v>
      </c>
      <c r="D16" s="1" t="s">
        <v>13</v>
      </c>
      <c r="E16" s="1" t="s">
        <v>20</v>
      </c>
      <c r="F16" s="1" t="s">
        <v>17</v>
      </c>
      <c r="G16" s="1" t="s">
        <v>18</v>
      </c>
      <c r="H16" s="1" t="s">
        <v>19</v>
      </c>
      <c r="I16" s="4" t="str">
        <f t="shared" si="0"/>
        <v>12-веза-клапан_противопожарный-кпу-2н_ниппельный_нормально_закрытый-круглый.png</v>
      </c>
      <c r="J16" s="1" t="s">
        <v>118</v>
      </c>
    </row>
    <row r="17" ht="25" customHeight="1" spans="2:10">
      <c r="B17" s="1">
        <v>13</v>
      </c>
      <c r="C17" s="1" t="s">
        <v>119</v>
      </c>
      <c r="D17" s="1" t="s">
        <v>13</v>
      </c>
      <c r="E17" s="1" t="s">
        <v>20</v>
      </c>
      <c r="F17" s="1" t="s">
        <v>21</v>
      </c>
      <c r="G17" s="1" t="s">
        <v>18</v>
      </c>
      <c r="H17" s="1" t="s">
        <v>19</v>
      </c>
      <c r="I17" s="4" t="str">
        <f t="shared" si="0"/>
        <v>13-веза-клапан_противопожарный-кпу-2н-вд_канальный_нормально_открытый-прямоугольный.png</v>
      </c>
      <c r="J17" s="1" t="s">
        <v>120</v>
      </c>
    </row>
    <row r="18" ht="25" customHeight="1" spans="2:10">
      <c r="B18" s="1">
        <v>14</v>
      </c>
      <c r="C18" s="1" t="s">
        <v>121</v>
      </c>
      <c r="D18" s="1" t="s">
        <v>13</v>
      </c>
      <c r="E18" s="1" t="s">
        <v>20</v>
      </c>
      <c r="F18" s="1" t="s">
        <v>21</v>
      </c>
      <c r="G18" s="1" t="s">
        <v>18</v>
      </c>
      <c r="H18" s="1" t="s">
        <v>19</v>
      </c>
      <c r="I18" s="4" t="str">
        <f t="shared" si="0"/>
        <v>14-веза-клапан_противопожарный-кпу-2н-вд_канальный_нормально_закрытый-прямоугольный.png</v>
      </c>
      <c r="J18" s="1" t="s">
        <v>122</v>
      </c>
    </row>
    <row r="19" ht="25" customHeight="1" spans="2:10">
      <c r="B19" s="1">
        <v>15</v>
      </c>
      <c r="C19" s="1" t="s">
        <v>123</v>
      </c>
      <c r="D19" s="1" t="s">
        <v>13</v>
      </c>
      <c r="E19" s="1" t="s">
        <v>20</v>
      </c>
      <c r="F19" s="1" t="s">
        <v>21</v>
      </c>
      <c r="G19" s="1" t="s">
        <v>18</v>
      </c>
      <c r="H19" s="1" t="s">
        <v>19</v>
      </c>
      <c r="I19" s="4" t="str">
        <f t="shared" si="0"/>
        <v>15-веза-клапан_противопожарный-кпу-дд_канальный-прямоугольный.png</v>
      </c>
      <c r="J19" s="1" t="s">
        <v>124</v>
      </c>
    </row>
    <row r="20" ht="25" customHeight="1" spans="2:10">
      <c r="B20" s="1">
        <v>16</v>
      </c>
      <c r="C20" s="1" t="s">
        <v>125</v>
      </c>
      <c r="D20" s="1" t="s">
        <v>13</v>
      </c>
      <c r="E20" s="1" t="s">
        <v>20</v>
      </c>
      <c r="F20" s="1" t="s">
        <v>21</v>
      </c>
      <c r="G20" s="1" t="s">
        <v>18</v>
      </c>
      <c r="H20" s="1" t="s">
        <v>19</v>
      </c>
      <c r="I20" s="4" t="str">
        <f t="shared" si="0"/>
        <v>16-веза-клапан_противопожарный-кпу-дд_стеновой-прямоугольный.png</v>
      </c>
      <c r="J20" s="1" t="s">
        <v>126</v>
      </c>
    </row>
    <row r="21" ht="25" customHeight="1" spans="2:10">
      <c r="B21" s="1">
        <v>17</v>
      </c>
      <c r="C21" s="1" t="s">
        <v>123</v>
      </c>
      <c r="D21" s="1" t="s">
        <v>13</v>
      </c>
      <c r="E21" s="1" t="s">
        <v>20</v>
      </c>
      <c r="F21" s="1" t="s">
        <v>17</v>
      </c>
      <c r="G21" s="1" t="s">
        <v>18</v>
      </c>
      <c r="H21" s="1" t="s">
        <v>19</v>
      </c>
      <c r="I21" s="4" t="str">
        <f t="shared" si="0"/>
        <v>17-веза-клапан_противопожарный-кпу-дд_канальный-круглый.png</v>
      </c>
      <c r="J21" s="1" t="s">
        <v>127</v>
      </c>
    </row>
    <row r="22" ht="25" customHeight="1" spans="2:10">
      <c r="B22" s="1">
        <v>18</v>
      </c>
      <c r="C22" s="1" t="s">
        <v>128</v>
      </c>
      <c r="D22" s="1" t="s">
        <v>13</v>
      </c>
      <c r="E22" s="1" t="s">
        <v>20</v>
      </c>
      <c r="F22" s="1" t="s">
        <v>17</v>
      </c>
      <c r="G22" s="1" t="s">
        <v>18</v>
      </c>
      <c r="H22" s="1" t="s">
        <v>19</v>
      </c>
      <c r="I22" s="4" t="str">
        <f t="shared" si="0"/>
        <v>18-веза-клапан_противопожарный-кпу-дд_ниппельный-круглый.png</v>
      </c>
      <c r="J22" s="1" t="s">
        <v>129</v>
      </c>
    </row>
    <row r="23" ht="25" customHeight="1" spans="2:10">
      <c r="B23" s="1">
        <v>19</v>
      </c>
      <c r="C23" s="1" t="s">
        <v>130</v>
      </c>
      <c r="D23" s="1" t="s">
        <v>13</v>
      </c>
      <c r="E23" s="1" t="s">
        <v>20</v>
      </c>
      <c r="F23" s="1" t="s">
        <v>21</v>
      </c>
      <c r="G23" s="1" t="s">
        <v>18</v>
      </c>
      <c r="H23" s="1" t="s">
        <v>19</v>
      </c>
      <c r="I23" s="4" t="str">
        <f t="shared" si="0"/>
        <v>19-веза-клапан_противопожарный-оксид_канальный-прямоугольный.png</v>
      </c>
      <c r="J23" s="1" t="s">
        <v>131</v>
      </c>
    </row>
    <row r="24" ht="25" customHeight="1" spans="2:10">
      <c r="B24" s="1">
        <v>20</v>
      </c>
      <c r="C24" s="1" t="s">
        <v>132</v>
      </c>
      <c r="D24" s="1" t="s">
        <v>13</v>
      </c>
      <c r="E24" s="1" t="s">
        <v>20</v>
      </c>
      <c r="F24" s="1" t="s">
        <v>21</v>
      </c>
      <c r="G24" s="1" t="s">
        <v>18</v>
      </c>
      <c r="H24" s="1" t="s">
        <v>19</v>
      </c>
      <c r="I24" s="4" t="str">
        <f t="shared" si="0"/>
        <v>20-веза-клапан_противопожарный-оксид_стеновой-прямоугольный.png</v>
      </c>
      <c r="J24" s="1" t="s">
        <v>133</v>
      </c>
    </row>
    <row r="25" ht="25" customHeight="1" spans="2:10">
      <c r="B25" s="1">
        <v>21</v>
      </c>
      <c r="C25" s="1" t="s">
        <v>134</v>
      </c>
      <c r="D25" s="1" t="s">
        <v>13</v>
      </c>
      <c r="E25" s="1" t="s">
        <v>20</v>
      </c>
      <c r="F25" s="1" t="s">
        <v>21</v>
      </c>
      <c r="G25" s="1" t="s">
        <v>18</v>
      </c>
      <c r="H25" s="1" t="s">
        <v>19</v>
      </c>
      <c r="I25" s="4" t="str">
        <f t="shared" si="0"/>
        <v>21-веза-клапан_противопожарный-оксид_канальный_кассетный-прямоугольный.png</v>
      </c>
      <c r="J25" s="1" t="s">
        <v>135</v>
      </c>
    </row>
    <row r="26" spans="2:10">
      <c r="B26" s="1">
        <v>22</v>
      </c>
      <c r="C26" s="1" t="s">
        <v>136</v>
      </c>
      <c r="D26" s="1" t="s">
        <v>13</v>
      </c>
      <c r="E26" s="1" t="s">
        <v>20</v>
      </c>
      <c r="F26" s="1" t="s">
        <v>17</v>
      </c>
      <c r="G26" s="1" t="s">
        <v>18</v>
      </c>
      <c r="H26" s="1" t="s">
        <v>19</v>
      </c>
      <c r="I26" s="4" t="str">
        <f t="shared" si="0"/>
        <v>22-веза-клапан_противопожарный-прок-круглый.png</v>
      </c>
      <c r="J26" s="1" t="s">
        <v>137</v>
      </c>
    </row>
    <row r="27" spans="2:10">
      <c r="B27" s="1">
        <v>23</v>
      </c>
      <c r="C27" s="1" t="s">
        <v>136</v>
      </c>
      <c r="D27" s="1" t="s">
        <v>13</v>
      </c>
      <c r="E27" s="1" t="s">
        <v>20</v>
      </c>
      <c r="F27" s="1" t="s">
        <v>21</v>
      </c>
      <c r="G27" s="1" t="s">
        <v>18</v>
      </c>
      <c r="H27" s="1" t="s">
        <v>19</v>
      </c>
      <c r="I27" s="4" t="str">
        <f t="shared" si="0"/>
        <v>23-веза-клапан_противопожарный-прок-прямоугольный.png</v>
      </c>
      <c r="J27" s="1" t="s">
        <v>138</v>
      </c>
    </row>
    <row r="28" spans="2:10">
      <c r="B28" s="1">
        <v>24</v>
      </c>
      <c r="C28" s="1" t="s">
        <v>139</v>
      </c>
      <c r="D28" s="1" t="s">
        <v>13</v>
      </c>
      <c r="E28" s="1" t="s">
        <v>39</v>
      </c>
      <c r="F28" s="1" t="s">
        <v>17</v>
      </c>
      <c r="G28" s="1" t="s">
        <v>22</v>
      </c>
      <c r="H28" s="1" t="s">
        <v>23</v>
      </c>
      <c r="I28" s="4" t="str">
        <f t="shared" si="0"/>
        <v>24-ровен-шумоглушитель-гтк-круглый.png</v>
      </c>
      <c r="J28" s="1" t="s">
        <v>140</v>
      </c>
    </row>
    <row r="29" spans="2:10">
      <c r="B29" s="1">
        <v>25</v>
      </c>
      <c r="C29" s="1" t="s">
        <v>139</v>
      </c>
      <c r="D29" s="1" t="s">
        <v>13</v>
      </c>
      <c r="E29" s="1" t="s">
        <v>39</v>
      </c>
      <c r="F29" s="1" t="s">
        <v>17</v>
      </c>
      <c r="G29" s="1" t="s">
        <v>27</v>
      </c>
      <c r="H29" s="1" t="s">
        <v>19</v>
      </c>
      <c r="I29" s="4" t="str">
        <f t="shared" si="0"/>
        <v>25-неватом-шумоглушитель-гтк-круглый.png</v>
      </c>
      <c r="J29" s="1" t="s">
        <v>141</v>
      </c>
    </row>
    <row r="30" spans="2:10">
      <c r="B30" s="1">
        <v>26</v>
      </c>
      <c r="C30" s="1" t="s">
        <v>142</v>
      </c>
      <c r="D30" s="1" t="s">
        <v>13</v>
      </c>
      <c r="E30" s="1" t="s">
        <v>39</v>
      </c>
      <c r="F30" s="1" t="s">
        <v>21</v>
      </c>
      <c r="G30" s="1" t="s">
        <v>27</v>
      </c>
      <c r="H30" s="1" t="s">
        <v>19</v>
      </c>
      <c r="I30" s="4" t="str">
        <f t="shared" si="0"/>
        <v>26-неватом-шумоглушитель-гтп-прямоугольный.png</v>
      </c>
      <c r="J30" s="1" t="s">
        <v>143</v>
      </c>
    </row>
    <row r="31" spans="2:10">
      <c r="B31" s="1">
        <v>27</v>
      </c>
      <c r="C31" s="1" t="s">
        <v>144</v>
      </c>
      <c r="D31" s="1" t="s">
        <v>13</v>
      </c>
      <c r="E31" s="1" t="s">
        <v>12</v>
      </c>
      <c r="F31" s="1" t="s">
        <v>17</v>
      </c>
      <c r="G31" s="1" t="s">
        <v>27</v>
      </c>
      <c r="H31" s="1" t="s">
        <v>23</v>
      </c>
      <c r="I31" s="4" t="str">
        <f t="shared" si="0"/>
        <v>27-неватом-клапан_воздушный-р-круглый.png</v>
      </c>
      <c r="J31" s="1" t="s">
        <v>145</v>
      </c>
    </row>
    <row r="32" spans="2:10">
      <c r="B32" s="1">
        <v>28</v>
      </c>
      <c r="C32" s="1" t="s">
        <v>144</v>
      </c>
      <c r="D32" s="1" t="s">
        <v>13</v>
      </c>
      <c r="E32" s="1" t="s">
        <v>12</v>
      </c>
      <c r="F32" s="1" t="s">
        <v>21</v>
      </c>
      <c r="G32" s="1" t="s">
        <v>27</v>
      </c>
      <c r="H32" s="1" t="s">
        <v>23</v>
      </c>
      <c r="I32" s="4" t="str">
        <f t="shared" si="0"/>
        <v>28-неватом-клапан_воздушный-р-прямоугольный.png</v>
      </c>
      <c r="J32" s="1" t="s">
        <v>146</v>
      </c>
    </row>
    <row r="33" spans="2:10">
      <c r="B33" s="1">
        <v>29</v>
      </c>
      <c r="C33" s="1" t="s">
        <v>147</v>
      </c>
      <c r="D33" s="1" t="s">
        <v>13</v>
      </c>
      <c r="E33" s="1" t="s">
        <v>12</v>
      </c>
      <c r="F33" s="1" t="s">
        <v>17</v>
      </c>
      <c r="G33" s="1" t="s">
        <v>27</v>
      </c>
      <c r="H33" s="1" t="s">
        <v>19</v>
      </c>
      <c r="I33" s="4" t="str">
        <f t="shared" si="0"/>
        <v>29-неватом-клапан_воздушный-kvk-круглый.png</v>
      </c>
      <c r="J33" s="1" t="s">
        <v>148</v>
      </c>
    </row>
    <row r="34" spans="2:10">
      <c r="B34" s="1">
        <v>30</v>
      </c>
      <c r="C34" s="1" t="s">
        <v>149</v>
      </c>
      <c r="D34" s="1" t="s">
        <v>13</v>
      </c>
      <c r="E34" s="1" t="s">
        <v>12</v>
      </c>
      <c r="F34" s="1" t="s">
        <v>21</v>
      </c>
      <c r="G34" s="1" t="s">
        <v>27</v>
      </c>
      <c r="H34" s="1" t="s">
        <v>19</v>
      </c>
      <c r="I34" s="4" t="str">
        <f t="shared" si="0"/>
        <v>30-неватом-клапан_воздушный-kv-прямоугольный.png</v>
      </c>
      <c r="J34" s="1" t="s">
        <v>150</v>
      </c>
    </row>
    <row r="35" spans="2:10">
      <c r="B35" s="1">
        <v>31</v>
      </c>
      <c r="C35" s="1" t="s">
        <v>151</v>
      </c>
      <c r="D35" s="1" t="s">
        <v>13</v>
      </c>
      <c r="E35" s="1" t="s">
        <v>12</v>
      </c>
      <c r="F35" s="1" t="s">
        <v>21</v>
      </c>
      <c r="G35" s="1" t="s">
        <v>27</v>
      </c>
      <c r="H35" s="1" t="s">
        <v>19</v>
      </c>
      <c r="I35" s="4" t="str">
        <f t="shared" si="0"/>
        <v>31-неватом-клапан_воздушный-kvu-p-прямоугольный.png</v>
      </c>
      <c r="J35" s="1" t="s">
        <v>152</v>
      </c>
    </row>
    <row r="36" spans="2:10">
      <c r="B36" s="1">
        <v>32</v>
      </c>
      <c r="C36" s="1" t="s">
        <v>153</v>
      </c>
      <c r="D36" s="1" t="s">
        <v>13</v>
      </c>
      <c r="E36" s="1" t="s">
        <v>16</v>
      </c>
      <c r="F36" s="1" t="s">
        <v>17</v>
      </c>
      <c r="G36" s="1" t="s">
        <v>27</v>
      </c>
      <c r="H36" s="1" t="s">
        <v>19</v>
      </c>
      <c r="I36" s="4" t="str">
        <f t="shared" si="0"/>
        <v>32-неватом-клапан_обратный-ko-круглый.png</v>
      </c>
      <c r="J36" s="1" t="s">
        <v>154</v>
      </c>
    </row>
    <row r="37" spans="2:10">
      <c r="B37" s="1">
        <v>33</v>
      </c>
      <c r="C37" s="1" t="s">
        <v>155</v>
      </c>
      <c r="D37" s="1" t="s">
        <v>13</v>
      </c>
      <c r="E37" s="1" t="s">
        <v>16</v>
      </c>
      <c r="F37" s="1" t="s">
        <v>17</v>
      </c>
      <c r="G37" s="1" t="s">
        <v>27</v>
      </c>
      <c r="H37" s="1" t="s">
        <v>19</v>
      </c>
      <c r="I37" s="4" t="str">
        <f t="shared" ref="I37:I68" si="1">LOWER(SUBSTITUTE(SUBSTITUTE(SUBSTITUTE(_xlfn.CONCAT(B37,"-",G37,"-",E37,"-",C37,"-",F37,".png")," ","_"),"""",""),",",""))</f>
        <v>33-неватом-клапан_обратный-ko_типа_бабочка-круглый.png</v>
      </c>
      <c r="J37" s="1" t="s">
        <v>156</v>
      </c>
    </row>
    <row r="38" spans="2:10">
      <c r="B38" s="1">
        <v>34</v>
      </c>
      <c r="C38" s="1" t="s">
        <v>157</v>
      </c>
      <c r="D38" s="1" t="s">
        <v>13</v>
      </c>
      <c r="E38" s="1" t="s">
        <v>20</v>
      </c>
      <c r="F38" s="1" t="s">
        <v>21</v>
      </c>
      <c r="G38" s="1" t="s">
        <v>27</v>
      </c>
      <c r="H38" s="1" t="s">
        <v>19</v>
      </c>
      <c r="I38" s="4" t="str">
        <f t="shared" si="1"/>
        <v>34-неватом-клапан_противопожарный-kpno-прямоугольный.png</v>
      </c>
      <c r="J38" s="1" t="s">
        <v>158</v>
      </c>
    </row>
    <row r="39" spans="2:10">
      <c r="B39" s="1">
        <v>35</v>
      </c>
      <c r="C39" s="1" t="s">
        <v>159</v>
      </c>
      <c r="D39" s="1" t="s">
        <v>24</v>
      </c>
      <c r="E39" s="1" t="s">
        <v>40</v>
      </c>
      <c r="F39" s="1" t="s">
        <v>21</v>
      </c>
      <c r="G39" s="1" t="s">
        <v>27</v>
      </c>
      <c r="H39" s="1" t="s">
        <v>19</v>
      </c>
      <c r="I39" s="4" t="str">
        <f t="shared" si="1"/>
        <v>35-неватом-воздуховод-tdc_iii-прямоугольный.png</v>
      </c>
      <c r="J39" s="1" t="s">
        <v>160</v>
      </c>
    </row>
    <row r="40" spans="2:10">
      <c r="B40" s="1">
        <v>36</v>
      </c>
      <c r="C40" s="1" t="s">
        <v>159</v>
      </c>
      <c r="D40" s="1" t="s">
        <v>24</v>
      </c>
      <c r="E40" s="1" t="s">
        <v>41</v>
      </c>
      <c r="F40" s="1" t="s">
        <v>21</v>
      </c>
      <c r="G40" s="1" t="s">
        <v>27</v>
      </c>
      <c r="H40" s="1" t="s">
        <v>19</v>
      </c>
      <c r="I40" s="4" t="str">
        <f t="shared" si="1"/>
        <v>36-неватом-заглушка-tdc_iii-прямоугольный.png</v>
      </c>
      <c r="J40" s="1" t="s">
        <v>161</v>
      </c>
    </row>
    <row r="41" spans="2:10">
      <c r="B41" s="1">
        <v>37</v>
      </c>
      <c r="C41" s="1" t="s">
        <v>159</v>
      </c>
      <c r="D41" s="1" t="s">
        <v>24</v>
      </c>
      <c r="E41" s="1" t="s">
        <v>43</v>
      </c>
      <c r="F41" s="1" t="s">
        <v>21</v>
      </c>
      <c r="G41" s="1" t="s">
        <v>27</v>
      </c>
      <c r="H41" s="1" t="s">
        <v>19</v>
      </c>
      <c r="I41" s="4" t="str">
        <f t="shared" si="1"/>
        <v>37-неватом-отвод-tdc_iii-прямоугольный.png</v>
      </c>
      <c r="J41" s="1" t="s">
        <v>162</v>
      </c>
    </row>
    <row r="42" spans="2:10">
      <c r="B42" s="1">
        <v>38</v>
      </c>
      <c r="C42" s="1" t="s">
        <v>163</v>
      </c>
      <c r="D42" s="1" t="s">
        <v>26</v>
      </c>
      <c r="E42" s="1" t="s">
        <v>25</v>
      </c>
      <c r="F42" s="1" t="s">
        <v>21</v>
      </c>
      <c r="G42" s="1" t="s">
        <v>27</v>
      </c>
      <c r="H42" s="1" t="s">
        <v>19</v>
      </c>
      <c r="I42" s="4" t="str">
        <f t="shared" si="1"/>
        <v>38-неватом-диффузор-дп4-прямоугольный.png</v>
      </c>
      <c r="J42" s="1" t="s">
        <v>164</v>
      </c>
    </row>
    <row r="43" spans="2:10">
      <c r="B43" s="1">
        <v>39</v>
      </c>
      <c r="C43" s="1" t="s">
        <v>165</v>
      </c>
      <c r="D43" s="1" t="s">
        <v>26</v>
      </c>
      <c r="E43" s="1" t="s">
        <v>25</v>
      </c>
      <c r="F43" s="1" t="s">
        <v>17</v>
      </c>
      <c r="G43" s="1" t="s">
        <v>27</v>
      </c>
      <c r="H43" s="1" t="s">
        <v>19</v>
      </c>
      <c r="I43" s="4" t="str">
        <f t="shared" si="1"/>
        <v>39-неватом-диффузор-кп_(кв)-круглый.png</v>
      </c>
      <c r="J43" s="1" t="s">
        <v>166</v>
      </c>
    </row>
    <row r="44" spans="2:10">
      <c r="B44" s="1">
        <v>40</v>
      </c>
      <c r="C44" s="1" t="s">
        <v>167</v>
      </c>
      <c r="D44" s="1" t="s">
        <v>32</v>
      </c>
      <c r="E44" s="1" t="s">
        <v>35</v>
      </c>
      <c r="F44" s="1" t="s">
        <v>17</v>
      </c>
      <c r="G44" s="1" t="s">
        <v>22</v>
      </c>
      <c r="H44" s="1" t="s">
        <v>23</v>
      </c>
      <c r="I44" s="4" t="str">
        <f t="shared" si="1"/>
        <v>40-ровен-вентилятор-vc-круглый.png</v>
      </c>
      <c r="J44" s="1" t="s">
        <v>168</v>
      </c>
    </row>
    <row r="45" spans="2:10">
      <c r="B45" s="1">
        <v>41</v>
      </c>
      <c r="C45" s="1" t="s">
        <v>169</v>
      </c>
      <c r="D45" s="1" t="s">
        <v>32</v>
      </c>
      <c r="E45" s="1" t="s">
        <v>35</v>
      </c>
      <c r="F45" s="1" t="s">
        <v>21</v>
      </c>
      <c r="G45" s="1" t="s">
        <v>22</v>
      </c>
      <c r="H45" s="1" t="s">
        <v>23</v>
      </c>
      <c r="I45" s="4" t="str">
        <f t="shared" si="1"/>
        <v>41-ровен-вентилятор-vcn-прямоугольный.png</v>
      </c>
      <c r="J45" s="1" t="s">
        <v>170</v>
      </c>
    </row>
    <row r="46" spans="2:10">
      <c r="B46" s="1">
        <v>42</v>
      </c>
      <c r="C46" s="1" t="s">
        <v>171</v>
      </c>
      <c r="D46" s="1" t="s">
        <v>32</v>
      </c>
      <c r="E46" s="1" t="s">
        <v>37</v>
      </c>
      <c r="F46" s="1" t="s">
        <v>17</v>
      </c>
      <c r="G46" s="1" t="s">
        <v>27</v>
      </c>
      <c r="H46" s="1" t="s">
        <v>19</v>
      </c>
      <c r="I46" s="4" t="str">
        <f t="shared" si="1"/>
        <v>42-неватом-нагреватель-nwpk-круглый.png</v>
      </c>
      <c r="J46" s="1" t="s">
        <v>172</v>
      </c>
    </row>
    <row r="47" spans="2:10">
      <c r="B47" s="1">
        <v>43</v>
      </c>
      <c r="C47" s="1" t="s">
        <v>173</v>
      </c>
      <c r="D47" s="1" t="s">
        <v>32</v>
      </c>
      <c r="E47" s="1" t="s">
        <v>37</v>
      </c>
      <c r="F47" s="1" t="s">
        <v>21</v>
      </c>
      <c r="G47" s="1" t="s">
        <v>27</v>
      </c>
      <c r="H47" s="1" t="s">
        <v>19</v>
      </c>
      <c r="I47" s="4" t="str">
        <f t="shared" si="1"/>
        <v>43-неватом-нагреватель-nwp-прямоугольный.png</v>
      </c>
      <c r="J47" s="1" t="s">
        <v>174</v>
      </c>
    </row>
    <row r="48" spans="2:10">
      <c r="B48" s="1">
        <v>44</v>
      </c>
      <c r="C48" s="1" t="s">
        <v>175</v>
      </c>
      <c r="D48" s="1" t="s">
        <v>32</v>
      </c>
      <c r="E48" s="1" t="s">
        <v>37</v>
      </c>
      <c r="F48" s="1" t="s">
        <v>17</v>
      </c>
      <c r="G48" s="1" t="s">
        <v>27</v>
      </c>
      <c r="H48" s="1" t="s">
        <v>19</v>
      </c>
      <c r="I48" s="4" t="str">
        <f t="shared" si="1"/>
        <v>44-неватом-нагреватель-nek-круглый.png</v>
      </c>
      <c r="J48" s="1" t="s">
        <v>176</v>
      </c>
    </row>
    <row r="49" spans="2:10">
      <c r="B49" s="1">
        <v>45</v>
      </c>
      <c r="C49" s="1" t="s">
        <v>177</v>
      </c>
      <c r="D49" s="1" t="s">
        <v>32</v>
      </c>
      <c r="E49" s="1" t="s">
        <v>37</v>
      </c>
      <c r="F49" s="1" t="s">
        <v>21</v>
      </c>
      <c r="G49" s="1" t="s">
        <v>27</v>
      </c>
      <c r="H49" s="1" t="s">
        <v>19</v>
      </c>
      <c r="I49" s="4" t="str">
        <f t="shared" si="1"/>
        <v>45-неватом-нагреватель-nep-прямоугольный.png</v>
      </c>
      <c r="J49" s="1" t="s">
        <v>178</v>
      </c>
    </row>
    <row r="50" spans="2:10">
      <c r="B50" s="1">
        <v>46</v>
      </c>
      <c r="C50" s="1" t="s">
        <v>179</v>
      </c>
      <c r="D50" s="1" t="s">
        <v>32</v>
      </c>
      <c r="E50" s="1" t="s">
        <v>38</v>
      </c>
      <c r="F50" s="1" t="s">
        <v>21</v>
      </c>
      <c r="G50" s="1" t="s">
        <v>27</v>
      </c>
      <c r="H50" s="1" t="s">
        <v>19</v>
      </c>
      <c r="I50" s="4" t="str">
        <f t="shared" si="1"/>
        <v>46-неватом-охладитель-owp-прямоугольный.png</v>
      </c>
      <c r="J50" s="1" t="s">
        <v>180</v>
      </c>
    </row>
    <row r="51" spans="2:10">
      <c r="B51" s="1">
        <v>47</v>
      </c>
      <c r="C51" s="1" t="s">
        <v>181</v>
      </c>
      <c r="D51" s="1" t="s">
        <v>32</v>
      </c>
      <c r="E51" s="1" t="s">
        <v>38</v>
      </c>
      <c r="F51" s="1" t="s">
        <v>21</v>
      </c>
      <c r="G51" s="1" t="s">
        <v>27</v>
      </c>
      <c r="H51" s="1" t="s">
        <v>19</v>
      </c>
      <c r="I51" s="4" t="str">
        <f t="shared" si="1"/>
        <v>47-неватом-охладитель-ofp-прямоугольный.png</v>
      </c>
      <c r="J51" s="1" t="s">
        <v>182</v>
      </c>
    </row>
    <row r="52" spans="2:10">
      <c r="B52" s="1">
        <v>48</v>
      </c>
      <c r="C52" s="1" t="s">
        <v>183</v>
      </c>
      <c r="D52" s="1" t="s">
        <v>32</v>
      </c>
      <c r="E52" s="1" t="s">
        <v>34</v>
      </c>
      <c r="F52" s="1" t="s">
        <v>21</v>
      </c>
      <c r="G52" s="1" t="s">
        <v>27</v>
      </c>
      <c r="H52" s="1" t="s">
        <v>19</v>
      </c>
      <c r="I52" s="4" t="str">
        <f t="shared" si="1"/>
        <v>48-неватом-бактерицидная_секция-sub-прямоугольный.png</v>
      </c>
      <c r="J52" s="1" t="s">
        <v>184</v>
      </c>
    </row>
    <row r="53" spans="2:10">
      <c r="B53" s="1">
        <v>49</v>
      </c>
      <c r="C53" s="1" t="s">
        <v>185</v>
      </c>
      <c r="D53" s="1" t="s">
        <v>9</v>
      </c>
      <c r="E53" s="1" t="s">
        <v>8</v>
      </c>
      <c r="F53" s="1" t="s">
        <v>7</v>
      </c>
      <c r="G53" s="1" t="s">
        <v>31</v>
      </c>
      <c r="H53" s="1" t="s">
        <v>7</v>
      </c>
      <c r="I53" s="4" t="str">
        <f t="shared" si="1"/>
        <v>49-нанософт_разработка-выноска-размер_воздуховода-не_применимо.png</v>
      </c>
      <c r="J53" s="1" t="s">
        <v>186</v>
      </c>
    </row>
    <row r="54" spans="2:10">
      <c r="B54" s="1">
        <v>50</v>
      </c>
      <c r="C54" s="1" t="s">
        <v>40</v>
      </c>
      <c r="D54" s="1" t="s">
        <v>24</v>
      </c>
      <c r="E54" s="1" t="s">
        <v>40</v>
      </c>
      <c r="F54" s="1" t="s">
        <v>17</v>
      </c>
      <c r="G54" s="1" t="s">
        <v>31</v>
      </c>
      <c r="H54" s="1" t="s">
        <v>23</v>
      </c>
      <c r="I54" s="4" t="str">
        <f t="shared" si="1"/>
        <v>50-нанософт_разработка-воздуховод-воздуховод-круглый.png</v>
      </c>
      <c r="J54" s="1" t="s">
        <v>187</v>
      </c>
    </row>
    <row r="55" spans="2:10">
      <c r="B55" s="1">
        <v>51</v>
      </c>
      <c r="C55" s="1" t="s">
        <v>42</v>
      </c>
      <c r="D55" s="1" t="s">
        <v>24</v>
      </c>
      <c r="E55" s="1" t="s">
        <v>42</v>
      </c>
      <c r="F55" s="1" t="s">
        <v>17</v>
      </c>
      <c r="G55" s="1" t="s">
        <v>31</v>
      </c>
      <c r="H55" s="1" t="s">
        <v>23</v>
      </c>
      <c r="I55" s="4" t="str">
        <f t="shared" si="1"/>
        <v>51-нанософт_разработка-крестовина-крестовина-круглый.png</v>
      </c>
      <c r="J55" s="1" t="s">
        <v>188</v>
      </c>
    </row>
    <row r="56" spans="2:10">
      <c r="B56" s="1">
        <v>52</v>
      </c>
      <c r="C56" s="1" t="s">
        <v>43</v>
      </c>
      <c r="D56" s="1" t="s">
        <v>24</v>
      </c>
      <c r="E56" s="1" t="s">
        <v>43</v>
      </c>
      <c r="F56" s="1" t="s">
        <v>17</v>
      </c>
      <c r="G56" s="1" t="s">
        <v>31</v>
      </c>
      <c r="H56" s="1" t="s">
        <v>23</v>
      </c>
      <c r="I56" s="4" t="str">
        <f t="shared" si="1"/>
        <v>52-нанософт_разработка-отвод-отвод-круглый.png</v>
      </c>
      <c r="J56" s="1" t="s">
        <v>189</v>
      </c>
    </row>
    <row r="57" spans="2:10">
      <c r="B57" s="1">
        <v>53</v>
      </c>
      <c r="C57" s="1" t="s">
        <v>44</v>
      </c>
      <c r="D57" s="1" t="s">
        <v>24</v>
      </c>
      <c r="E57" s="1" t="s">
        <v>44</v>
      </c>
      <c r="F57" s="1" t="s">
        <v>17</v>
      </c>
      <c r="G57" s="1" t="s">
        <v>31</v>
      </c>
      <c r="H57" s="1" t="s">
        <v>23</v>
      </c>
      <c r="I57" s="4" t="str">
        <f t="shared" si="1"/>
        <v>53-нанософт_разработка-переход-переход-круглый.png</v>
      </c>
      <c r="J57" s="1" t="s">
        <v>190</v>
      </c>
    </row>
    <row r="58" spans="2:10">
      <c r="B58" s="1">
        <v>54</v>
      </c>
      <c r="C58" s="1" t="s">
        <v>45</v>
      </c>
      <c r="D58" s="1" t="s">
        <v>24</v>
      </c>
      <c r="E58" s="1" t="s">
        <v>45</v>
      </c>
      <c r="F58" s="1" t="s">
        <v>17</v>
      </c>
      <c r="G58" s="1" t="s">
        <v>31</v>
      </c>
      <c r="H58" s="1" t="s">
        <v>23</v>
      </c>
      <c r="I58" s="4" t="str">
        <f t="shared" si="1"/>
        <v>54-нанософт_разработка-тройник-тройник-круглый.png</v>
      </c>
      <c r="J58" s="1" t="s">
        <v>191</v>
      </c>
    </row>
    <row r="59" spans="2:10">
      <c r="B59" s="1">
        <v>55</v>
      </c>
      <c r="C59" s="1" t="s">
        <v>41</v>
      </c>
      <c r="D59" s="1" t="s">
        <v>28</v>
      </c>
      <c r="E59" s="1" t="s">
        <v>41</v>
      </c>
      <c r="F59" s="1" t="s">
        <v>17</v>
      </c>
      <c r="G59" s="1" t="s">
        <v>31</v>
      </c>
      <c r="H59" s="1" t="s">
        <v>23</v>
      </c>
      <c r="I59" s="4" t="str">
        <f t="shared" si="1"/>
        <v>55-нанософт_разработка-заглушка-заглушка-круглый.png</v>
      </c>
      <c r="J59" s="1" t="s">
        <v>192</v>
      </c>
    </row>
    <row r="60" spans="2:10">
      <c r="B60" s="1">
        <v>56</v>
      </c>
      <c r="C60" s="1" t="s">
        <v>42</v>
      </c>
      <c r="D60" s="1" t="s">
        <v>28</v>
      </c>
      <c r="E60" s="1" t="s">
        <v>42</v>
      </c>
      <c r="F60" s="1" t="s">
        <v>17</v>
      </c>
      <c r="G60" s="1" t="s">
        <v>31</v>
      </c>
      <c r="H60" s="1" t="s">
        <v>23</v>
      </c>
      <c r="I60" s="4" t="str">
        <f t="shared" si="1"/>
        <v>56-нанософт_разработка-крестовина-крестовина-круглый.png</v>
      </c>
      <c r="J60" s="1" t="s">
        <v>193</v>
      </c>
    </row>
    <row r="61" spans="2:10">
      <c r="B61" s="1">
        <v>57</v>
      </c>
      <c r="C61" s="1" t="s">
        <v>43</v>
      </c>
      <c r="D61" s="1" t="s">
        <v>28</v>
      </c>
      <c r="E61" s="1" t="s">
        <v>42</v>
      </c>
      <c r="F61" s="1" t="s">
        <v>17</v>
      </c>
      <c r="G61" s="1" t="s">
        <v>31</v>
      </c>
      <c r="H61" s="1" t="s">
        <v>23</v>
      </c>
      <c r="I61" s="4" t="str">
        <f t="shared" si="1"/>
        <v>57-нанософт_разработка-крестовина-отвод-круглый.png</v>
      </c>
      <c r="J61" s="1" t="s">
        <v>194</v>
      </c>
    </row>
    <row r="62" spans="2:10">
      <c r="B62" s="1">
        <v>58</v>
      </c>
      <c r="C62" s="1" t="s">
        <v>44</v>
      </c>
      <c r="D62" s="1" t="s">
        <v>28</v>
      </c>
      <c r="E62" s="1" t="s">
        <v>42</v>
      </c>
      <c r="F62" s="1" t="s">
        <v>17</v>
      </c>
      <c r="G62" s="1" t="s">
        <v>31</v>
      </c>
      <c r="H62" s="1" t="s">
        <v>23</v>
      </c>
      <c r="I62" s="4" t="str">
        <f t="shared" si="1"/>
        <v>58-нанософт_разработка-крестовина-переход-круглый.png</v>
      </c>
      <c r="J62" s="1" t="s">
        <v>195</v>
      </c>
    </row>
    <row r="63" spans="2:10">
      <c r="B63" s="1">
        <v>59</v>
      </c>
      <c r="C63" s="1" t="s">
        <v>45</v>
      </c>
      <c r="D63" s="1" t="s">
        <v>28</v>
      </c>
      <c r="E63" s="1" t="s">
        <v>45</v>
      </c>
      <c r="F63" s="1" t="s">
        <v>17</v>
      </c>
      <c r="G63" s="1" t="s">
        <v>31</v>
      </c>
      <c r="H63" s="1" t="s">
        <v>23</v>
      </c>
      <c r="I63" s="4" t="str">
        <f t="shared" si="1"/>
        <v>59-нанософт_разработка-тройник-тройник-круглый.png</v>
      </c>
      <c r="J63" s="1" t="s">
        <v>196</v>
      </c>
    </row>
    <row r="64" spans="2:10">
      <c r="B64" s="1">
        <v>60</v>
      </c>
      <c r="C64" s="1" t="s">
        <v>47</v>
      </c>
      <c r="D64" s="1" t="s">
        <v>28</v>
      </c>
      <c r="E64" s="1" t="s">
        <v>47</v>
      </c>
      <c r="F64" s="1" t="s">
        <v>17</v>
      </c>
      <c r="G64" s="1" t="s">
        <v>31</v>
      </c>
      <c r="H64" s="1" t="s">
        <v>23</v>
      </c>
      <c r="I64" s="4" t="str">
        <f t="shared" si="1"/>
        <v>60-нанософт_разработка-трубопровод-трубопровод-круглый.png</v>
      </c>
      <c r="J64" s="1" t="s">
        <v>197</v>
      </c>
    </row>
    <row r="65" spans="9:9">
      <c r="I65" s="4" t="str">
        <f t="shared" si="1"/>
        <v>----.png</v>
      </c>
    </row>
    <row r="66" spans="9:9">
      <c r="I66" s="4" t="str">
        <f t="shared" si="1"/>
        <v>----.png</v>
      </c>
    </row>
    <row r="67" spans="9:9">
      <c r="I67" s="4" t="str">
        <f t="shared" si="1"/>
        <v>----.png</v>
      </c>
    </row>
    <row r="68" spans="9:9">
      <c r="I68" s="4" t="str">
        <f t="shared" si="1"/>
        <v>----.png</v>
      </c>
    </row>
  </sheetData>
  <pageMargins left="0.75" right="0.75" top="1" bottom="1" header="0.511811023622047" footer="0.511811023622047"/>
  <pageSetup paperSize="9" orientation="portrait" horizontalDpi="300" verticalDpi="300"/>
  <headerFooter/>
  <tableParts count="1">
    <tablePart r:id="rId1"/>
  </tableParts>
</worksheet>
</file>

<file path=docProps/app.xml><?xml version="1.0" encoding="utf-8"?>
<Properties xmlns="http://schemas.openxmlformats.org/officeDocument/2006/extended-properties" xmlns:vt="http://schemas.openxmlformats.org/officeDocument/2006/docPropsVTypes">
  <Application>LibreOffice/7.5.4.2$Linux_X86_64 LibreOffice_project/50$Build-2</Application>
  <HeadingPairs>
    <vt:vector size="2" baseType="variant">
      <vt:variant>
        <vt:lpstr>工作表</vt:lpstr>
      </vt:variant>
      <vt:variant>
        <vt:i4>4</vt:i4>
      </vt:variant>
    </vt:vector>
  </HeadingPairs>
  <TitlesOfParts>
    <vt:vector size="4" baseType="lpstr">
      <vt:lpstr>Параметры_компонентов</vt:lpstr>
      <vt:lpstr>Ресурсы</vt:lpstr>
      <vt:lpstr>Файлы_ресурсы</vt:lpstr>
      <vt:lpstr>Компоненты</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baydakov</dc:creator>
  <cp:lastModifiedBy>baydakov</cp:lastModifiedBy>
  <cp:revision>6</cp:revision>
  <dcterms:created xsi:type="dcterms:W3CDTF">2024-07-19T09:03:00Z</dcterms:created>
  <dcterms:modified xsi:type="dcterms:W3CDTF">2024-07-30T06:42:04Z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48AFE2F5AF574946B69A5C15F0865FEB_11</vt:lpwstr>
  </property>
  <property fmtid="{D5CDD505-2E9C-101B-9397-08002B2CF9AE}" pid="3" name="KSOProductBuildVer">
    <vt:lpwstr>1049-12.2.0.17119</vt:lpwstr>
  </property>
</Properties>
</file>