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Results" sheetId="1" state="visible" r:id="rId2"/>
    <sheet name="Spec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<sst xmlns="http://schemas.openxmlformats.org/spreadsheetml/2006/main" count="260" uniqueCount="65">
  <si>
    <t>Dense Matrix Multiplication</t>
  </si>
  <si>
    <t>M</t>
  </si>
  <si>
    <t>N</t>
  </si>
  <si>
    <t>K</t>
  </si>
  <si>
    <t>A Transpose</t>
  </si>
  <si>
    <t>B Transpose</t>
  </si>
  <si>
    <t>Time (msec)</t>
  </si>
  <si>
    <t>TERAFLOPS</t>
  </si>
  <si>
    <t>T</t>
  </si>
  <si>
    <t>Convolution</t>
  </si>
  <si>
    <t>W</t>
  </si>
  <si>
    <t>H</t>
  </si>
  <si>
    <t>C</t>
  </si>
  <si>
    <t>K </t>
  </si>
  <si>
    <t>R</t>
  </si>
  <si>
    <t>S</t>
  </si>
  <si>
    <t>pad_h</t>
  </si>
  <si>
    <t>pad_w</t>
  </si>
  <si>
    <t>Vertical Stride</t>
  </si>
  <si>
    <t>Horizontal Stride</t>
  </si>
  <si>
    <t>Forward (msec)</t>
  </si>
  <si>
    <t>wrt Inputs (msec)</t>
  </si>
  <si>
    <t>wrt Parameters (msec)</t>
  </si>
  <si>
    <t>P</t>
  </si>
  <si>
    <t>Q</t>
  </si>
  <si>
    <t>Total Time  (msec)</t>
  </si>
  <si>
    <t>FWD TERAFLOPS</t>
  </si>
  <si>
    <t>BWD INPUTS TERAFLOPS</t>
  </si>
  <si>
    <t>BWD PARAMS TERAFLOPS</t>
  </si>
  <si>
    <t>Forward Algorithm</t>
  </si>
  <si>
    <t>IMPLICIT_PRECOMP_GEMM</t>
  </si>
  <si>
    <t>WINOGRAD</t>
  </si>
  <si>
    <t>FFT</t>
  </si>
  <si>
    <t>* = The backward pass wrt inputs is excluded for these kernels since they are typically the input layers of a neural network</t>
  </si>
  <si>
    <t>Recurrent Layers - Vanilla</t>
  </si>
  <si>
    <t>Hidden Units</t>
  </si>
  <si>
    <t>Timesteps</t>
  </si>
  <si>
    <t>Time Forward (msec)</t>
  </si>
  <si>
    <t>Time Backward (msec)</t>
  </si>
  <si>
    <t>TERAFLOPS FWD</t>
  </si>
  <si>
    <t>TERAFLOPS BWD</t>
  </si>
  <si>
    <t>Recurrent Layers - LSTM</t>
  </si>
  <si>
    <t>Time Forward (msec) </t>
  </si>
  <si>
    <t>Time Backward (msec) </t>
  </si>
  <si>
    <t>All-Reduce</t>
  </si>
  <si>
    <t>Size # floats</t>
  </si>
  <si>
    <t># chips / accelerator cards</t>
  </si>
  <si>
    <t>Mean All Reduce Time (msec)</t>
  </si>
  <si>
    <t>Gigabytes/sec</t>
  </si>
  <si>
    <t>Selected Algorithm</t>
  </si>
  <si>
    <t>Std Dev All Reduce Time (msec)</t>
  </si>
  <si>
    <t>CPU Model</t>
  </si>
  <si>
    <t>4x ARM® Cortex®-57 2MB L2</t>
  </si>
  <si>
    <t>GPU Model</t>
  </si>
  <si>
    <t>NVIDIA Maxwell 256-core</t>
  </si>
  <si>
    <t>Motherboard</t>
  </si>
  <si>
    <t>NVIDIA Jetson TX1 Developer Kit Carrier Board</t>
  </si>
  <si>
    <t>Linux Kernel Version</t>
  </si>
  <si>
    <t>3.10.96-tegra</t>
  </si>
  <si>
    <t>CUDA Version</t>
  </si>
  <si>
    <t>7.0.74</t>
  </si>
  <si>
    <t>Cudnn Version</t>
  </si>
  <si>
    <t>5.0.5</t>
  </si>
  <si>
    <t>OpenMPI Version</t>
  </si>
  <si>
    <t>1.6.5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</si>
</sst>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"/>
    <numFmt numFmtId="167" formatCode="0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65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9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9.5348837209302"/>
    <col collapsed="false" hidden="false" max="2" min="2" style="0" width="11.2"/>
    <col collapsed="false" hidden="false" max="3" min="3" style="0" width="13.046511627907"/>
    <col collapsed="false" hidden="false" max="4" min="4" style="0" width="23.2604651162791"/>
    <col collapsed="false" hidden="false" max="6" min="5" style="0" width="11.2"/>
    <col collapsed="false" hidden="false" max="7" min="7" style="0" width="23.7488372093023"/>
    <col collapsed="false" hidden="false" max="8" min="8" style="0" width="34.5813953488372"/>
    <col collapsed="false" hidden="false" max="9" min="9" style="0" width="27.6883720930233"/>
    <col collapsed="false" hidden="false" max="10" min="10" style="0" width="21.0418604651163"/>
    <col collapsed="false" hidden="false" max="11" min="11" style="0" width="25.5953488372093"/>
    <col collapsed="false" hidden="false" max="12" min="12" style="0" width="24.9813953488372"/>
    <col collapsed="false" hidden="false" max="13" min="13" style="0" width="18.4604651162791"/>
    <col collapsed="false" hidden="false" max="14" min="14" style="0" width="22.0279069767442"/>
    <col collapsed="false" hidden="false" max="19" min="15" style="0" width="11.2"/>
    <col collapsed="false" hidden="false" max="20" min="20" style="0" width="25.8418604651163"/>
    <col collapsed="false" hidden="false" max="21" min="21" style="0" width="24.7348837209302"/>
    <col collapsed="false" hidden="false" max="22" min="22" style="0" width="24.8604651162791"/>
    <col collapsed="false" hidden="false" max="1025" min="23" style="0" width="11.2"/>
  </cols>
  <sheetData>
    <row r="1" customFormat="false" ht="15" hidden="false" customHeight="false" outlineLevel="0" collapsed="false">
      <c r="A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I1" s="0" t="s">
        <v>6</v>
      </c>
      <c r="J1" s="0" t="s">
        <v>7</v>
      </c>
    </row>
    <row r="2" customFormat="false" ht="15" hidden="false" customHeight="false" outlineLevel="0" collapsed="false">
      <c r="C2" s="0" t="n">
        <v>1760</v>
      </c>
      <c r="D2" s="0" t="n">
        <v>16</v>
      </c>
      <c r="E2" s="0" t="n">
        <v>1760</v>
      </c>
      <c r="F2" s="0" t="s">
        <v>2</v>
      </c>
      <c r="G2" s="0" t="s">
        <v>2</v>
      </c>
      <c r="I2" s="0" t="n">
        <v>1.46</v>
      </c>
      <c r="J2" s="1" t="n">
        <f aca="false">(2*C2*D2*E2)/(I2/1000)/10^12</f>
        <v>0.067892602739726</v>
      </c>
      <c r="K2" s="2"/>
      <c r="L2" s="1"/>
    </row>
    <row r="3" customFormat="false" ht="15" hidden="false" customHeight="false" outlineLevel="0" collapsed="false">
      <c r="C3" s="0" t="n">
        <v>1760</v>
      </c>
      <c r="D3" s="0" t="n">
        <v>32</v>
      </c>
      <c r="E3" s="0" t="n">
        <v>1760</v>
      </c>
      <c r="F3" s="0" t="s">
        <v>2</v>
      </c>
      <c r="G3" s="0" t="s">
        <v>2</v>
      </c>
      <c r="I3" s="0" t="n">
        <v>1.464</v>
      </c>
      <c r="J3" s="1" t="n">
        <f aca="false">(2*C3*D3*E3)/(I3/1000)/10^12</f>
        <v>0.135414207650273</v>
      </c>
      <c r="K3" s="2"/>
      <c r="L3" s="1"/>
    </row>
    <row r="4" customFormat="false" ht="15" hidden="false" customHeight="false" outlineLevel="0" collapsed="false">
      <c r="C4" s="0" t="n">
        <v>1760</v>
      </c>
      <c r="D4" s="0" t="n">
        <v>64</v>
      </c>
      <c r="E4" s="0" t="n">
        <v>1760</v>
      </c>
      <c r="F4" s="0" t="s">
        <v>2</v>
      </c>
      <c r="G4" s="0" t="s">
        <v>2</v>
      </c>
      <c r="I4" s="0" t="n">
        <v>1.372</v>
      </c>
      <c r="J4" s="1" t="n">
        <f aca="false">(2*C4*D4*E4)/(I4/1000)/10^12</f>
        <v>0.288988921282799</v>
      </c>
      <c r="K4" s="2"/>
      <c r="L4" s="1"/>
    </row>
    <row r="5" customFormat="false" ht="15" hidden="false" customHeight="false" outlineLevel="0" collapsed="false">
      <c r="C5" s="0" t="n">
        <v>1760</v>
      </c>
      <c r="D5" s="0" t="n">
        <v>128</v>
      </c>
      <c r="E5" s="0" t="n">
        <v>1760</v>
      </c>
      <c r="F5" s="0" t="s">
        <v>2</v>
      </c>
      <c r="G5" s="0" t="s">
        <v>2</v>
      </c>
      <c r="I5" s="0" t="n">
        <v>2.787</v>
      </c>
      <c r="J5" s="1" t="n">
        <f aca="false">(2*C5*D5*E5)/(I5/1000)/10^12</f>
        <v>0.28453017581629</v>
      </c>
      <c r="K5" s="2"/>
      <c r="L5" s="1"/>
    </row>
    <row r="6" customFormat="false" ht="15" hidden="false" customHeight="false" outlineLevel="0" collapsed="false">
      <c r="C6" s="0" t="n">
        <v>1760</v>
      </c>
      <c r="D6" s="0" t="n">
        <v>7000</v>
      </c>
      <c r="E6" s="0" t="n">
        <v>1760</v>
      </c>
      <c r="F6" s="0" t="s">
        <v>2</v>
      </c>
      <c r="G6" s="0" t="s">
        <v>2</v>
      </c>
      <c r="I6" s="0" t="n">
        <v>159.635</v>
      </c>
      <c r="J6" s="1" t="n">
        <f aca="false">(2*C6*D6*E6)/(I6/1000)/10^12</f>
        <v>0.271659723744793</v>
      </c>
      <c r="K6" s="2"/>
      <c r="L6" s="1"/>
    </row>
    <row r="7" customFormat="false" ht="15" hidden="false" customHeight="false" outlineLevel="0" collapsed="false">
      <c r="C7" s="0" t="n">
        <v>2048</v>
      </c>
      <c r="D7" s="0" t="n">
        <v>16</v>
      </c>
      <c r="E7" s="0" t="n">
        <v>2048</v>
      </c>
      <c r="F7" s="0" t="s">
        <v>2</v>
      </c>
      <c r="G7" s="0" t="s">
        <v>2</v>
      </c>
      <c r="I7" s="0" t="n">
        <v>1.92</v>
      </c>
      <c r="J7" s="1" t="n">
        <f aca="false">(2*C7*D7*E7)/(I7/1000)/10^12</f>
        <v>0.0699050666666667</v>
      </c>
      <c r="K7" s="2"/>
      <c r="L7" s="1"/>
    </row>
    <row r="8" customFormat="false" ht="15" hidden="false" customHeight="false" outlineLevel="0" collapsed="false">
      <c r="C8" s="0" t="n">
        <v>2048</v>
      </c>
      <c r="D8" s="0" t="n">
        <v>32</v>
      </c>
      <c r="E8" s="0" t="n">
        <v>2048</v>
      </c>
      <c r="F8" s="0" t="s">
        <v>2</v>
      </c>
      <c r="G8" s="0" t="s">
        <v>2</v>
      </c>
      <c r="I8" s="0" t="n">
        <v>1.947</v>
      </c>
      <c r="J8" s="1" t="n">
        <f aca="false">(2*C8*D8*E8)/(I8/1000)/10^12</f>
        <v>0.137871317925013</v>
      </c>
      <c r="K8" s="2"/>
      <c r="L8" s="1"/>
    </row>
    <row r="9" customFormat="false" ht="15" hidden="false" customHeight="false" outlineLevel="0" collapsed="false">
      <c r="C9" s="0" t="n">
        <v>2048</v>
      </c>
      <c r="D9" s="0" t="n">
        <v>64</v>
      </c>
      <c r="E9" s="0" t="n">
        <v>2048</v>
      </c>
      <c r="F9" s="0" t="s">
        <v>2</v>
      </c>
      <c r="G9" s="0" t="s">
        <v>2</v>
      </c>
      <c r="I9" s="0" t="n">
        <v>1.244</v>
      </c>
      <c r="J9" s="1" t="n">
        <f aca="false">(2*C9*D9*E9)/(I9/1000)/10^12</f>
        <v>0.431568257234727</v>
      </c>
      <c r="K9" s="2"/>
      <c r="L9" s="1"/>
    </row>
    <row r="10" customFormat="false" ht="15" hidden="false" customHeight="false" outlineLevel="0" collapsed="false">
      <c r="C10" s="0" t="n">
        <v>2048</v>
      </c>
      <c r="D10" s="0" t="n">
        <v>128</v>
      </c>
      <c r="E10" s="0" t="n">
        <v>2048</v>
      </c>
      <c r="F10" s="0" t="s">
        <v>2</v>
      </c>
      <c r="G10" s="0" t="s">
        <v>2</v>
      </c>
      <c r="I10" s="0" t="n">
        <v>2.513</v>
      </c>
      <c r="J10" s="1" t="n">
        <f aca="false">(2*C10*D10*E10)/(I10/1000)/10^12</f>
        <v>0.427274900119379</v>
      </c>
      <c r="K10" s="2"/>
      <c r="L10" s="1"/>
    </row>
    <row r="11" customFormat="false" ht="15" hidden="false" customHeight="false" outlineLevel="0" collapsed="false">
      <c r="C11" s="0" t="n">
        <v>2048</v>
      </c>
      <c r="D11" s="0" t="n">
        <v>7000</v>
      </c>
      <c r="E11" s="0" t="n">
        <v>2048</v>
      </c>
      <c r="F11" s="0" t="s">
        <v>2</v>
      </c>
      <c r="G11" s="0" t="s">
        <v>2</v>
      </c>
      <c r="I11" s="0" t="n">
        <v>155.491</v>
      </c>
      <c r="J11" s="1" t="n">
        <f aca="false">(2*C11*D11*E11)/(I11/1000)/10^12</f>
        <v>0.377644082294152</v>
      </c>
      <c r="K11" s="2"/>
      <c r="L11" s="1"/>
    </row>
    <row r="12" customFormat="false" ht="15" hidden="false" customHeight="false" outlineLevel="0" collapsed="false">
      <c r="C12" s="0" t="n">
        <v>2560</v>
      </c>
      <c r="D12" s="0" t="n">
        <v>16</v>
      </c>
      <c r="E12" s="0" t="n">
        <v>2560</v>
      </c>
      <c r="F12" s="0" t="s">
        <v>2</v>
      </c>
      <c r="G12" s="0" t="s">
        <v>2</v>
      </c>
      <c r="I12" s="0" t="n">
        <v>3.001</v>
      </c>
      <c r="J12" s="1" t="n">
        <f aca="false">(2*C12*D12*E12)/(I12/1000)/10^12</f>
        <v>0.0698817727424192</v>
      </c>
      <c r="K12" s="2"/>
      <c r="L12" s="1"/>
    </row>
    <row r="13" customFormat="false" ht="15" hidden="false" customHeight="false" outlineLevel="0" collapsed="false">
      <c r="C13" s="0" t="n">
        <v>2560</v>
      </c>
      <c r="D13" s="0" t="n">
        <v>32</v>
      </c>
      <c r="E13" s="0" t="n">
        <v>2560</v>
      </c>
      <c r="F13" s="0" t="s">
        <v>2</v>
      </c>
      <c r="G13" s="0" t="s">
        <v>2</v>
      </c>
      <c r="I13" s="0" t="n">
        <v>3.048</v>
      </c>
      <c r="J13" s="1" t="n">
        <f aca="false">(2*C13*D13*E13)/(I13/1000)/10^12</f>
        <v>0.137608398950131</v>
      </c>
      <c r="K13" s="2"/>
      <c r="L13" s="1"/>
    </row>
    <row r="14" customFormat="false" ht="15" hidden="false" customHeight="false" outlineLevel="0" collapsed="false">
      <c r="C14" s="0" t="n">
        <v>2560</v>
      </c>
      <c r="D14" s="0" t="n">
        <v>64</v>
      </c>
      <c r="E14" s="0" t="n">
        <v>2560</v>
      </c>
      <c r="F14" s="0" t="s">
        <v>2</v>
      </c>
      <c r="G14" s="0" t="s">
        <v>2</v>
      </c>
      <c r="I14" s="0" t="n">
        <v>2.079</v>
      </c>
      <c r="J14" s="1" t="n">
        <f aca="false">(2*C14*D14*E14)/(I14/1000)/10^12</f>
        <v>0.403492448292448</v>
      </c>
      <c r="K14" s="2"/>
      <c r="L14" s="1"/>
    </row>
    <row r="15" customFormat="false" ht="15" hidden="false" customHeight="false" outlineLevel="0" collapsed="false">
      <c r="C15" s="0" t="n">
        <v>2560</v>
      </c>
      <c r="D15" s="0" t="n">
        <v>128</v>
      </c>
      <c r="E15" s="0" t="n">
        <v>2560</v>
      </c>
      <c r="F15" s="0" t="s">
        <v>2</v>
      </c>
      <c r="G15" s="0" t="s">
        <v>2</v>
      </c>
      <c r="I15" s="0" t="n">
        <v>3.891</v>
      </c>
      <c r="J15" s="1" t="n">
        <f aca="false">(2*C15*D15*E15)/(I15/1000)/10^12</f>
        <v>0.431180056540735</v>
      </c>
      <c r="K15" s="2"/>
      <c r="L15" s="1"/>
    </row>
    <row r="16" customFormat="false" ht="15" hidden="false" customHeight="false" outlineLevel="0" collapsed="false">
      <c r="C16" s="0" t="n">
        <v>2560</v>
      </c>
      <c r="D16" s="0" t="n">
        <v>7000</v>
      </c>
      <c r="E16" s="0" t="n">
        <v>2560</v>
      </c>
      <c r="F16" s="0" t="s">
        <v>2</v>
      </c>
      <c r="G16" s="0" t="s">
        <v>2</v>
      </c>
      <c r="I16" s="0" t="n">
        <v>241.596</v>
      </c>
      <c r="J16" s="1" t="n">
        <f aca="false">(2*C16*D16*E16)/(I16/1000)/10^12</f>
        <v>0.379767876951605</v>
      </c>
      <c r="K16" s="2"/>
      <c r="L16" s="1"/>
    </row>
    <row r="17" customFormat="false" ht="15" hidden="false" customHeight="false" outlineLevel="0" collapsed="false">
      <c r="C17" s="0" t="n">
        <v>4096</v>
      </c>
      <c r="D17" s="0" t="n">
        <v>16</v>
      </c>
      <c r="E17" s="0" t="n">
        <v>4096</v>
      </c>
      <c r="F17" s="0" t="s">
        <v>2</v>
      </c>
      <c r="G17" s="0" t="s">
        <v>2</v>
      </c>
      <c r="I17" s="0" t="n">
        <v>7.573</v>
      </c>
      <c r="J17" s="1" t="n">
        <f aca="false">(2*C17*D17*E17)/(I17/1000)/10^12</f>
        <v>0.0708927653505876</v>
      </c>
      <c r="K17" s="2"/>
      <c r="L17" s="1"/>
    </row>
    <row r="18" customFormat="false" ht="15" hidden="false" customHeight="false" outlineLevel="0" collapsed="false">
      <c r="C18" s="0" t="n">
        <v>4096</v>
      </c>
      <c r="D18" s="0" t="n">
        <v>32</v>
      </c>
      <c r="E18" s="0" t="n">
        <v>4096</v>
      </c>
      <c r="F18" s="0" t="s">
        <v>2</v>
      </c>
      <c r="G18" s="0" t="s">
        <v>2</v>
      </c>
      <c r="I18" s="0" t="n">
        <v>7.765</v>
      </c>
      <c r="J18" s="1" t="n">
        <f aca="false">(2*C18*D18*E18)/(I18/1000)/10^12</f>
        <v>0.13827969401159</v>
      </c>
      <c r="K18" s="2"/>
      <c r="L18" s="1"/>
    </row>
    <row r="19" customFormat="false" ht="15" hidden="false" customHeight="false" outlineLevel="0" collapsed="false">
      <c r="C19" s="0" t="n">
        <v>4096</v>
      </c>
      <c r="D19" s="0" t="n">
        <v>64</v>
      </c>
      <c r="E19" s="0" t="n">
        <v>4096</v>
      </c>
      <c r="F19" s="0" t="s">
        <v>2</v>
      </c>
      <c r="G19" s="0" t="s">
        <v>2</v>
      </c>
      <c r="I19" s="0" t="n">
        <v>4.968</v>
      </c>
      <c r="J19" s="1" t="n">
        <f aca="false">(2*C19*D19*E19)/(I19/1000)/10^12</f>
        <v>0.432263214170692</v>
      </c>
      <c r="K19" s="2"/>
      <c r="L19" s="1"/>
    </row>
    <row r="20" customFormat="false" ht="15" hidden="false" customHeight="false" outlineLevel="0" collapsed="false">
      <c r="C20" s="0" t="n">
        <v>4096</v>
      </c>
      <c r="D20" s="0" t="n">
        <v>128</v>
      </c>
      <c r="E20" s="0" t="n">
        <v>4096</v>
      </c>
      <c r="F20" s="0" t="s">
        <v>2</v>
      </c>
      <c r="G20" s="0" t="s">
        <v>2</v>
      </c>
      <c r="I20" s="0" t="n">
        <v>10.556</v>
      </c>
      <c r="J20" s="1" t="n">
        <f aca="false">(2*C20*D20*E20)/(I20/1000)/10^12</f>
        <v>0.406874507010231</v>
      </c>
      <c r="K20" s="2"/>
      <c r="L20" s="1"/>
    </row>
    <row r="21" customFormat="false" ht="15" hidden="false" customHeight="false" outlineLevel="0" collapsed="false">
      <c r="C21" s="0" t="n">
        <v>4096</v>
      </c>
      <c r="D21" s="0" t="n">
        <v>7000</v>
      </c>
      <c r="E21" s="0" t="n">
        <v>4096</v>
      </c>
      <c r="F21" s="0" t="s">
        <v>2</v>
      </c>
      <c r="G21" s="0" t="s">
        <v>2</v>
      </c>
      <c r="I21" s="0" t="n">
        <v>626.481</v>
      </c>
      <c r="J21" s="1" t="n">
        <f aca="false">(2*C21*D21*E21)/(I21/1000)/10^12</f>
        <v>0.374921225065086</v>
      </c>
      <c r="K21" s="2"/>
      <c r="L21" s="1"/>
    </row>
    <row r="22" customFormat="false" ht="15" hidden="false" customHeight="false" outlineLevel="0" collapsed="false">
      <c r="C22" s="0" t="n">
        <v>1760</v>
      </c>
      <c r="D22" s="0" t="n">
        <v>16</v>
      </c>
      <c r="E22" s="0" t="n">
        <v>1760</v>
      </c>
      <c r="F22" s="0" t="s">
        <v>8</v>
      </c>
      <c r="G22" s="0" t="s">
        <v>2</v>
      </c>
      <c r="I22" s="0" t="n">
        <v>1.443</v>
      </c>
      <c r="J22" s="1" t="n">
        <f aca="false">(2*C22*D22*E22)/(I22/1000)/10^12</f>
        <v>0.0686924462924463</v>
      </c>
      <c r="K22" s="2"/>
      <c r="L22" s="1"/>
    </row>
    <row r="23" customFormat="false" ht="15" hidden="false" customHeight="false" outlineLevel="0" collapsed="false">
      <c r="C23" s="0" t="n">
        <v>1760</v>
      </c>
      <c r="D23" s="0" t="n">
        <v>32</v>
      </c>
      <c r="E23" s="0" t="n">
        <v>1760</v>
      </c>
      <c r="F23" s="0" t="s">
        <v>8</v>
      </c>
      <c r="G23" s="0" t="s">
        <v>2</v>
      </c>
      <c r="I23" s="0" t="n">
        <v>1.463</v>
      </c>
      <c r="J23" s="1" t="n">
        <f aca="false">(2*C23*D23*E23)/(I23/1000)/10^12</f>
        <v>0.135506766917293</v>
      </c>
      <c r="K23" s="2"/>
      <c r="L23" s="1"/>
    </row>
    <row r="24" customFormat="false" ht="15" hidden="false" customHeight="false" outlineLevel="0" collapsed="false">
      <c r="C24" s="0" t="n">
        <v>1760</v>
      </c>
      <c r="D24" s="0" t="n">
        <v>64</v>
      </c>
      <c r="E24" s="0" t="n">
        <v>1760</v>
      </c>
      <c r="F24" s="0" t="s">
        <v>8</v>
      </c>
      <c r="G24" s="0" t="s">
        <v>2</v>
      </c>
      <c r="I24" s="0" t="n">
        <v>1.655</v>
      </c>
      <c r="J24" s="1" t="n">
        <f aca="false">(2*C24*D24*E24)/(I24/1000)/10^12</f>
        <v>0.239572688821752</v>
      </c>
      <c r="K24" s="2"/>
      <c r="L24" s="1"/>
    </row>
    <row r="25" customFormat="false" ht="15" hidden="false" customHeight="false" outlineLevel="0" collapsed="false">
      <c r="C25" s="0" t="n">
        <v>1760</v>
      </c>
      <c r="D25" s="0" t="n">
        <v>128</v>
      </c>
      <c r="E25" s="0" t="n">
        <v>1760</v>
      </c>
      <c r="F25" s="0" t="s">
        <v>8</v>
      </c>
      <c r="G25" s="0" t="s">
        <v>2</v>
      </c>
      <c r="I25" s="0" t="n">
        <v>2.983</v>
      </c>
      <c r="J25" s="1" t="n">
        <f aca="false">(2*C25*D25*E25)/(I25/1000)/10^12</f>
        <v>0.265834931277238</v>
      </c>
      <c r="K25" s="2"/>
      <c r="L25" s="1"/>
    </row>
    <row r="26" customFormat="false" ht="15" hidden="false" customHeight="false" outlineLevel="0" collapsed="false">
      <c r="C26" s="0" t="n">
        <v>1760</v>
      </c>
      <c r="D26" s="0" t="n">
        <v>7000</v>
      </c>
      <c r="E26" s="0" t="n">
        <v>1760</v>
      </c>
      <c r="F26" s="0" t="s">
        <v>8</v>
      </c>
      <c r="G26" s="0" t="s">
        <v>2</v>
      </c>
      <c r="I26" s="0" t="n">
        <v>175</v>
      </c>
      <c r="J26" s="1" t="n">
        <f aca="false">(2*C26*D26*E26)/(I26/1000)/10^12</f>
        <v>0.247808</v>
      </c>
      <c r="K26" s="2"/>
      <c r="L26" s="1"/>
    </row>
    <row r="27" customFormat="false" ht="15" hidden="false" customHeight="false" outlineLevel="0" collapsed="false">
      <c r="C27" s="0" t="n">
        <v>2048</v>
      </c>
      <c r="D27" s="0" t="n">
        <v>16</v>
      </c>
      <c r="E27" s="0" t="n">
        <v>2048</v>
      </c>
      <c r="F27" s="0" t="s">
        <v>8</v>
      </c>
      <c r="G27" s="0" t="s">
        <v>2</v>
      </c>
      <c r="I27" s="0" t="n">
        <v>1.92</v>
      </c>
      <c r="J27" s="1" t="n">
        <f aca="false">(2*C27*D27*E27)/(I27/1000)/10^12</f>
        <v>0.0699050666666667</v>
      </c>
      <c r="K27" s="2"/>
      <c r="L27" s="1"/>
    </row>
    <row r="28" customFormat="false" ht="15" hidden="false" customHeight="false" outlineLevel="0" collapsed="false">
      <c r="C28" s="0" t="n">
        <v>2048</v>
      </c>
      <c r="D28" s="0" t="n">
        <v>32</v>
      </c>
      <c r="E28" s="0" t="n">
        <v>2048</v>
      </c>
      <c r="F28" s="0" t="s">
        <v>8</v>
      </c>
      <c r="G28" s="0" t="s">
        <v>2</v>
      </c>
      <c r="I28" s="0" t="n">
        <v>1.977</v>
      </c>
      <c r="J28" s="1" t="n">
        <f aca="false">(2*C28*D28*E28)/(I28/1000)/10^12</f>
        <v>0.135779188669702</v>
      </c>
      <c r="K28" s="2"/>
      <c r="L28" s="1"/>
    </row>
    <row r="29" customFormat="false" ht="15" hidden="false" customHeight="false" outlineLevel="0" collapsed="false">
      <c r="C29" s="0" t="n">
        <v>2048</v>
      </c>
      <c r="D29" s="0" t="n">
        <v>64</v>
      </c>
      <c r="E29" s="0" t="n">
        <v>2048</v>
      </c>
      <c r="F29" s="0" t="s">
        <v>8</v>
      </c>
      <c r="G29" s="0" t="s">
        <v>2</v>
      </c>
      <c r="I29" s="0" t="n">
        <v>1.737</v>
      </c>
      <c r="J29" s="1" t="n">
        <f aca="false">(2*C29*D29*E29)/(I29/1000)/10^12</f>
        <v>0.30907939666091</v>
      </c>
      <c r="K29" s="2"/>
      <c r="L29" s="1"/>
    </row>
    <row r="30" customFormat="false" ht="15" hidden="false" customHeight="false" outlineLevel="0" collapsed="false">
      <c r="C30" s="0" t="n">
        <v>2048</v>
      </c>
      <c r="D30" s="0" t="n">
        <v>128</v>
      </c>
      <c r="E30" s="0" t="n">
        <v>2048</v>
      </c>
      <c r="F30" s="0" t="s">
        <v>8</v>
      </c>
      <c r="G30" s="0" t="s">
        <v>2</v>
      </c>
      <c r="I30" s="0" t="n">
        <v>2.74</v>
      </c>
      <c r="J30" s="1" t="n">
        <f aca="false">(2*C30*D30*E30)/(I30/1000)/10^12</f>
        <v>0.39187657810219</v>
      </c>
      <c r="K30" s="2"/>
      <c r="L30" s="1"/>
    </row>
    <row r="31" customFormat="false" ht="15" hidden="false" customHeight="false" outlineLevel="0" collapsed="false">
      <c r="C31" s="0" t="n">
        <v>2048</v>
      </c>
      <c r="D31" s="0" t="n">
        <v>7000</v>
      </c>
      <c r="E31" s="0" t="n">
        <v>2048</v>
      </c>
      <c r="F31" s="0" t="s">
        <v>8</v>
      </c>
      <c r="G31" s="0" t="s">
        <v>2</v>
      </c>
      <c r="I31" s="0" t="n">
        <v>178.614</v>
      </c>
      <c r="J31" s="1" t="n">
        <f aca="false">(2*C31*D31*E31)/(I31/1000)/10^12</f>
        <v>0.328755058394079</v>
      </c>
      <c r="K31" s="2"/>
      <c r="L31" s="1"/>
    </row>
    <row r="32" customFormat="false" ht="15" hidden="false" customHeight="false" outlineLevel="0" collapsed="false">
      <c r="C32" s="0" t="n">
        <v>2560</v>
      </c>
      <c r="D32" s="0" t="n">
        <v>16</v>
      </c>
      <c r="E32" s="0" t="n">
        <v>2560</v>
      </c>
      <c r="F32" s="0" t="s">
        <v>8</v>
      </c>
      <c r="G32" s="0" t="s">
        <v>2</v>
      </c>
      <c r="I32" s="0" t="n">
        <v>2.971</v>
      </c>
      <c r="J32" s="1" t="n">
        <f aca="false">(2*C32*D32*E32)/(I32/1000)/10^12</f>
        <v>0.0705874116459105</v>
      </c>
      <c r="K32" s="2"/>
      <c r="L32" s="1"/>
    </row>
    <row r="33" customFormat="false" ht="15" hidden="false" customHeight="false" outlineLevel="0" collapsed="false">
      <c r="C33" s="0" t="n">
        <v>2560</v>
      </c>
      <c r="D33" s="0" t="n">
        <v>32</v>
      </c>
      <c r="E33" s="0" t="n">
        <v>2560</v>
      </c>
      <c r="F33" s="0" t="s">
        <v>8</v>
      </c>
      <c r="G33" s="0" t="s">
        <v>2</v>
      </c>
      <c r="I33" s="0" t="n">
        <v>3.001</v>
      </c>
      <c r="J33" s="1" t="n">
        <f aca="false">(2*C33*D33*E33)/(I33/1000)/10^12</f>
        <v>0.139763545484838</v>
      </c>
      <c r="K33" s="2"/>
      <c r="L33" s="1"/>
    </row>
    <row r="34" customFormat="false" ht="15" hidden="false" customHeight="false" outlineLevel="0" collapsed="false">
      <c r="C34" s="0" t="n">
        <v>2560</v>
      </c>
      <c r="D34" s="0" t="n">
        <v>64</v>
      </c>
      <c r="E34" s="0" t="n">
        <v>2560</v>
      </c>
      <c r="F34" s="0" t="s">
        <v>8</v>
      </c>
      <c r="G34" s="0" t="s">
        <v>2</v>
      </c>
      <c r="I34" s="0" t="n">
        <v>2.435</v>
      </c>
      <c r="J34" s="1" t="n">
        <f aca="false">(2*C34*D34*E34)/(I34/1000)/10^12</f>
        <v>0.34450135523614</v>
      </c>
      <c r="K34" s="2"/>
      <c r="L34" s="1"/>
    </row>
    <row r="35" customFormat="false" ht="15" hidden="false" customHeight="false" outlineLevel="0" collapsed="false">
      <c r="C35" s="0" t="n">
        <v>2560</v>
      </c>
      <c r="D35" s="0" t="n">
        <v>128</v>
      </c>
      <c r="E35" s="0" t="n">
        <v>2560</v>
      </c>
      <c r="F35" s="0" t="s">
        <v>8</v>
      </c>
      <c r="G35" s="0" t="s">
        <v>2</v>
      </c>
      <c r="I35" s="0" t="n">
        <v>4.171</v>
      </c>
      <c r="J35" s="1" t="n">
        <f aca="false">(2*C35*D35*E35)/(I35/1000)/10^12</f>
        <v>0.402234859745864</v>
      </c>
      <c r="K35" s="2"/>
      <c r="L35" s="1"/>
    </row>
    <row r="36" customFormat="false" ht="15" hidden="false" customHeight="false" outlineLevel="0" collapsed="false">
      <c r="C36" s="0" t="n">
        <v>2560</v>
      </c>
      <c r="D36" s="0" t="n">
        <v>7000</v>
      </c>
      <c r="E36" s="0" t="n">
        <v>2560</v>
      </c>
      <c r="F36" s="0" t="s">
        <v>8</v>
      </c>
      <c r="G36" s="0" t="s">
        <v>2</v>
      </c>
      <c r="I36" s="0" t="n">
        <v>263.307</v>
      </c>
      <c r="J36" s="1" t="n">
        <f aca="false">(2*C36*D36*E36)/(I36/1000)/10^12</f>
        <v>0.348454085914921</v>
      </c>
      <c r="K36" s="2"/>
      <c r="L36" s="1"/>
    </row>
    <row r="37" customFormat="false" ht="15" hidden="false" customHeight="false" outlineLevel="0" collapsed="false">
      <c r="C37" s="0" t="n">
        <v>4096</v>
      </c>
      <c r="D37" s="0" t="n">
        <v>16</v>
      </c>
      <c r="E37" s="0" t="n">
        <v>4096</v>
      </c>
      <c r="F37" s="0" t="s">
        <v>8</v>
      </c>
      <c r="G37" s="0" t="s">
        <v>2</v>
      </c>
      <c r="I37" s="0" t="n">
        <v>7.609</v>
      </c>
      <c r="J37" s="1" t="n">
        <f aca="false">(2*C37*D37*E37)/(I37/1000)/10^12</f>
        <v>0.0705573547115258</v>
      </c>
      <c r="K37" s="2"/>
      <c r="L37" s="1"/>
    </row>
    <row r="38" customFormat="false" ht="15" hidden="false" customHeight="false" outlineLevel="0" collapsed="false">
      <c r="C38" s="0" t="n">
        <v>4096</v>
      </c>
      <c r="D38" s="0" t="n">
        <v>32</v>
      </c>
      <c r="E38" s="0" t="n">
        <v>4096</v>
      </c>
      <c r="F38" s="0" t="s">
        <v>8</v>
      </c>
      <c r="G38" s="0" t="s">
        <v>2</v>
      </c>
      <c r="I38" s="0" t="n">
        <v>8.18</v>
      </c>
      <c r="J38" s="1" t="n">
        <f aca="false">(2*C38*D38*E38)/(I38/1000)/10^12</f>
        <v>0.131264281662592</v>
      </c>
      <c r="K38" s="2"/>
      <c r="L38" s="1"/>
    </row>
    <row r="39" customFormat="false" ht="15" hidden="false" customHeight="false" outlineLevel="0" collapsed="false">
      <c r="C39" s="0" t="n">
        <v>4096</v>
      </c>
      <c r="D39" s="0" t="n">
        <v>64</v>
      </c>
      <c r="E39" s="0" t="n">
        <v>4096</v>
      </c>
      <c r="F39" s="0" t="s">
        <v>8</v>
      </c>
      <c r="G39" s="0" t="s">
        <v>2</v>
      </c>
      <c r="I39" s="0" t="n">
        <v>8.307</v>
      </c>
      <c r="J39" s="1" t="n">
        <f aca="false">(2*C39*D39*E39)/(I39/1000)/10^12</f>
        <v>0.258514944986156</v>
      </c>
      <c r="K39" s="2"/>
      <c r="L39" s="1"/>
    </row>
    <row r="40" customFormat="false" ht="15" hidden="false" customHeight="false" outlineLevel="0" collapsed="false">
      <c r="C40" s="0" t="n">
        <v>4096</v>
      </c>
      <c r="D40" s="0" t="n">
        <v>128</v>
      </c>
      <c r="E40" s="0" t="n">
        <v>4096</v>
      </c>
      <c r="F40" s="0" t="s">
        <v>8</v>
      </c>
      <c r="G40" s="0" t="s">
        <v>2</v>
      </c>
      <c r="I40" s="0" t="n">
        <v>12.503</v>
      </c>
      <c r="J40" s="1" t="n">
        <f aca="false">(2*C40*D40*E40)/(I40/1000)/10^12</f>
        <v>0.343514940094377</v>
      </c>
      <c r="K40" s="2"/>
      <c r="L40" s="1"/>
    </row>
    <row r="41" customFormat="false" ht="15" hidden="false" customHeight="false" outlineLevel="0" collapsed="false">
      <c r="C41" s="0" t="n">
        <v>4096</v>
      </c>
      <c r="D41" s="0" t="n">
        <v>7000</v>
      </c>
      <c r="E41" s="0" t="n">
        <v>4096</v>
      </c>
      <c r="F41" s="0" t="s">
        <v>8</v>
      </c>
      <c r="G41" s="0" t="s">
        <v>2</v>
      </c>
      <c r="I41" s="0" t="n">
        <v>773.608</v>
      </c>
      <c r="J41" s="1" t="n">
        <f aca="false">(2*C41*D41*E41)/(I41/1000)/10^12</f>
        <v>0.303617625464059</v>
      </c>
      <c r="K41" s="2"/>
      <c r="L41" s="1"/>
    </row>
    <row r="42" customFormat="false" ht="15" hidden="false" customHeight="false" outlineLevel="0" collapsed="false">
      <c r="C42" s="0" t="n">
        <v>1760</v>
      </c>
      <c r="D42" s="0" t="n">
        <v>7133</v>
      </c>
      <c r="E42" s="0" t="n">
        <v>1760</v>
      </c>
      <c r="F42" s="0" t="s">
        <v>2</v>
      </c>
      <c r="G42" s="0" t="s">
        <v>8</v>
      </c>
      <c r="I42" s="0" t="n">
        <v>173.46</v>
      </c>
      <c r="J42" s="1" t="n">
        <f aca="false">(2*C42*D42*E42)/(I42/1000)/10^12</f>
        <v>0.254758224374496</v>
      </c>
      <c r="K42" s="2"/>
      <c r="L42" s="1"/>
    </row>
    <row r="43" customFormat="false" ht="15" hidden="false" customHeight="false" outlineLevel="0" collapsed="false">
      <c r="C43" s="0" t="n">
        <v>2048</v>
      </c>
      <c r="D43" s="0" t="n">
        <v>7133</v>
      </c>
      <c r="E43" s="0" t="n">
        <v>2048</v>
      </c>
      <c r="F43" s="0" t="s">
        <v>2</v>
      </c>
      <c r="G43" s="0" t="s">
        <v>8</v>
      </c>
      <c r="I43" s="0" t="n">
        <v>154.175</v>
      </c>
      <c r="J43" s="1" t="n">
        <f aca="false">(2*C43*D43*E43)/(I43/1000)/10^12</f>
        <v>0.388104043223609</v>
      </c>
      <c r="K43" s="2"/>
      <c r="L43" s="1"/>
    </row>
    <row r="44" customFormat="false" ht="15" hidden="false" customHeight="false" outlineLevel="0" collapsed="false">
      <c r="C44" s="0" t="n">
        <v>2560</v>
      </c>
      <c r="D44" s="0" t="n">
        <v>7133</v>
      </c>
      <c r="E44" s="0" t="n">
        <v>2560</v>
      </c>
      <c r="F44" s="0" t="s">
        <v>2</v>
      </c>
      <c r="G44" s="0" t="s">
        <v>8</v>
      </c>
      <c r="I44" s="0" t="n">
        <v>242.195</v>
      </c>
      <c r="J44" s="1" t="n">
        <f aca="false">(2*C44*D44*E44)/(I44/1000)/10^12</f>
        <v>0.386026373789715</v>
      </c>
      <c r="K44" s="2"/>
      <c r="L44" s="1"/>
    </row>
    <row r="45" customFormat="false" ht="15" hidden="false" customHeight="false" outlineLevel="0" collapsed="false">
      <c r="C45" s="0" t="n">
        <v>4096</v>
      </c>
      <c r="D45" s="0" t="n">
        <v>7133</v>
      </c>
      <c r="E45" s="0" t="n">
        <v>4096</v>
      </c>
      <c r="F45" s="0" t="s">
        <v>2</v>
      </c>
      <c r="G45" s="0" t="s">
        <v>8</v>
      </c>
      <c r="I45" s="0" t="n">
        <v>668.117</v>
      </c>
      <c r="J45" s="1" t="n">
        <f aca="false">(2*C45*D45*E45)/(I45/1000)/10^12</f>
        <v>0.358236302108762</v>
      </c>
      <c r="K45" s="2"/>
      <c r="L45" s="1"/>
    </row>
    <row r="46" customFormat="false" ht="15" hidden="false" customHeight="false" outlineLevel="0" collapsed="false">
      <c r="J46" s="1"/>
      <c r="K46" s="2"/>
      <c r="L46" s="1"/>
    </row>
    <row r="47" customFormat="false" ht="15" hidden="false" customHeight="false" outlineLevel="0" collapsed="false">
      <c r="J47" s="1"/>
      <c r="K47" s="2"/>
      <c r="L47" s="1"/>
    </row>
    <row r="48" customFormat="false" ht="15" hidden="false" customHeight="false" outlineLevel="0" collapsed="false">
      <c r="C48" s="0" t="n">
        <v>5124</v>
      </c>
      <c r="D48" s="0" t="n">
        <v>9124</v>
      </c>
      <c r="E48" s="0" t="n">
        <v>1760</v>
      </c>
      <c r="F48" s="0" t="s">
        <v>2</v>
      </c>
      <c r="G48" s="0" t="s">
        <v>2</v>
      </c>
      <c r="I48" s="0" t="n">
        <v>425.07</v>
      </c>
      <c r="J48" s="1" t="n">
        <f aca="false">(2*C48*D48*E48)/(I48/1000)/10^12</f>
        <v>0.387147631025478</v>
      </c>
      <c r="K48" s="2"/>
      <c r="L48" s="1"/>
    </row>
    <row r="49" customFormat="false" ht="15" hidden="false" customHeight="false" outlineLevel="0" collapsed="false">
      <c r="C49" s="0" t="n">
        <v>35</v>
      </c>
      <c r="D49" s="0" t="n">
        <v>8457</v>
      </c>
      <c r="E49" s="0" t="n">
        <v>1760</v>
      </c>
      <c r="F49" s="0" t="s">
        <v>2</v>
      </c>
      <c r="G49" s="0" t="s">
        <v>2</v>
      </c>
      <c r="I49" s="0" t="n">
        <v>7.006</v>
      </c>
      <c r="J49" s="1" t="n">
        <f aca="false">(2*C49*D49*E49)/(I49/1000)/10^12</f>
        <v>0.148715729374822</v>
      </c>
      <c r="K49" s="2"/>
      <c r="L49" s="1"/>
    </row>
    <row r="50" customFormat="false" ht="15" hidden="false" customHeight="false" outlineLevel="0" collapsed="false">
      <c r="C50" s="0" t="n">
        <v>5124</v>
      </c>
      <c r="D50" s="0" t="n">
        <v>9124</v>
      </c>
      <c r="E50" s="0" t="n">
        <v>2048</v>
      </c>
      <c r="F50" s="0" t="s">
        <v>2</v>
      </c>
      <c r="G50" s="0" t="s">
        <v>2</v>
      </c>
      <c r="I50" s="0" t="n">
        <v>498.621</v>
      </c>
      <c r="J50" s="1" t="n">
        <f aca="false">(2*C50*D50*E50)/(I50/1000)/10^12</f>
        <v>0.384046472362776</v>
      </c>
      <c r="K50" s="2"/>
      <c r="L50" s="1"/>
    </row>
    <row r="51" customFormat="false" ht="15" hidden="false" customHeight="false" outlineLevel="0" collapsed="false">
      <c r="C51" s="0" t="n">
        <v>35</v>
      </c>
      <c r="D51" s="0" t="n">
        <v>8457</v>
      </c>
      <c r="E51" s="0" t="n">
        <v>2048</v>
      </c>
      <c r="F51" s="0" t="s">
        <v>2</v>
      </c>
      <c r="G51" s="0" t="s">
        <v>2</v>
      </c>
      <c r="I51" s="0" t="n">
        <v>8.275</v>
      </c>
      <c r="J51" s="1" t="n">
        <f aca="false">(2*C51*D51*E51)/(I51/1000)/10^12</f>
        <v>0.146513053776435</v>
      </c>
      <c r="K51" s="2"/>
      <c r="L51" s="1"/>
    </row>
    <row r="52" customFormat="false" ht="15" hidden="false" customHeight="false" outlineLevel="0" collapsed="false">
      <c r="C52" s="0" t="n">
        <v>5124</v>
      </c>
      <c r="D52" s="0" t="n">
        <v>9124</v>
      </c>
      <c r="E52" s="0" t="n">
        <v>2560</v>
      </c>
      <c r="F52" s="0" t="s">
        <v>2</v>
      </c>
      <c r="G52" s="0" t="s">
        <v>2</v>
      </c>
      <c r="I52" s="0" t="n">
        <v>644.741</v>
      </c>
      <c r="J52" s="1" t="n">
        <f aca="false">(2*C52*D52*E52)/(I52/1000)/10^12</f>
        <v>0.371260777769678</v>
      </c>
      <c r="K52" s="2"/>
      <c r="L52" s="1"/>
    </row>
    <row r="53" customFormat="false" ht="15" hidden="false" customHeight="false" outlineLevel="0" collapsed="false">
      <c r="C53" s="0" t="n">
        <v>35</v>
      </c>
      <c r="D53" s="0" t="n">
        <v>8457</v>
      </c>
      <c r="E53" s="0" t="n">
        <v>2560</v>
      </c>
      <c r="F53" s="0" t="s">
        <v>2</v>
      </c>
      <c r="G53" s="0" t="s">
        <v>2</v>
      </c>
      <c r="I53" s="0" t="n">
        <v>10.147</v>
      </c>
      <c r="J53" s="1" t="n">
        <f aca="false">(2*C53*D53*E53)/(I53/1000)/10^12</f>
        <v>0.149353937124273</v>
      </c>
      <c r="K53" s="2"/>
      <c r="L53" s="1"/>
    </row>
    <row r="54" customFormat="false" ht="15" hidden="false" customHeight="false" outlineLevel="0" collapsed="false">
      <c r="C54" s="0" t="n">
        <v>5124</v>
      </c>
      <c r="D54" s="0" t="n">
        <v>9124</v>
      </c>
      <c r="E54" s="0" t="n">
        <v>4096</v>
      </c>
      <c r="F54" s="0" t="s">
        <v>2</v>
      </c>
      <c r="G54" s="0" t="s">
        <v>2</v>
      </c>
      <c r="I54" s="0" t="n">
        <v>1049.024</v>
      </c>
      <c r="J54" s="1" t="n">
        <f aca="false">(2*C54*D54*E54)/(I54/1000)/10^12</f>
        <v>0.365089142090171</v>
      </c>
      <c r="K54" s="2"/>
      <c r="L54" s="1"/>
    </row>
    <row r="55" customFormat="false" ht="15" hidden="false" customHeight="false" outlineLevel="0" collapsed="false">
      <c r="C55" s="0" t="n">
        <v>35</v>
      </c>
      <c r="D55" s="0" t="n">
        <v>8457</v>
      </c>
      <c r="E55" s="0" t="n">
        <v>4096</v>
      </c>
      <c r="F55" s="0" t="s">
        <v>2</v>
      </c>
      <c r="G55" s="0" t="s">
        <v>2</v>
      </c>
      <c r="I55" s="0" t="n">
        <v>16.818</v>
      </c>
      <c r="J55" s="1" t="n">
        <f aca="false">(2*C55*D55*E55)/(I55/1000)/10^12</f>
        <v>0.144178323225116</v>
      </c>
      <c r="K55" s="2"/>
      <c r="L55" s="1"/>
    </row>
    <row r="56" customFormat="false" ht="15" hidden="false" customHeight="false" outlineLevel="0" collapsed="false">
      <c r="C56" s="0" t="n">
        <v>5124</v>
      </c>
      <c r="D56" s="0" t="n">
        <v>9124</v>
      </c>
      <c r="E56" s="0" t="n">
        <v>1760</v>
      </c>
      <c r="F56" s="0" t="s">
        <v>8</v>
      </c>
      <c r="G56" s="0" t="s">
        <v>2</v>
      </c>
      <c r="I56" s="0" t="n">
        <v>697.988</v>
      </c>
      <c r="J56" s="1" t="n">
        <f aca="false">(2*C56*D56*E56)/(I56/1000)/10^12</f>
        <v>0.235770304818994</v>
      </c>
      <c r="K56" s="2"/>
      <c r="L56" s="1"/>
    </row>
    <row r="57" customFormat="false" ht="15" hidden="false" customHeight="false" outlineLevel="0" collapsed="false">
      <c r="C57" s="0" t="n">
        <v>35</v>
      </c>
      <c r="D57" s="0" t="n">
        <v>8457</v>
      </c>
      <c r="E57" s="0" t="n">
        <v>1760</v>
      </c>
      <c r="F57" s="0" t="s">
        <v>8</v>
      </c>
      <c r="G57" s="0" t="s">
        <v>2</v>
      </c>
      <c r="I57" s="0" t="n">
        <v>8.977</v>
      </c>
      <c r="J57" s="1" t="n">
        <f aca="false">(2*C57*D57*E57)/(I57/1000)/10^12</f>
        <v>0.116063540158182</v>
      </c>
      <c r="K57" s="2"/>
      <c r="L57" s="1"/>
    </row>
    <row r="58" customFormat="false" ht="15" hidden="false" customHeight="false" outlineLevel="0" collapsed="false">
      <c r="C58" s="0" t="n">
        <v>5124</v>
      </c>
      <c r="D58" s="0" t="n">
        <v>9124</v>
      </c>
      <c r="E58" s="0" t="n">
        <v>2048</v>
      </c>
      <c r="F58" s="0" t="s">
        <v>8</v>
      </c>
      <c r="G58" s="0" t="s">
        <v>2</v>
      </c>
      <c r="I58" s="0" t="n">
        <v>672.874</v>
      </c>
      <c r="J58" s="1" t="n">
        <f aca="false">(2*C58*D58*E58)/(I58/1000)/10^12</f>
        <v>0.2845906307808</v>
      </c>
      <c r="K58" s="2"/>
      <c r="L58" s="1"/>
    </row>
    <row r="59" customFormat="false" ht="15" hidden="false" customHeight="false" outlineLevel="0" collapsed="false">
      <c r="C59" s="0" t="n">
        <v>35</v>
      </c>
      <c r="D59" s="0" t="n">
        <v>8457</v>
      </c>
      <c r="E59" s="0" t="n">
        <v>2048</v>
      </c>
      <c r="F59" s="0" t="s">
        <v>8</v>
      </c>
      <c r="G59" s="0" t="s">
        <v>2</v>
      </c>
      <c r="I59" s="0" t="n">
        <v>9.405</v>
      </c>
      <c r="J59" s="1" t="n">
        <f aca="false">(2*C59*D59*E59)/(I59/1000)/10^12</f>
        <v>0.128909677830941</v>
      </c>
      <c r="K59" s="2"/>
      <c r="L59" s="1"/>
    </row>
    <row r="60" customFormat="false" ht="15" hidden="false" customHeight="false" outlineLevel="0" collapsed="false">
      <c r="C60" s="0" t="n">
        <v>5124</v>
      </c>
      <c r="D60" s="0" t="n">
        <v>9124</v>
      </c>
      <c r="E60" s="0" t="n">
        <v>2560</v>
      </c>
      <c r="F60" s="0" t="s">
        <v>8</v>
      </c>
      <c r="G60" s="0" t="s">
        <v>2</v>
      </c>
      <c r="I60" s="0" t="n">
        <v>808.295</v>
      </c>
      <c r="J60" s="1" t="n">
        <f aca="false">(2*C60*D60*E60)/(I60/1000)/10^12</f>
        <v>0.296138223198213</v>
      </c>
      <c r="K60" s="2"/>
      <c r="L60" s="1"/>
    </row>
    <row r="61" customFormat="false" ht="15" hidden="false" customHeight="false" outlineLevel="0" collapsed="false">
      <c r="C61" s="0" t="n">
        <v>35</v>
      </c>
      <c r="D61" s="0" t="n">
        <v>8457</v>
      </c>
      <c r="E61" s="0" t="n">
        <v>2560</v>
      </c>
      <c r="F61" s="0" t="s">
        <v>8</v>
      </c>
      <c r="G61" s="0" t="s">
        <v>2</v>
      </c>
      <c r="I61" s="0" t="n">
        <v>11.687</v>
      </c>
      <c r="J61" s="1" t="n">
        <f aca="false">(2*C61*D61*E61)/(I61/1000)/10^12</f>
        <v>0.12967351758364</v>
      </c>
      <c r="K61" s="2"/>
      <c r="L61" s="1"/>
    </row>
    <row r="62" customFormat="false" ht="15" hidden="false" customHeight="false" outlineLevel="0" collapsed="false">
      <c r="C62" s="0" t="n">
        <v>5124</v>
      </c>
      <c r="D62" s="0" t="n">
        <v>9124</v>
      </c>
      <c r="E62" s="0" t="n">
        <v>4096</v>
      </c>
      <c r="F62" s="0" t="s">
        <v>8</v>
      </c>
      <c r="G62" s="0" t="s">
        <v>2</v>
      </c>
      <c r="I62" s="0" t="n">
        <v>1259.341</v>
      </c>
      <c r="J62" s="1" t="n">
        <f aca="false">(2*C62*D62*E62)/(I62/1000)/10^12</f>
        <v>0.304117210661767</v>
      </c>
      <c r="K62" s="2"/>
      <c r="L62" s="1"/>
    </row>
    <row r="63" customFormat="false" ht="15" hidden="false" customHeight="false" outlineLevel="0" collapsed="false">
      <c r="C63" s="0" t="n">
        <v>35</v>
      </c>
      <c r="D63" s="0" t="n">
        <v>8457</v>
      </c>
      <c r="E63" s="0" t="n">
        <v>4096</v>
      </c>
      <c r="F63" s="0" t="s">
        <v>8</v>
      </c>
      <c r="G63" s="0" t="s">
        <v>2</v>
      </c>
      <c r="I63" s="0" t="n">
        <v>18.548</v>
      </c>
      <c r="J63" s="1" t="n">
        <f aca="false">(2*C63*D63*E63)/(I63/1000)/10^12</f>
        <v>0.130730593055855</v>
      </c>
      <c r="K63" s="2"/>
      <c r="L63" s="1"/>
    </row>
    <row r="64" customFormat="false" ht="15" hidden="false" customHeight="false" outlineLevel="0" collapsed="false">
      <c r="J64" s="1"/>
      <c r="K64" s="2"/>
      <c r="L64" s="1"/>
    </row>
    <row r="65" customFormat="false" ht="15" hidden="false" customHeight="false" outlineLevel="0" collapsed="false">
      <c r="C65" s="0" t="n">
        <v>7680</v>
      </c>
      <c r="D65" s="0" t="n">
        <v>16</v>
      </c>
      <c r="E65" s="0" t="n">
        <v>2560</v>
      </c>
      <c r="F65" s="0" t="s">
        <v>2</v>
      </c>
      <c r="G65" s="0" t="s">
        <v>2</v>
      </c>
      <c r="I65" s="0" t="n">
        <v>8.949</v>
      </c>
      <c r="J65" s="1" t="n">
        <f aca="false">(2*C65*D65*E65)/(I65/1000)/10^12</f>
        <v>0.0703034528997653</v>
      </c>
      <c r="K65" s="2"/>
      <c r="L65" s="1"/>
    </row>
    <row r="66" customFormat="false" ht="15" hidden="false" customHeight="false" outlineLevel="0" collapsed="false">
      <c r="C66" s="0" t="n">
        <v>7680</v>
      </c>
      <c r="D66" s="0" t="n">
        <v>32</v>
      </c>
      <c r="E66" s="0" t="n">
        <v>2560</v>
      </c>
      <c r="F66" s="0" t="s">
        <v>2</v>
      </c>
      <c r="G66" s="0" t="s">
        <v>2</v>
      </c>
      <c r="I66" s="0" t="n">
        <v>9.711</v>
      </c>
      <c r="J66" s="1" t="n">
        <f aca="false">(2*C66*D66*E66)/(I66/1000)/10^12</f>
        <v>0.129573802903923</v>
      </c>
      <c r="K66" s="2"/>
      <c r="L66" s="1"/>
    </row>
    <row r="67" customFormat="false" ht="15" hidden="false" customHeight="false" outlineLevel="0" collapsed="false">
      <c r="C67" s="0" t="n">
        <v>7680</v>
      </c>
      <c r="D67" s="0" t="n">
        <v>64</v>
      </c>
      <c r="E67" s="0" t="n">
        <v>2560</v>
      </c>
      <c r="F67" s="0" t="s">
        <v>2</v>
      </c>
      <c r="G67" s="0" t="s">
        <v>2</v>
      </c>
      <c r="I67" s="0" t="n">
        <v>6.167</v>
      </c>
      <c r="J67" s="1" t="n">
        <f aca="false">(2*C67*D67*E67)/(I67/1000)/10^12</f>
        <v>0.408072385276472</v>
      </c>
      <c r="K67" s="2"/>
      <c r="L67" s="1"/>
    </row>
    <row r="68" customFormat="false" ht="15" hidden="false" customHeight="false" outlineLevel="0" collapsed="false">
      <c r="C68" s="0" t="n">
        <v>7680</v>
      </c>
      <c r="D68" s="0" t="n">
        <v>128</v>
      </c>
      <c r="E68" s="0" t="n">
        <v>2560</v>
      </c>
      <c r="F68" s="0" t="s">
        <v>2</v>
      </c>
      <c r="G68" s="0" t="s">
        <v>2</v>
      </c>
      <c r="I68" s="0" t="n">
        <v>12.374</v>
      </c>
      <c r="J68" s="1" t="n">
        <f aca="false">(2*C68*D68*E68)/(I68/1000)/10^12</f>
        <v>0.406753256828835</v>
      </c>
      <c r="K68" s="2"/>
      <c r="L68" s="1"/>
    </row>
    <row r="69" customFormat="false" ht="15" hidden="false" customHeight="false" outlineLevel="0" collapsed="false">
      <c r="C69" s="0" t="n">
        <v>7680</v>
      </c>
      <c r="D69" s="0" t="n">
        <v>16</v>
      </c>
      <c r="E69" s="0" t="n">
        <v>2560</v>
      </c>
      <c r="F69" s="0" t="s">
        <v>8</v>
      </c>
      <c r="G69" s="0" t="s">
        <v>2</v>
      </c>
      <c r="I69" s="0" t="n">
        <v>10.873</v>
      </c>
      <c r="J69" s="1" t="n">
        <f aca="false">(2*C69*D69*E69)/(I69/1000)/10^12</f>
        <v>0.0578631104570956</v>
      </c>
      <c r="K69" s="2"/>
      <c r="L69" s="1"/>
    </row>
    <row r="70" customFormat="false" ht="15" hidden="false" customHeight="false" outlineLevel="0" collapsed="false">
      <c r="C70" s="0" t="n">
        <v>7680</v>
      </c>
      <c r="D70" s="0" t="n">
        <v>32</v>
      </c>
      <c r="E70" s="0" t="n">
        <v>2560</v>
      </c>
      <c r="F70" s="0" t="s">
        <v>8</v>
      </c>
      <c r="G70" s="0" t="s">
        <v>2</v>
      </c>
      <c r="I70" s="0" t="n">
        <v>11.868</v>
      </c>
      <c r="J70" s="1" t="n">
        <f aca="false">(2*C70*D70*E70)/(I70/1000)/10^12</f>
        <v>0.106023862487361</v>
      </c>
      <c r="K70" s="2"/>
      <c r="L70" s="1"/>
    </row>
    <row r="71" customFormat="false" ht="15" hidden="false" customHeight="false" outlineLevel="0" collapsed="false">
      <c r="C71" s="0" t="n">
        <v>7680</v>
      </c>
      <c r="D71" s="0" t="n">
        <v>64</v>
      </c>
      <c r="E71" s="0" t="n">
        <v>2560</v>
      </c>
      <c r="F71" s="0" t="s">
        <v>8</v>
      </c>
      <c r="G71" s="0" t="s">
        <v>2</v>
      </c>
      <c r="I71" s="0" t="n">
        <v>21.214</v>
      </c>
      <c r="J71" s="1" t="n">
        <f aca="false">(2*C71*D71*E71)/(I71/1000)/10^12</f>
        <v>0.118628377486565</v>
      </c>
      <c r="K71" s="2"/>
      <c r="L71" s="1"/>
    </row>
    <row r="72" customFormat="false" ht="15" hidden="false" customHeight="false" outlineLevel="0" collapsed="false">
      <c r="C72" s="0" t="n">
        <v>7680</v>
      </c>
      <c r="D72" s="0" t="n">
        <v>128</v>
      </c>
      <c r="E72" s="0" t="n">
        <v>2560</v>
      </c>
      <c r="F72" s="0" t="s">
        <v>8</v>
      </c>
      <c r="G72" s="0" t="s">
        <v>2</v>
      </c>
      <c r="I72" s="0" t="n">
        <v>21.798</v>
      </c>
      <c r="J72" s="1" t="n">
        <f aca="false">(2*C72*D72*E72)/(I72/1000)/10^12</f>
        <v>0.230900302780072</v>
      </c>
      <c r="K72" s="2"/>
      <c r="L72" s="1"/>
    </row>
    <row r="73" customFormat="false" ht="15" hidden="false" customHeight="false" outlineLevel="0" collapsed="false">
      <c r="C73" s="0" t="n">
        <v>3072</v>
      </c>
      <c r="D73" s="0" t="n">
        <v>16</v>
      </c>
      <c r="E73" s="0" t="n">
        <v>1024</v>
      </c>
      <c r="F73" s="0" t="s">
        <v>2</v>
      </c>
      <c r="G73" s="0" t="s">
        <v>2</v>
      </c>
      <c r="I73" s="0" t="n">
        <v>0.811</v>
      </c>
      <c r="J73" s="1" t="n">
        <f aca="false">(2*C73*D73*E73)/(I73/1000)/10^12</f>
        <v>0.12412243649815</v>
      </c>
      <c r="K73" s="2"/>
      <c r="L73" s="1"/>
    </row>
    <row r="74" customFormat="false" ht="15" hidden="false" customHeight="false" outlineLevel="0" collapsed="false">
      <c r="C74" s="0" t="n">
        <v>3072</v>
      </c>
      <c r="D74" s="0" t="n">
        <v>32</v>
      </c>
      <c r="E74" s="0" t="n">
        <v>1024</v>
      </c>
      <c r="F74" s="0" t="s">
        <v>2</v>
      </c>
      <c r="G74" s="0" t="s">
        <v>2</v>
      </c>
      <c r="I74" s="0" t="n">
        <v>0.831</v>
      </c>
      <c r="J74" s="1" t="n">
        <f aca="false">(2*C74*D74*E74)/(I74/1000)/10^12</f>
        <v>0.242270267148014</v>
      </c>
      <c r="K74" s="2"/>
      <c r="L74" s="1"/>
    </row>
    <row r="75" customFormat="false" ht="15" hidden="false" customHeight="false" outlineLevel="0" collapsed="false">
      <c r="C75" s="0" t="n">
        <v>3072</v>
      </c>
      <c r="D75" s="0" t="n">
        <v>64</v>
      </c>
      <c r="E75" s="0" t="n">
        <v>1024</v>
      </c>
      <c r="F75" s="0" t="s">
        <v>2</v>
      </c>
      <c r="G75" s="0" t="s">
        <v>2</v>
      </c>
      <c r="I75" s="0" t="n">
        <v>0.959</v>
      </c>
      <c r="J75" s="1" t="n">
        <f aca="false">(2*C75*D75*E75)/(I75/1000)/10^12</f>
        <v>0.419867762252346</v>
      </c>
      <c r="K75" s="2"/>
      <c r="L75" s="1"/>
    </row>
    <row r="76" customFormat="false" ht="15" hidden="false" customHeight="false" outlineLevel="0" collapsed="false">
      <c r="C76" s="0" t="n">
        <v>3072</v>
      </c>
      <c r="D76" s="0" t="n">
        <v>128</v>
      </c>
      <c r="E76" s="0" t="n">
        <v>1024</v>
      </c>
      <c r="F76" s="0" t="s">
        <v>2</v>
      </c>
      <c r="G76" s="0" t="s">
        <v>2</v>
      </c>
      <c r="I76" s="0" t="n">
        <v>1.92</v>
      </c>
      <c r="J76" s="1" t="n">
        <f aca="false">(2*C76*D76*E76)/(I76/1000)/10^12</f>
        <v>0.4194304</v>
      </c>
      <c r="K76" s="2"/>
      <c r="L76" s="1"/>
    </row>
    <row r="77" customFormat="false" ht="15" hidden="false" customHeight="false" outlineLevel="0" collapsed="false">
      <c r="C77" s="0" t="n">
        <v>3072</v>
      </c>
      <c r="D77" s="0" t="n">
        <v>16</v>
      </c>
      <c r="E77" s="0" t="n">
        <v>1024</v>
      </c>
      <c r="F77" s="0" t="s">
        <v>8</v>
      </c>
      <c r="G77" s="0" t="s">
        <v>2</v>
      </c>
      <c r="I77" s="0" t="n">
        <v>1.428</v>
      </c>
      <c r="J77" s="1" t="n">
        <f aca="false">(2*C77*D77*E77)/(I77/1000)/10^12</f>
        <v>0.0704925042016807</v>
      </c>
      <c r="K77" s="2"/>
      <c r="L77" s="1"/>
    </row>
    <row r="78" customFormat="false" ht="15" hidden="false" customHeight="false" outlineLevel="0" collapsed="false">
      <c r="C78" s="0" t="n">
        <v>3072</v>
      </c>
      <c r="D78" s="0" t="n">
        <v>32</v>
      </c>
      <c r="E78" s="0" t="n">
        <v>1024</v>
      </c>
      <c r="F78" s="0" t="s">
        <v>8</v>
      </c>
      <c r="G78" s="0" t="s">
        <v>2</v>
      </c>
      <c r="I78" s="0" t="n">
        <v>1.452</v>
      </c>
      <c r="J78" s="1" t="n">
        <f aca="false">(2*C78*D78*E78)/(I78/1000)/10^12</f>
        <v>0.13865467768595</v>
      </c>
      <c r="K78" s="2"/>
      <c r="L78" s="1"/>
    </row>
    <row r="79" customFormat="false" ht="15" hidden="false" customHeight="false" outlineLevel="0" collapsed="false">
      <c r="C79" s="0" t="n">
        <v>3072</v>
      </c>
      <c r="D79" s="0" t="n">
        <v>64</v>
      </c>
      <c r="E79" s="0" t="n">
        <v>1024</v>
      </c>
      <c r="F79" s="0" t="s">
        <v>8</v>
      </c>
      <c r="G79" s="0" t="s">
        <v>2</v>
      </c>
      <c r="I79" s="0" t="n">
        <v>1.153</v>
      </c>
      <c r="J79" s="1" t="n">
        <f aca="false">(2*C79*D79*E79)/(I79/1000)/10^12</f>
        <v>0.349222189071986</v>
      </c>
      <c r="K79" s="2"/>
      <c r="L79" s="1"/>
    </row>
    <row r="80" customFormat="false" ht="15" hidden="false" customHeight="false" outlineLevel="0" collapsed="false">
      <c r="C80" s="0" t="n">
        <v>3072</v>
      </c>
      <c r="D80" s="0" t="n">
        <v>128</v>
      </c>
      <c r="E80" s="0" t="n">
        <v>1024</v>
      </c>
      <c r="F80" s="0" t="s">
        <v>8</v>
      </c>
      <c r="G80" s="0" t="s">
        <v>2</v>
      </c>
      <c r="I80" s="0" t="n">
        <v>2.005</v>
      </c>
      <c r="J80" s="1" t="n">
        <f aca="false">(2*C80*D80*E80)/(I80/1000)/10^12</f>
        <v>0.401649061346633</v>
      </c>
      <c r="K80" s="2"/>
      <c r="L80" s="1"/>
    </row>
    <row r="81" customFormat="false" ht="15" hidden="false" customHeight="false" outlineLevel="0" collapsed="false">
      <c r="J81" s="1"/>
      <c r="K81" s="2"/>
      <c r="L81" s="1"/>
    </row>
    <row r="82" customFormat="false" ht="15" hidden="false" customHeight="false" outlineLevel="0" collapsed="false">
      <c r="C82" s="0" t="n">
        <v>3072</v>
      </c>
      <c r="D82" s="0" t="n">
        <v>7435</v>
      </c>
      <c r="E82" s="0" t="n">
        <v>1024</v>
      </c>
      <c r="F82" s="0" t="s">
        <v>2</v>
      </c>
      <c r="G82" s="0" t="s">
        <v>8</v>
      </c>
      <c r="I82" s="0" t="n">
        <v>112.666</v>
      </c>
      <c r="J82" s="1" t="n">
        <f aca="false">(2*C82*D82*E82)/(I82/1000)/10^12</f>
        <v>0.41518271137699</v>
      </c>
      <c r="K82" s="2"/>
      <c r="L82" s="1"/>
    </row>
    <row r="83" customFormat="false" ht="15" hidden="false" customHeight="false" outlineLevel="0" collapsed="false">
      <c r="C83" s="0" t="n">
        <v>7680</v>
      </c>
      <c r="D83" s="0" t="n">
        <v>5481</v>
      </c>
      <c r="E83" s="0" t="n">
        <v>2560</v>
      </c>
      <c r="F83" s="0" t="s">
        <v>2</v>
      </c>
      <c r="G83" s="0" t="s">
        <v>8</v>
      </c>
      <c r="I83" s="0" t="n">
        <v>618.76</v>
      </c>
      <c r="J83" s="1" t="n">
        <f aca="false">(2*C83*D83*E83)/(I83/1000)/10^12</f>
        <v>0.348312252892883</v>
      </c>
      <c r="K83" s="2"/>
      <c r="L83" s="1"/>
    </row>
    <row r="87" customFormat="false" ht="15" hidden="false" customHeight="false" outlineLevel="0" collapsed="false">
      <c r="J87" s="3"/>
    </row>
    <row r="89" customFormat="false" ht="15" hidden="false" customHeight="false" outlineLevel="0" collapsed="false">
      <c r="A89" s="0" t="s">
        <v>9</v>
      </c>
    </row>
    <row r="90" customFormat="false" ht="15" hidden="false" customHeight="false" outlineLevel="0" collapsed="false">
      <c r="C90" s="0" t="s">
        <v>10</v>
      </c>
      <c r="D90" s="0" t="s">
        <v>11</v>
      </c>
      <c r="E90" s="0" t="s">
        <v>12</v>
      </c>
      <c r="F90" s="0" t="s">
        <v>2</v>
      </c>
      <c r="G90" s="0" t="s">
        <v>13</v>
      </c>
      <c r="H90" s="0" t="s">
        <v>14</v>
      </c>
      <c r="I90" s="0" t="s">
        <v>15</v>
      </c>
      <c r="J90" s="0" t="s">
        <v>16</v>
      </c>
      <c r="K90" s="0" t="s">
        <v>17</v>
      </c>
      <c r="L90" s="0" t="s">
        <v>18</v>
      </c>
      <c r="M90" s="0" t="s">
        <v>19</v>
      </c>
      <c r="N90" s="0" t="s">
        <v>20</v>
      </c>
      <c r="O90" s="0" t="s">
        <v>21</v>
      </c>
      <c r="P90" s="0" t="s">
        <v>22</v>
      </c>
      <c r="R90" s="4" t="s">
        <v>23</v>
      </c>
      <c r="S90" s="4" t="s">
        <v>24</v>
      </c>
      <c r="T90" s="0" t="s">
        <v>25</v>
      </c>
      <c r="U90" s="0" t="s">
        <v>26</v>
      </c>
      <c r="V90" s="0" t="s">
        <v>27</v>
      </c>
      <c r="W90" s="0" t="s">
        <v>28</v>
      </c>
      <c r="X90" s="0" t="s">
        <v>29</v>
      </c>
    </row>
    <row r="91" customFormat="false" ht="15" hidden="false" customHeight="false" outlineLevel="0" collapsed="false">
      <c r="C91" s="0" t="n">
        <v>700</v>
      </c>
      <c r="D91" s="0" t="n">
        <v>161</v>
      </c>
      <c r="E91" s="0" t="n">
        <v>1</v>
      </c>
      <c r="F91" s="0" t="n">
        <v>4</v>
      </c>
      <c r="G91" s="0" t="n">
        <v>32</v>
      </c>
      <c r="H91" s="0" t="n">
        <v>5</v>
      </c>
      <c r="I91" s="0" t="n">
        <v>20</v>
      </c>
      <c r="J91" s="0" t="n">
        <v>0</v>
      </c>
      <c r="K91" s="0" t="n">
        <v>0</v>
      </c>
      <c r="L91" s="0" t="n">
        <v>2</v>
      </c>
      <c r="M91" s="0" t="n">
        <v>2</v>
      </c>
      <c r="N91" s="1" t="n">
        <v>2.867</v>
      </c>
      <c r="O91" s="1" t="n">
        <v>10.157</v>
      </c>
      <c r="P91" s="1" t="n">
        <v>3.357</v>
      </c>
      <c r="R91" s="5" t="n">
        <f aca="false">(D91-H91+1+2*J91)/L91</f>
        <v>78.5</v>
      </c>
      <c r="S91" s="5" t="n">
        <f aca="false">(C91-I91+1+2*K91)/M91</f>
        <v>340.5</v>
      </c>
      <c r="T91" s="2" t="n">
        <v>16.381</v>
      </c>
      <c r="U91" s="1" t="n">
        <f aca="false">(2*$R91*$S91*$F91*$G91*$E91*$H91*$I91)/(N91/1000)/10^12</f>
        <v>0.238670666201604</v>
      </c>
      <c r="V91" s="1" t="n">
        <f aca="false">(2*$R91*$S91*$F91*$G91*$E91*$H91*$I91)/(O91/1000)/10^12</f>
        <v>0.0673691838141183</v>
      </c>
      <c r="W91" s="1" t="n">
        <f aca="false">(2*$R91*$S91*$F91*$G91*$E91*$H91*$I91)/(P91/1000)/10^12</f>
        <v>0.203833422698838</v>
      </c>
      <c r="X91" s="0" t="s">
        <v>30</v>
      </c>
      <c r="AA91" s="1"/>
      <c r="AC91" s="1"/>
    </row>
    <row r="92" customFormat="false" ht="15" hidden="false" customHeight="false" outlineLevel="0" collapsed="false">
      <c r="C92" s="0" t="n">
        <v>700</v>
      </c>
      <c r="D92" s="0" t="n">
        <v>161</v>
      </c>
      <c r="E92" s="0" t="n">
        <v>1</v>
      </c>
      <c r="F92" s="0" t="n">
        <v>8</v>
      </c>
      <c r="G92" s="0" t="n">
        <v>32</v>
      </c>
      <c r="H92" s="0" t="n">
        <v>5</v>
      </c>
      <c r="I92" s="0" t="n">
        <v>20</v>
      </c>
      <c r="J92" s="0" t="n">
        <v>0</v>
      </c>
      <c r="K92" s="0" t="n">
        <v>0</v>
      </c>
      <c r="L92" s="0" t="n">
        <v>2</v>
      </c>
      <c r="M92" s="0" t="n">
        <v>2</v>
      </c>
      <c r="N92" s="1" t="n">
        <v>5.384</v>
      </c>
      <c r="O92" s="1" t="n">
        <v>20.196</v>
      </c>
      <c r="P92" s="1" t="n">
        <v>6.689</v>
      </c>
      <c r="R92" s="5" t="n">
        <f aca="false">(D92-H92+1+2*J92)/L92</f>
        <v>78.5</v>
      </c>
      <c r="S92" s="5" t="n">
        <f aca="false">(C92-I92+1+2*K92)/M92</f>
        <v>340.5</v>
      </c>
      <c r="T92" s="2" t="n">
        <v>32.269</v>
      </c>
      <c r="U92" s="1" t="n">
        <f aca="false">(2*$R92*$S92*$F92*$G92*$E92*$H92*$I92)/(N92/1000)/10^12</f>
        <v>0.25418603268945</v>
      </c>
      <c r="V92" s="1" t="n">
        <f aca="false">(2*$R92*$S92*$F92*$G92*$E92*$H92*$I92)/(O92/1000)/10^12</f>
        <v>0.0677628045157457</v>
      </c>
      <c r="W92" s="1" t="n">
        <f aca="false">(2*$R92*$S92*$F92*$G92*$E92*$H92*$I92)/(P92/1000)/10^12</f>
        <v>0.204595245926147</v>
      </c>
      <c r="X92" s="0" t="s">
        <v>30</v>
      </c>
      <c r="AA92" s="1"/>
      <c r="AC92" s="1"/>
    </row>
    <row r="93" customFormat="false" ht="15" hidden="false" customHeight="false" outlineLevel="0" collapsed="false">
      <c r="C93" s="0" t="n">
        <v>700</v>
      </c>
      <c r="D93" s="0" t="n">
        <v>161</v>
      </c>
      <c r="E93" s="0" t="n">
        <v>1</v>
      </c>
      <c r="F93" s="0" t="n">
        <v>16</v>
      </c>
      <c r="G93" s="0" t="n">
        <v>32</v>
      </c>
      <c r="H93" s="0" t="n">
        <v>5</v>
      </c>
      <c r="I93" s="0" t="n">
        <v>20</v>
      </c>
      <c r="J93" s="0" t="n">
        <v>0</v>
      </c>
      <c r="K93" s="0" t="n">
        <v>0</v>
      </c>
      <c r="L93" s="0" t="n">
        <v>2</v>
      </c>
      <c r="M93" s="0" t="n">
        <v>2</v>
      </c>
      <c r="N93" s="1" t="n">
        <v>9.724</v>
      </c>
      <c r="O93" s="1" t="n">
        <v>35.313</v>
      </c>
      <c r="P93" s="1" t="n">
        <v>11.699</v>
      </c>
      <c r="R93" s="5" t="n">
        <f aca="false">(D93-H93+1+2*J93)/L93</f>
        <v>78.5</v>
      </c>
      <c r="S93" s="5" t="n">
        <f aca="false">(C93-I93+1+2*K93)/M93</f>
        <v>340.5</v>
      </c>
      <c r="T93" s="2" t="n">
        <v>56.736</v>
      </c>
      <c r="U93" s="1" t="n">
        <f aca="false">(2*$R93*$S93*$F93*$G93*$E93*$H93*$I93)/(N93/1000)/10^12</f>
        <v>0.281476264911559</v>
      </c>
      <c r="V93" s="1" t="n">
        <f aca="false">(2*$R93*$S93*$F93*$G93*$E93*$H93*$I93)/(O93/1000)/10^12</f>
        <v>0.0775089966867726</v>
      </c>
      <c r="W93" s="1" t="n">
        <f aca="false">(2*$R93*$S93*$F93*$G93*$E93*$H93*$I93)/(P93/1000)/10^12</f>
        <v>0.233958047696384</v>
      </c>
      <c r="X93" s="0" t="s">
        <v>30</v>
      </c>
      <c r="AA93" s="1"/>
      <c r="AC93" s="1"/>
    </row>
    <row r="94" customFormat="false" ht="15" hidden="false" customHeight="false" outlineLevel="0" collapsed="false">
      <c r="C94" s="0" t="n">
        <v>700</v>
      </c>
      <c r="D94" s="0" t="n">
        <v>161</v>
      </c>
      <c r="E94" s="0" t="n">
        <v>1</v>
      </c>
      <c r="F94" s="0" t="n">
        <v>32</v>
      </c>
      <c r="G94" s="0" t="n">
        <v>32</v>
      </c>
      <c r="H94" s="0" t="n">
        <v>5</v>
      </c>
      <c r="I94" s="0" t="n">
        <v>20</v>
      </c>
      <c r="J94" s="0" t="n">
        <v>0</v>
      </c>
      <c r="K94" s="0" t="n">
        <v>0</v>
      </c>
      <c r="L94" s="0" t="n">
        <v>2</v>
      </c>
      <c r="M94" s="0" t="n">
        <v>2</v>
      </c>
      <c r="N94" s="1" t="n">
        <v>19.427</v>
      </c>
      <c r="O94" s="1" t="n">
        <v>70.702</v>
      </c>
      <c r="P94" s="1" t="n">
        <v>23.508</v>
      </c>
      <c r="R94" s="5" t="n">
        <f aca="false">(D94-H94+1+2*J94)/L94</f>
        <v>78.5</v>
      </c>
      <c r="S94" s="5" t="n">
        <f aca="false">(C94-I94+1+2*K94)/M94</f>
        <v>340.5</v>
      </c>
      <c r="T94" s="2" t="n">
        <v>113.637</v>
      </c>
      <c r="U94" s="1" t="n">
        <f aca="false">(2*$R94*$S94*$F94*$G94*$E94*$H94*$I94)/(N94/1000)/10^12</f>
        <v>0.281780532248932</v>
      </c>
      <c r="V94" s="1" t="n">
        <f aca="false">(2*$R94*$S94*$F94*$G94*$E94*$H94*$I94)/(O94/1000)/10^12</f>
        <v>0.0774256796130237</v>
      </c>
      <c r="W94" s="1" t="n">
        <f aca="false">(2*$R94*$S94*$F94*$G94*$E94*$H94*$I94)/(P94/1000)/10^12</f>
        <v>0.232863297600817</v>
      </c>
      <c r="X94" s="0" t="s">
        <v>30</v>
      </c>
      <c r="AA94" s="1"/>
      <c r="AC94" s="1"/>
    </row>
    <row r="95" customFormat="false" ht="15" hidden="false" customHeight="false" outlineLevel="0" collapsed="false">
      <c r="C95" s="0" t="n">
        <v>341</v>
      </c>
      <c r="D95" s="0" t="n">
        <v>79</v>
      </c>
      <c r="E95" s="0" t="n">
        <v>32</v>
      </c>
      <c r="F95" s="0" t="n">
        <v>4</v>
      </c>
      <c r="G95" s="0" t="n">
        <v>32</v>
      </c>
      <c r="H95" s="0" t="n">
        <v>5</v>
      </c>
      <c r="I95" s="0" t="n">
        <v>10</v>
      </c>
      <c r="J95" s="0" t="n">
        <v>0</v>
      </c>
      <c r="K95" s="0" t="n">
        <v>0</v>
      </c>
      <c r="L95" s="0" t="n">
        <v>2</v>
      </c>
      <c r="M95" s="0" t="n">
        <v>2</v>
      </c>
      <c r="N95" s="1" t="n">
        <v>8.023</v>
      </c>
      <c r="O95" s="1" t="n">
        <v>33.647</v>
      </c>
      <c r="P95" s="1" t="n">
        <v>9.647</v>
      </c>
      <c r="R95" s="5" t="n">
        <f aca="false">(D95-H95+1+2*J95)/L95</f>
        <v>37.5</v>
      </c>
      <c r="S95" s="5" t="n">
        <f aca="false">(C95-I95+1+2*K95)/M95</f>
        <v>166</v>
      </c>
      <c r="T95" s="1" t="n">
        <v>51.317</v>
      </c>
      <c r="U95" s="1" t="n">
        <f aca="false">(2*$R95*$S95*$F95*$G95*$E95*$H95*$I95)/(N95/1000)/10^12</f>
        <v>0.317806306867755</v>
      </c>
      <c r="V95" s="1" t="n">
        <f aca="false">(2*$R95*$S95*$F95*$G95*$E95*$H95*$I95)/(O95/1000)/10^12</f>
        <v>0.075779712901596</v>
      </c>
      <c r="W95" s="1" t="n">
        <f aca="false">(2*$R95*$S95*$F95*$G95*$E95*$H95*$I95)/(P95/1000)/10^12</f>
        <v>0.264306001865865</v>
      </c>
      <c r="X95" s="0" t="s">
        <v>30</v>
      </c>
      <c r="AA95" s="1"/>
      <c r="AC95" s="1"/>
    </row>
    <row r="96" customFormat="false" ht="15" hidden="false" customHeight="false" outlineLevel="0" collapsed="false">
      <c r="C96" s="0" t="n">
        <v>341</v>
      </c>
      <c r="D96" s="0" t="n">
        <v>79</v>
      </c>
      <c r="E96" s="0" t="n">
        <v>32</v>
      </c>
      <c r="F96" s="0" t="n">
        <v>8</v>
      </c>
      <c r="G96" s="0" t="n">
        <v>32</v>
      </c>
      <c r="H96" s="0" t="n">
        <v>5</v>
      </c>
      <c r="I96" s="0" t="n">
        <v>10</v>
      </c>
      <c r="J96" s="0" t="n">
        <v>0</v>
      </c>
      <c r="K96" s="0" t="n">
        <v>0</v>
      </c>
      <c r="L96" s="0" t="n">
        <v>2</v>
      </c>
      <c r="M96" s="0" t="n">
        <v>2</v>
      </c>
      <c r="N96" s="1" t="n">
        <v>15.719</v>
      </c>
      <c r="O96" s="1" t="n">
        <v>67.981</v>
      </c>
      <c r="P96" s="1" t="n">
        <v>17.745</v>
      </c>
      <c r="R96" s="5" t="n">
        <f aca="false">(D96-H96+1+2*J96)/L96</f>
        <v>37.5</v>
      </c>
      <c r="S96" s="5" t="n">
        <f aca="false">(C96-I96+1+2*K96)/M96</f>
        <v>166</v>
      </c>
      <c r="T96" s="1" t="n">
        <v>101.445</v>
      </c>
      <c r="U96" s="1" t="n">
        <f aca="false">(2*$R96*$S96*$F96*$G96*$E96*$H96*$I96)/(N96/1000)/10^12</f>
        <v>0.324417583815764</v>
      </c>
      <c r="V96" s="1" t="n">
        <f aca="false">(2*$R96*$S96*$F96*$G96*$E96*$H96*$I96)/(O96/1000)/10^12</f>
        <v>0.0750139009429105</v>
      </c>
      <c r="W96" s="1" t="n">
        <f aca="false">(2*$R96*$S96*$F96*$G96*$E96*$H96*$I96)/(P96/1000)/10^12</f>
        <v>0.287377852916314</v>
      </c>
      <c r="X96" s="0" t="s">
        <v>30</v>
      </c>
      <c r="AA96" s="1"/>
      <c r="AC96" s="1"/>
    </row>
    <row r="97" customFormat="false" ht="15" hidden="false" customHeight="false" outlineLevel="0" collapsed="false">
      <c r="C97" s="0" t="n">
        <v>341</v>
      </c>
      <c r="D97" s="0" t="n">
        <v>79</v>
      </c>
      <c r="E97" s="0" t="n">
        <v>32</v>
      </c>
      <c r="F97" s="0" t="n">
        <v>16</v>
      </c>
      <c r="G97" s="0" t="n">
        <v>32</v>
      </c>
      <c r="H97" s="0" t="n">
        <v>5</v>
      </c>
      <c r="I97" s="0" t="n">
        <v>10</v>
      </c>
      <c r="J97" s="0" t="n">
        <v>0</v>
      </c>
      <c r="K97" s="0" t="n">
        <v>0</v>
      </c>
      <c r="L97" s="0" t="n">
        <v>2</v>
      </c>
      <c r="M97" s="0" t="n">
        <v>2</v>
      </c>
      <c r="N97" s="1" t="n">
        <v>31.295</v>
      </c>
      <c r="O97" s="1" t="n">
        <v>134.914</v>
      </c>
      <c r="P97" s="1" t="n">
        <v>37.372</v>
      </c>
      <c r="R97" s="5" t="n">
        <f aca="false">(D97-H97+1+2*J97)/L97</f>
        <v>37.5</v>
      </c>
      <c r="S97" s="5" t="n">
        <f aca="false">(C97-I97+1+2*K97)/M97</f>
        <v>166</v>
      </c>
      <c r="T97" s="1" t="n">
        <v>203.581</v>
      </c>
      <c r="U97" s="1" t="n">
        <f aca="false">(2*$R97*$S97*$F97*$G97*$E97*$H97*$I97)/(N97/1000)/10^12</f>
        <v>0.325899984023007</v>
      </c>
      <c r="V97" s="1" t="n">
        <f aca="false">(2*$R97*$S97*$F97*$G97*$E97*$H97*$I97)/(O97/1000)/10^12</f>
        <v>0.075596602279971</v>
      </c>
      <c r="W97" s="1" t="n">
        <f aca="false">(2*$R97*$S97*$F97*$G97*$E97*$H97*$I97)/(P97/1000)/10^12</f>
        <v>0.272905918869742</v>
      </c>
      <c r="X97" s="0" t="s">
        <v>30</v>
      </c>
      <c r="AA97" s="1"/>
      <c r="AC97" s="1"/>
    </row>
    <row r="98" customFormat="false" ht="15" hidden="false" customHeight="false" outlineLevel="0" collapsed="false">
      <c r="C98" s="0" t="n">
        <v>341</v>
      </c>
      <c r="D98" s="0" t="n">
        <v>79</v>
      </c>
      <c r="E98" s="0" t="n">
        <v>32</v>
      </c>
      <c r="F98" s="0" t="n">
        <v>32</v>
      </c>
      <c r="G98" s="0" t="n">
        <v>32</v>
      </c>
      <c r="H98" s="0" t="n">
        <v>5</v>
      </c>
      <c r="I98" s="0" t="n">
        <v>10</v>
      </c>
      <c r="J98" s="0" t="n">
        <v>0</v>
      </c>
      <c r="K98" s="0" t="n">
        <v>0</v>
      </c>
      <c r="L98" s="0" t="n">
        <v>2</v>
      </c>
      <c r="M98" s="0" t="n">
        <v>2</v>
      </c>
      <c r="N98" s="1" t="n">
        <v>58.86</v>
      </c>
      <c r="O98" s="1" t="n">
        <v>270.22</v>
      </c>
      <c r="P98" s="1" t="n">
        <v>75.267</v>
      </c>
      <c r="R98" s="5" t="n">
        <f aca="false">(D98-H98+1+2*J98)/L98</f>
        <v>37.5</v>
      </c>
      <c r="S98" s="5" t="n">
        <f aca="false">(C98-I98+1+2*K98)/M98</f>
        <v>166</v>
      </c>
      <c r="T98" s="1" t="n">
        <v>404.347</v>
      </c>
      <c r="U98" s="1" t="n">
        <f aca="false">(2*$R98*$S98*$F98*$G98*$E98*$H98*$I98)/(N98/1000)/10^12</f>
        <v>0.34655249745158</v>
      </c>
      <c r="V98" s="1" t="n">
        <f aca="false">(2*$R98*$S98*$F98*$G98*$E98*$H98*$I98)/(O98/1000)/10^12</f>
        <v>0.0754869365702021</v>
      </c>
      <c r="W98" s="1" t="n">
        <f aca="false">(2*$R98*$S98*$F98*$G98*$E98*$H98*$I98)/(P98/1000)/10^12</f>
        <v>0.27100960580334</v>
      </c>
      <c r="X98" s="0" t="s">
        <v>30</v>
      </c>
      <c r="AA98" s="1"/>
      <c r="AC98" s="1"/>
    </row>
    <row r="99" customFormat="false" ht="15" hidden="false" customHeight="false" outlineLevel="0" collapsed="false">
      <c r="C99" s="0" t="n">
        <v>480</v>
      </c>
      <c r="D99" s="0" t="n">
        <v>48</v>
      </c>
      <c r="E99" s="0" t="n">
        <v>1</v>
      </c>
      <c r="F99" s="0" t="n">
        <v>16</v>
      </c>
      <c r="G99" s="0" t="n">
        <v>16</v>
      </c>
      <c r="H99" s="0" t="n">
        <v>3</v>
      </c>
      <c r="I99" s="0" t="n">
        <v>3</v>
      </c>
      <c r="J99" s="0" t="n">
        <v>1</v>
      </c>
      <c r="K99" s="0" t="n">
        <v>1</v>
      </c>
      <c r="L99" s="0" t="n">
        <v>1</v>
      </c>
      <c r="M99" s="0" t="n">
        <v>1</v>
      </c>
      <c r="N99" s="1" t="n">
        <v>3.064</v>
      </c>
      <c r="O99" s="1" t="n">
        <v>8.798</v>
      </c>
      <c r="P99" s="1" t="n">
        <v>10.116</v>
      </c>
      <c r="R99" s="5" t="n">
        <f aca="false">(D99-H99+1+2*J99)/L99</f>
        <v>48</v>
      </c>
      <c r="S99" s="5" t="n">
        <f aca="false">(C99-I99+1+2*K99)/M99</f>
        <v>480</v>
      </c>
      <c r="T99" s="1" t="n">
        <v>21.978</v>
      </c>
      <c r="U99" s="1" t="n">
        <f aca="false">(2*$R99*$S99*$F99*$G99*$E99*$H99*$I99)/(N99/1000)/10^12</f>
        <v>0.0346502349869452</v>
      </c>
      <c r="V99" s="1" t="n">
        <f aca="false">(2*$R99*$S99*$F99*$G99*$E99*$H99*$I99)/(O99/1000)/10^12</f>
        <v>0.0120673243919073</v>
      </c>
      <c r="W99" s="1" t="n">
        <f aca="false">(2*$R99*$S99*$F99*$G99*$E99*$H99*$I99)/(P99/1000)/10^12</f>
        <v>0.0104950889679715</v>
      </c>
      <c r="X99" s="0" t="s">
        <v>30</v>
      </c>
      <c r="AA99" s="1"/>
      <c r="AC99" s="1"/>
    </row>
    <row r="100" customFormat="false" ht="15" hidden="false" customHeight="false" outlineLevel="0" collapsed="false">
      <c r="C100" s="0" t="n">
        <v>240</v>
      </c>
      <c r="D100" s="0" t="n">
        <v>24</v>
      </c>
      <c r="E100" s="0" t="n">
        <v>16</v>
      </c>
      <c r="F100" s="0" t="n">
        <v>16</v>
      </c>
      <c r="G100" s="0" t="n">
        <v>32</v>
      </c>
      <c r="H100" s="0" t="n">
        <v>3</v>
      </c>
      <c r="I100" s="0" t="n">
        <v>3</v>
      </c>
      <c r="J100" s="0" t="n">
        <v>1</v>
      </c>
      <c r="K100" s="0" t="n">
        <v>1</v>
      </c>
      <c r="L100" s="0" t="n">
        <v>1</v>
      </c>
      <c r="M100" s="0" t="n">
        <v>1</v>
      </c>
      <c r="N100" s="1" t="n">
        <v>3.206</v>
      </c>
      <c r="O100" s="1" t="n">
        <v>3.475</v>
      </c>
      <c r="P100" s="1" t="n">
        <v>6.058</v>
      </c>
      <c r="R100" s="5" t="n">
        <f aca="false">(D100-H100+1+2*J100)/L100</f>
        <v>24</v>
      </c>
      <c r="S100" s="5" t="n">
        <f aca="false">(C100-I100+1+2*K100)/M100</f>
        <v>240</v>
      </c>
      <c r="T100" s="1" t="n">
        <v>12.739</v>
      </c>
      <c r="U100" s="1" t="n">
        <f aca="false">(2*$R100*$S100*$F100*$G100*$E100*$H100*$I100)/(N100/1000)/10^12</f>
        <v>0.264924067373674</v>
      </c>
      <c r="V100" s="1" t="n">
        <f aca="false">(2*$R100*$S100*$F100*$G100*$E100*$H100*$I100)/(O100/1000)/10^12</f>
        <v>0.244416276258993</v>
      </c>
      <c r="W100" s="1" t="n">
        <f aca="false">(2*$R100*$S100*$F100*$G100*$E100*$H100*$I100)/(P100/1000)/10^12</f>
        <v>0.140202469461869</v>
      </c>
      <c r="X100" s="0" t="s">
        <v>30</v>
      </c>
      <c r="AA100" s="1"/>
      <c r="AC100" s="1"/>
    </row>
    <row r="101" customFormat="false" ht="15" hidden="false" customHeight="false" outlineLevel="0" collapsed="false">
      <c r="C101" s="0" t="n">
        <v>120</v>
      </c>
      <c r="D101" s="0" t="n">
        <v>12</v>
      </c>
      <c r="E101" s="0" t="n">
        <v>32</v>
      </c>
      <c r="F101" s="0" t="n">
        <v>16</v>
      </c>
      <c r="G101" s="0" t="n">
        <v>64</v>
      </c>
      <c r="H101" s="0" t="n">
        <v>3</v>
      </c>
      <c r="I101" s="0" t="n">
        <v>3</v>
      </c>
      <c r="J101" s="0" t="n">
        <v>1</v>
      </c>
      <c r="K101" s="0" t="n">
        <v>1</v>
      </c>
      <c r="L101" s="0" t="n">
        <v>1</v>
      </c>
      <c r="M101" s="0" t="n">
        <v>1</v>
      </c>
      <c r="N101" s="1" t="n">
        <v>2.529</v>
      </c>
      <c r="O101" s="1" t="n">
        <v>2.15</v>
      </c>
      <c r="P101" s="1" t="n">
        <v>3.474</v>
      </c>
      <c r="R101" s="5" t="n">
        <f aca="false">(D101-H101+1+2*J101)/L101</f>
        <v>12</v>
      </c>
      <c r="S101" s="5" t="n">
        <f aca="false">(C101-I101+1+2*K101)/M101</f>
        <v>120</v>
      </c>
      <c r="T101" s="1" t="n">
        <v>8.153</v>
      </c>
      <c r="U101" s="1" t="n">
        <f aca="false">(2*$R101*$S101*$F101*$G101*$E101*$H101*$I101)/(N101/1000)/10^12</f>
        <v>0.335842846975089</v>
      </c>
      <c r="V101" s="1" t="n">
        <f aca="false">(2*$R101*$S101*$F101*$G101*$E101*$H101*$I101)/(O101/1000)/10^12</f>
        <v>0.395044911627907</v>
      </c>
      <c r="W101" s="1" t="n">
        <f aca="false">(2*$R101*$S101*$F101*$G101*$E101*$H101*$I101)/(P101/1000)/10^12</f>
        <v>0.244486632124352</v>
      </c>
      <c r="X101" s="0" t="s">
        <v>30</v>
      </c>
      <c r="AA101" s="1"/>
      <c r="AC101" s="1"/>
    </row>
    <row r="102" customFormat="false" ht="15" hidden="false" customHeight="false" outlineLevel="0" collapsed="false">
      <c r="C102" s="0" t="n">
        <v>60</v>
      </c>
      <c r="D102" s="0" t="n">
        <v>6</v>
      </c>
      <c r="E102" s="0" t="n">
        <v>64</v>
      </c>
      <c r="F102" s="0" t="n">
        <v>16</v>
      </c>
      <c r="G102" s="0" t="n">
        <v>128</v>
      </c>
      <c r="H102" s="0" t="n">
        <v>3</v>
      </c>
      <c r="I102" s="0" t="n">
        <v>3</v>
      </c>
      <c r="J102" s="0" t="n">
        <v>1</v>
      </c>
      <c r="K102" s="0" t="n">
        <v>1</v>
      </c>
      <c r="L102" s="0" t="n">
        <v>1</v>
      </c>
      <c r="M102" s="0" t="n">
        <v>1</v>
      </c>
      <c r="N102" s="1" t="n">
        <v>2.532</v>
      </c>
      <c r="O102" s="1" t="n">
        <v>2.105</v>
      </c>
      <c r="P102" s="1" t="n">
        <v>3.388</v>
      </c>
      <c r="R102" s="5" t="n">
        <f aca="false">(D102-H102+1+2*J102)/L102</f>
        <v>6</v>
      </c>
      <c r="S102" s="5" t="n">
        <f aca="false">(C102-I102+1+2*K102)/M102</f>
        <v>60</v>
      </c>
      <c r="T102" s="1" t="n">
        <v>8.025</v>
      </c>
      <c r="U102" s="1" t="n">
        <f aca="false">(2*$R102*$S102*$F102*$G102*$E102*$H102*$I102)/(N102/1000)/10^12</f>
        <v>0.335444928909953</v>
      </c>
      <c r="V102" s="1" t="n">
        <f aca="false">(2*$R102*$S102*$F102*$G102*$E102*$H102*$I102)/(O102/1000)/10^12</f>
        <v>0.403490052256532</v>
      </c>
      <c r="W102" s="1" t="n">
        <f aca="false">(2*$R102*$S102*$F102*$G102*$E102*$H102*$I102)/(P102/1000)/10^12</f>
        <v>0.250692609208973</v>
      </c>
      <c r="X102" s="0" t="s">
        <v>31</v>
      </c>
      <c r="AA102" s="1"/>
      <c r="AC102" s="1"/>
    </row>
    <row r="103" customFormat="false" ht="15" hidden="false" customHeight="false" outlineLevel="0" collapsed="false">
      <c r="C103" s="0" t="n">
        <v>108</v>
      </c>
      <c r="D103" s="0" t="n">
        <v>108</v>
      </c>
      <c r="E103" s="0" t="n">
        <v>3</v>
      </c>
      <c r="F103" s="0" t="n">
        <v>8</v>
      </c>
      <c r="G103" s="0" t="n">
        <v>64</v>
      </c>
      <c r="H103" s="0" t="n">
        <v>3</v>
      </c>
      <c r="I103" s="0" t="n">
        <v>3</v>
      </c>
      <c r="J103" s="0" t="n">
        <v>1</v>
      </c>
      <c r="K103" s="0" t="n">
        <v>1</v>
      </c>
      <c r="L103" s="0" t="n">
        <v>2</v>
      </c>
      <c r="M103" s="0" t="n">
        <v>2</v>
      </c>
      <c r="N103" s="1" t="n">
        <v>0.544</v>
      </c>
      <c r="O103" s="1" t="n">
        <v>1.14</v>
      </c>
      <c r="P103" s="1" t="n">
        <v>1.176</v>
      </c>
      <c r="R103" s="5" t="n">
        <f aca="false">(D103-H103+1+2*J103)/L103</f>
        <v>54</v>
      </c>
      <c r="S103" s="5" t="n">
        <f aca="false">(C103-I103+1+2*K103)/M103</f>
        <v>54</v>
      </c>
      <c r="T103" s="1" t="n">
        <v>2.86</v>
      </c>
      <c r="U103" s="1" t="n">
        <f aca="false">(2*$R103*$S103*$F103*$G103*$E103*$H103*$I103)/(N103/1000)/10^12</f>
        <v>0.148201411764706</v>
      </c>
      <c r="V103" s="1" t="n">
        <f aca="false">(2*$R103*$S103*$F103*$G103*$E103*$H103*$I103)/(O103/1000)/10^12</f>
        <v>0.0707206736842105</v>
      </c>
      <c r="W103" s="1" t="n">
        <f aca="false">(2*$R103*$S103*$F103*$G103*$E103*$H103*$I103)/(P103/1000)/10^12</f>
        <v>0.0685557551020408</v>
      </c>
      <c r="X103" s="0" t="s">
        <v>30</v>
      </c>
      <c r="AA103" s="1"/>
      <c r="AC103" s="1"/>
    </row>
    <row r="104" customFormat="false" ht="15" hidden="false" customHeight="false" outlineLevel="0" collapsed="false">
      <c r="C104" s="0" t="n">
        <v>54</v>
      </c>
      <c r="D104" s="0" t="n">
        <v>54</v>
      </c>
      <c r="E104" s="0" t="n">
        <v>64</v>
      </c>
      <c r="F104" s="0" t="n">
        <v>8</v>
      </c>
      <c r="G104" s="0" t="n">
        <v>64</v>
      </c>
      <c r="H104" s="0" t="n">
        <v>3</v>
      </c>
      <c r="I104" s="0" t="n">
        <v>3</v>
      </c>
      <c r="J104" s="0" t="n">
        <v>1</v>
      </c>
      <c r="K104" s="0" t="n">
        <v>1</v>
      </c>
      <c r="L104" s="0" t="n">
        <v>1</v>
      </c>
      <c r="M104" s="0" t="n">
        <v>1</v>
      </c>
      <c r="N104" s="1" t="n">
        <v>4.89</v>
      </c>
      <c r="O104" s="1" t="n">
        <v>4.664</v>
      </c>
      <c r="P104" s="1" t="n">
        <v>6.569</v>
      </c>
      <c r="R104" s="5" t="n">
        <f aca="false">(D104-H104+1+2*J104)/L104</f>
        <v>54</v>
      </c>
      <c r="S104" s="5" t="n">
        <f aca="false">(C104-I104+1+2*K104)/M104</f>
        <v>54</v>
      </c>
      <c r="T104" s="1" t="n">
        <v>16.123</v>
      </c>
      <c r="U104" s="1" t="n">
        <f aca="false">(2*$R104*$S104*$F104*$G104*$E104*$H104*$I104)/(N104/1000)/10^12</f>
        <v>0.351723268711656</v>
      </c>
      <c r="V104" s="1" t="n">
        <f aca="false">(2*$R104*$S104*$F104*$G104*$E104*$H104*$I104)/(O104/1000)/10^12</f>
        <v>0.368766463121784</v>
      </c>
      <c r="W104" s="1" t="n">
        <f aca="false">(2*$R104*$S104*$F104*$G104*$E104*$H104*$I104)/(P104/1000)/10^12</f>
        <v>0.261824750190288</v>
      </c>
      <c r="X104" s="0" t="s">
        <v>31</v>
      </c>
      <c r="AA104" s="1"/>
      <c r="AC104" s="1"/>
    </row>
    <row r="105" customFormat="false" ht="15" hidden="false" customHeight="false" outlineLevel="0" collapsed="false">
      <c r="C105" s="0" t="n">
        <v>27</v>
      </c>
      <c r="D105" s="0" t="n">
        <v>27</v>
      </c>
      <c r="E105" s="0" t="n">
        <v>128</v>
      </c>
      <c r="F105" s="0" t="n">
        <v>8</v>
      </c>
      <c r="G105" s="0" t="n">
        <v>128</v>
      </c>
      <c r="H105" s="0" t="n">
        <v>3</v>
      </c>
      <c r="I105" s="0" t="n">
        <v>3</v>
      </c>
      <c r="J105" s="0" t="n">
        <v>1</v>
      </c>
      <c r="K105" s="0" t="n">
        <v>1</v>
      </c>
      <c r="L105" s="0" t="n">
        <v>1</v>
      </c>
      <c r="M105" s="0" t="n">
        <v>1</v>
      </c>
      <c r="N105" s="1" t="n">
        <v>4.671</v>
      </c>
      <c r="O105" s="1" t="n">
        <v>4.497</v>
      </c>
      <c r="P105" s="1" t="n">
        <v>9.217</v>
      </c>
      <c r="R105" s="5" t="n">
        <f aca="false">(D105-H105+1+2*J105)/L105</f>
        <v>27</v>
      </c>
      <c r="S105" s="5" t="n">
        <f aca="false">(C105-I105+1+2*K105)/M105</f>
        <v>27</v>
      </c>
      <c r="T105" s="1" t="n">
        <v>18.385</v>
      </c>
      <c r="U105" s="1" t="n">
        <f aca="false">(2*$R105*$S105*$F105*$G105*$E105*$H105*$I105)/(N105/1000)/10^12</f>
        <v>0.368213826589595</v>
      </c>
      <c r="V105" s="1" t="n">
        <f aca="false">(2*$R105*$S105*$F105*$G105*$E105*$H105*$I105)/(O105/1000)/10^12</f>
        <v>0.382460925950634</v>
      </c>
      <c r="W105" s="1" t="n">
        <f aca="false">(2*$R105*$S105*$F105*$G105*$E105*$H105*$I105)/(P105/1000)/10^12</f>
        <v>0.186603752197027</v>
      </c>
      <c r="X105" s="0" t="s">
        <v>31</v>
      </c>
      <c r="AA105" s="1"/>
      <c r="AC105" s="1"/>
    </row>
    <row r="106" customFormat="false" ht="15" hidden="false" customHeight="false" outlineLevel="0" collapsed="false">
      <c r="C106" s="0" t="n">
        <v>14</v>
      </c>
      <c r="D106" s="0" t="n">
        <v>14</v>
      </c>
      <c r="E106" s="0" t="n">
        <v>128</v>
      </c>
      <c r="F106" s="0" t="n">
        <v>8</v>
      </c>
      <c r="G106" s="0" t="n">
        <v>256</v>
      </c>
      <c r="H106" s="0" t="n">
        <v>3</v>
      </c>
      <c r="I106" s="0" t="n">
        <v>3</v>
      </c>
      <c r="J106" s="0" t="n">
        <v>1</v>
      </c>
      <c r="K106" s="0" t="n">
        <v>1</v>
      </c>
      <c r="L106" s="0" t="n">
        <v>1</v>
      </c>
      <c r="M106" s="0" t="n">
        <v>1</v>
      </c>
      <c r="N106" s="1" t="n">
        <v>2.239</v>
      </c>
      <c r="O106" s="1" t="n">
        <v>1.968</v>
      </c>
      <c r="P106" s="1" t="n">
        <v>6.255</v>
      </c>
      <c r="R106" s="5" t="n">
        <f aca="false">(D106-H106+1+2*J106)/L106</f>
        <v>14</v>
      </c>
      <c r="S106" s="5" t="n">
        <f aca="false">(C106-I106+1+2*K106)/M106</f>
        <v>14</v>
      </c>
      <c r="T106" s="1" t="n">
        <v>10.462</v>
      </c>
      <c r="U106" s="1" t="n">
        <f aca="false">(2*$R106*$S106*$F106*$G106*$E106*$H106*$I106)/(N106/1000)/10^12</f>
        <v>0.413061202322465</v>
      </c>
      <c r="V106" s="1" t="n">
        <f aca="false">(2*$R106*$S106*$F106*$G106*$E106*$H106*$I106)/(O106/1000)/10^12</f>
        <v>0.469941073170732</v>
      </c>
      <c r="W106" s="1" t="n">
        <f aca="false">(2*$R106*$S106*$F106*$G106*$E106*$H106*$I106)/(P106/1000)/10^12</f>
        <v>0.14785675971223</v>
      </c>
      <c r="X106" s="0" t="s">
        <v>31</v>
      </c>
      <c r="AA106" s="1"/>
      <c r="AC106" s="1"/>
    </row>
    <row r="107" customFormat="false" ht="15" hidden="false" customHeight="false" outlineLevel="0" collapsed="false">
      <c r="C107" s="0" t="n">
        <v>7</v>
      </c>
      <c r="D107" s="0" t="n">
        <v>7</v>
      </c>
      <c r="E107" s="0" t="n">
        <v>256</v>
      </c>
      <c r="F107" s="0" t="n">
        <v>8</v>
      </c>
      <c r="G107" s="0" t="n">
        <v>512</v>
      </c>
      <c r="H107" s="0" t="n">
        <v>3</v>
      </c>
      <c r="I107" s="0" t="n">
        <v>3</v>
      </c>
      <c r="J107" s="0" t="n">
        <v>1</v>
      </c>
      <c r="K107" s="0" t="n">
        <v>1</v>
      </c>
      <c r="L107" s="0" t="n">
        <v>1</v>
      </c>
      <c r="M107" s="0" t="n">
        <v>1</v>
      </c>
      <c r="N107" s="1" t="n">
        <v>4.369</v>
      </c>
      <c r="O107" s="1" t="n">
        <v>3.997</v>
      </c>
      <c r="P107" s="1" t="n">
        <v>6.661</v>
      </c>
      <c r="R107" s="5" t="n">
        <f aca="false">(D107-H107+1+2*J107)/L107</f>
        <v>7</v>
      </c>
      <c r="S107" s="5" t="n">
        <f aca="false">(C107-I107+1+2*K107)/M107</f>
        <v>7</v>
      </c>
      <c r="T107" s="1" t="n">
        <v>15.027</v>
      </c>
      <c r="U107" s="1" t="n">
        <f aca="false">(2*$R107*$S107*$F107*$G107*$E107*$H107*$I107)/(N107/1000)/10^12</f>
        <v>0.211683230029755</v>
      </c>
      <c r="V107" s="1" t="n">
        <f aca="false">(2*$R107*$S107*$F107*$G107*$E107*$H107*$I107)/(O107/1000)/10^12</f>
        <v>0.231384546409807</v>
      </c>
      <c r="W107" s="1" t="n">
        <f aca="false">(2*$R107*$S107*$F107*$G107*$E107*$H107*$I107)/(P107/1000)/10^12</f>
        <v>0.13884462272932</v>
      </c>
      <c r="X107" s="0" t="s">
        <v>31</v>
      </c>
      <c r="AA107" s="1"/>
      <c r="AC107" s="1"/>
    </row>
    <row r="108" customFormat="false" ht="15" hidden="false" customHeight="false" outlineLevel="0" collapsed="false">
      <c r="C108" s="0" t="n">
        <v>224</v>
      </c>
      <c r="D108" s="0" t="n">
        <v>224</v>
      </c>
      <c r="E108" s="0" t="n">
        <v>3</v>
      </c>
      <c r="F108" s="0" t="n">
        <v>8</v>
      </c>
      <c r="G108" s="0" t="n">
        <v>64</v>
      </c>
      <c r="H108" s="0" t="n">
        <v>3</v>
      </c>
      <c r="I108" s="0" t="n">
        <v>3</v>
      </c>
      <c r="J108" s="0" t="n">
        <v>1</v>
      </c>
      <c r="K108" s="0" t="n">
        <v>1</v>
      </c>
      <c r="L108" s="0" t="n">
        <v>1</v>
      </c>
      <c r="M108" s="0" t="n">
        <v>1</v>
      </c>
      <c r="N108" s="1" t="n">
        <v>9.045</v>
      </c>
      <c r="O108" s="1" t="n">
        <v>33.838</v>
      </c>
      <c r="P108" s="1" t="n">
        <v>22.162</v>
      </c>
      <c r="R108" s="5" t="n">
        <f aca="false">(D108-H108+1+2*J108)/L108</f>
        <v>224</v>
      </c>
      <c r="S108" s="5" t="n">
        <f aca="false">(C108-I108+1+2*K108)/M108</f>
        <v>224</v>
      </c>
      <c r="T108" s="1" t="n">
        <v>65.045</v>
      </c>
      <c r="U108" s="1" t="n">
        <f aca="false">(2*$R108*$S108*$F108*$G108*$E108*$H108*$I108)/(N108/1000)/10^12</f>
        <v>0.153373802985075</v>
      </c>
      <c r="V108" s="1" t="n">
        <f aca="false">(2*$R108*$S108*$F108*$G108*$E108*$H108*$I108)/(O108/1000)/10^12</f>
        <v>0.0409972825817129</v>
      </c>
      <c r="W108" s="1" t="n">
        <f aca="false">(2*$R108*$S108*$F108*$G108*$E108*$H108*$I108)/(P108/1000)/10^12</f>
        <v>0.0625966089703096</v>
      </c>
      <c r="X108" s="0" t="s">
        <v>30</v>
      </c>
      <c r="AA108" s="1"/>
      <c r="AC108" s="1"/>
    </row>
    <row r="109" customFormat="false" ht="15" hidden="false" customHeight="false" outlineLevel="0" collapsed="false">
      <c r="C109" s="0" t="n">
        <v>112</v>
      </c>
      <c r="D109" s="0" t="n">
        <v>112</v>
      </c>
      <c r="E109" s="0" t="n">
        <v>64</v>
      </c>
      <c r="F109" s="0" t="n">
        <v>8</v>
      </c>
      <c r="G109" s="0" t="n">
        <v>128</v>
      </c>
      <c r="H109" s="0" t="n">
        <v>3</v>
      </c>
      <c r="I109" s="0" t="n">
        <v>3</v>
      </c>
      <c r="J109" s="0" t="n">
        <v>1</v>
      </c>
      <c r="K109" s="0" t="n">
        <v>1</v>
      </c>
      <c r="L109" s="0" t="n">
        <v>1</v>
      </c>
      <c r="M109" s="0" t="n">
        <v>1</v>
      </c>
      <c r="N109" s="1" t="n">
        <v>37.626</v>
      </c>
      <c r="O109" s="1" t="n">
        <v>30.275</v>
      </c>
      <c r="P109" s="1" t="n">
        <v>72.689</v>
      </c>
      <c r="R109" s="5" t="n">
        <f aca="false">(D109-H109+1+2*J109)/L109</f>
        <v>112</v>
      </c>
      <c r="S109" s="5" t="n">
        <f aca="false">(C109-I109+1+2*K109)/M109</f>
        <v>112</v>
      </c>
      <c r="T109" s="1" t="n">
        <v>140.59</v>
      </c>
      <c r="U109" s="1" t="n">
        <f aca="false">(2*$R109*$S109*$F109*$G109*$E109*$H109*$I109)/(N109/1000)/10^12</f>
        <v>0.39327870387498</v>
      </c>
      <c r="V109" s="1" t="n">
        <f aca="false">(2*$R109*$S109*$F109*$G109*$E109*$H109*$I109)/(O109/1000)/10^12</f>
        <v>0.488769760924855</v>
      </c>
      <c r="W109" s="1" t="n">
        <f aca="false">(2*$R109*$S109*$F109*$G109*$E109*$H109*$I109)/(P109/1000)/10^12</f>
        <v>0.20357281723507</v>
      </c>
      <c r="X109" s="0" t="s">
        <v>31</v>
      </c>
      <c r="AA109" s="1"/>
      <c r="AC109" s="1"/>
    </row>
    <row r="110" customFormat="false" ht="15" hidden="false" customHeight="false" outlineLevel="0" collapsed="false">
      <c r="C110" s="0" t="n">
        <f aca="false">112/2</f>
        <v>56</v>
      </c>
      <c r="D110" s="0" t="n">
        <v>56</v>
      </c>
      <c r="E110" s="0" t="n">
        <v>128</v>
      </c>
      <c r="F110" s="0" t="n">
        <v>8</v>
      </c>
      <c r="G110" s="0" t="n">
        <v>256</v>
      </c>
      <c r="H110" s="0" t="n">
        <v>3</v>
      </c>
      <c r="I110" s="0" t="n">
        <v>3</v>
      </c>
      <c r="J110" s="0" t="n">
        <v>1</v>
      </c>
      <c r="K110" s="0" t="n">
        <v>1</v>
      </c>
      <c r="L110" s="0" t="n">
        <v>1</v>
      </c>
      <c r="M110" s="0" t="n">
        <v>1</v>
      </c>
      <c r="N110" s="1" t="n">
        <v>114.74</v>
      </c>
      <c r="O110" s="1" t="n">
        <v>33.11</v>
      </c>
      <c r="P110" s="1" t="n">
        <v>64.956</v>
      </c>
      <c r="R110" s="5" t="n">
        <f aca="false">(D110-H110+1+2*J110)/L110</f>
        <v>56</v>
      </c>
      <c r="S110" s="5" t="n">
        <f aca="false">(C110-I110+1+2*K110)/M110</f>
        <v>56</v>
      </c>
      <c r="T110" s="1" t="n">
        <v>212.806</v>
      </c>
      <c r="U110" s="1" t="n">
        <f aca="false">(2*$R110*$S110*$F110*$G110*$E110*$H110*$I110)/(N110/1000)/10^12</f>
        <v>0.128965526512114</v>
      </c>
      <c r="V110" s="1" t="n">
        <f aca="false">(2*$R110*$S110*$F110*$G110*$E110*$H110*$I110)/(O110/1000)/10^12</f>
        <v>0.446919495983087</v>
      </c>
      <c r="W110" s="1" t="n">
        <f aca="false">(2*$R110*$S110*$F110*$G110*$E110*$H110*$I110)/(P110/1000)/10^12</f>
        <v>0.227808124145575</v>
      </c>
      <c r="X110" s="0" t="s">
        <v>32</v>
      </c>
      <c r="AA110" s="1"/>
      <c r="AC110" s="1"/>
    </row>
    <row r="111" customFormat="false" ht="15" hidden="false" customHeight="false" outlineLevel="0" collapsed="false">
      <c r="C111" s="0" t="n">
        <f aca="false">56/2</f>
        <v>28</v>
      </c>
      <c r="D111" s="0" t="n">
        <v>28</v>
      </c>
      <c r="E111" s="0" t="n">
        <v>256</v>
      </c>
      <c r="F111" s="0" t="n">
        <v>8</v>
      </c>
      <c r="G111" s="0" t="n">
        <v>512</v>
      </c>
      <c r="H111" s="0" t="n">
        <v>3</v>
      </c>
      <c r="I111" s="0" t="n">
        <v>3</v>
      </c>
      <c r="J111" s="0" t="n">
        <v>1</v>
      </c>
      <c r="K111" s="0" t="n">
        <v>1</v>
      </c>
      <c r="L111" s="0" t="n">
        <v>1</v>
      </c>
      <c r="M111" s="0" t="n">
        <v>1</v>
      </c>
      <c r="N111" s="1" t="n">
        <v>34.394</v>
      </c>
      <c r="O111" s="1" t="n">
        <v>32.773</v>
      </c>
      <c r="P111" s="1" t="n">
        <v>75.726</v>
      </c>
      <c r="R111" s="5" t="n">
        <f aca="false">(D111-H111+1+2*J111)/L111</f>
        <v>28</v>
      </c>
      <c r="S111" s="5" t="n">
        <f aca="false">(C111-I111+1+2*K111)/M111</f>
        <v>28</v>
      </c>
      <c r="T111" s="1" t="n">
        <v>142.893</v>
      </c>
      <c r="U111" s="1" t="n">
        <f aca="false">(2*$R111*$S111*$F111*$G111*$E111*$H111*$I111)/(N111/1000)/10^12</f>
        <v>0.43023505588184</v>
      </c>
      <c r="V111" s="1" t="n">
        <f aca="false">(2*$R111*$S111*$F111*$G111*$E111*$H111*$I111)/(O111/1000)/10^12</f>
        <v>0.451515104262655</v>
      </c>
      <c r="W111" s="1" t="n">
        <f aca="false">(2*$R111*$S111*$F111*$G111*$E111*$H111*$I111)/(P111/1000)/10^12</f>
        <v>0.195408505823627</v>
      </c>
      <c r="X111" s="0" t="s">
        <v>31</v>
      </c>
      <c r="AA111" s="1"/>
      <c r="AC111" s="1"/>
    </row>
    <row r="112" customFormat="false" ht="15" hidden="false" customHeight="false" outlineLevel="0" collapsed="false">
      <c r="C112" s="0" t="n">
        <v>14</v>
      </c>
      <c r="D112" s="0" t="n">
        <v>14</v>
      </c>
      <c r="E112" s="0" t="n">
        <v>512</v>
      </c>
      <c r="F112" s="0" t="n">
        <v>8</v>
      </c>
      <c r="G112" s="0" t="n">
        <v>512</v>
      </c>
      <c r="H112" s="0" t="n">
        <v>3</v>
      </c>
      <c r="I112" s="0" t="n">
        <v>3</v>
      </c>
      <c r="J112" s="0" t="n">
        <v>1</v>
      </c>
      <c r="K112" s="0" t="n">
        <v>1</v>
      </c>
      <c r="L112" s="0" t="n">
        <v>1</v>
      </c>
      <c r="M112" s="0" t="n">
        <v>1</v>
      </c>
      <c r="N112" s="1" t="n">
        <v>16.39</v>
      </c>
      <c r="O112" s="1" t="n">
        <v>15.444</v>
      </c>
      <c r="P112" s="1" t="n">
        <v>49.674</v>
      </c>
      <c r="R112" s="5" t="n">
        <f aca="false">(D112-H112+1+2*J112)/L112</f>
        <v>14</v>
      </c>
      <c r="S112" s="5" t="n">
        <f aca="false">(C112-I112+1+2*K112)/M112</f>
        <v>14</v>
      </c>
      <c r="T112" s="1" t="n">
        <v>81.508</v>
      </c>
      <c r="U112" s="1" t="n">
        <f aca="false">(2*$R112*$S112*$F112*$G112*$E112*$H112*$I112)/(N112/1000)/10^12</f>
        <v>0.451418685539963</v>
      </c>
      <c r="V112" s="1" t="n">
        <f aca="false">(2*$R112*$S112*$F112*$G112*$E112*$H112*$I112)/(O112/1000)/10^12</f>
        <v>0.479069687645688</v>
      </c>
      <c r="W112" s="1" t="n">
        <f aca="false">(2*$R112*$S112*$F112*$G112*$E112*$H112*$I112)/(P112/1000)/10^12</f>
        <v>0.148946174175625</v>
      </c>
      <c r="X112" s="0" t="s">
        <v>31</v>
      </c>
      <c r="AA112" s="1"/>
      <c r="AC112" s="1"/>
    </row>
    <row r="113" customFormat="false" ht="15" hidden="false" customHeight="false" outlineLevel="0" collapsed="false">
      <c r="C113" s="0" t="n">
        <v>7</v>
      </c>
      <c r="D113" s="0" t="n">
        <v>7</v>
      </c>
      <c r="E113" s="0" t="n">
        <v>512</v>
      </c>
      <c r="F113" s="0" t="n">
        <v>8</v>
      </c>
      <c r="G113" s="0" t="n">
        <v>512</v>
      </c>
      <c r="H113" s="0" t="n">
        <v>3</v>
      </c>
      <c r="I113" s="0" t="n">
        <v>3</v>
      </c>
      <c r="J113" s="0" t="n">
        <v>1</v>
      </c>
      <c r="K113" s="0" t="n">
        <v>1</v>
      </c>
      <c r="L113" s="0" t="n">
        <v>1</v>
      </c>
      <c r="M113" s="0" t="n">
        <v>1</v>
      </c>
      <c r="N113" s="1" t="n">
        <v>8.64</v>
      </c>
      <c r="O113" s="1" t="n">
        <v>8.051</v>
      </c>
      <c r="P113" s="1" t="n">
        <v>13.328</v>
      </c>
      <c r="R113" s="5" t="n">
        <f aca="false">(D113-H113+1+2*J113)/L113</f>
        <v>7</v>
      </c>
      <c r="S113" s="5" t="n">
        <f aca="false">(C113-I113+1+2*K113)/M113</f>
        <v>7</v>
      </c>
      <c r="T113" s="1" t="n">
        <v>30.019</v>
      </c>
      <c r="U113" s="1" t="n">
        <f aca="false">(2*$R113*$S113*$F113*$G113*$E113*$H113*$I113)/(N113/1000)/10^12</f>
        <v>0.214084266666667</v>
      </c>
      <c r="V113" s="1" t="n">
        <f aca="false">(2*$R113*$S113*$F113*$G113*$E113*$H113*$I113)/(O113/1000)/10^12</f>
        <v>0.229746374860266</v>
      </c>
      <c r="W113" s="1" t="n">
        <f aca="false">(2*$R113*$S113*$F113*$G113*$E113*$H113*$I113)/(P113/1000)/10^12</f>
        <v>0.138782117647059</v>
      </c>
      <c r="X113" s="0" t="s">
        <v>31</v>
      </c>
      <c r="AA113" s="1"/>
      <c r="AC113" s="1"/>
    </row>
    <row r="114" customFormat="false" ht="15" hidden="false" customHeight="false" outlineLevel="0" collapsed="false">
      <c r="C114" s="0" t="n">
        <v>224</v>
      </c>
      <c r="D114" s="0" t="n">
        <v>224</v>
      </c>
      <c r="E114" s="0" t="n">
        <v>3</v>
      </c>
      <c r="F114" s="0" t="n">
        <v>16</v>
      </c>
      <c r="G114" s="0" t="n">
        <v>64</v>
      </c>
      <c r="H114" s="0" t="n">
        <v>3</v>
      </c>
      <c r="I114" s="0" t="n">
        <v>3</v>
      </c>
      <c r="J114" s="0" t="n">
        <v>1</v>
      </c>
      <c r="K114" s="0" t="n">
        <v>1</v>
      </c>
      <c r="L114" s="0" t="n">
        <v>1</v>
      </c>
      <c r="M114" s="0" t="n">
        <v>1</v>
      </c>
      <c r="N114" s="1" t="n">
        <v>17.688</v>
      </c>
      <c r="O114" s="1" t="n">
        <v>66.085</v>
      </c>
      <c r="P114" s="1" t="n">
        <v>44.146</v>
      </c>
      <c r="R114" s="5" t="n">
        <f aca="false">(D114-H114+1+2*J114)/L114</f>
        <v>224</v>
      </c>
      <c r="S114" s="5" t="n">
        <f aca="false">(C114-I114+1+2*K114)/M114</f>
        <v>224</v>
      </c>
      <c r="T114" s="1" t="n">
        <v>127.919</v>
      </c>
      <c r="U114" s="1" t="n">
        <f aca="false">(2*$R114*$S114*$F114*$G114*$E114*$H114*$I114)/(N114/1000)/10^12</f>
        <v>0.156859571234735</v>
      </c>
      <c r="V114" s="1" t="n">
        <f aca="false">(2*$R114*$S114*$F114*$G114*$E114*$H114*$I114)/(O114/1000)/10^12</f>
        <v>0.041984294408716</v>
      </c>
      <c r="W114" s="1" t="n">
        <f aca="false">(2*$R114*$S114*$F114*$G114*$E114*$H114*$I114)/(P114/1000)/10^12</f>
        <v>0.0628490032165995</v>
      </c>
      <c r="X114" s="0" t="s">
        <v>30</v>
      </c>
      <c r="AA114" s="1"/>
      <c r="AC114" s="1"/>
    </row>
    <row r="115" customFormat="false" ht="15" hidden="false" customHeight="false" outlineLevel="0" collapsed="false">
      <c r="C115" s="0" t="n">
        <v>112</v>
      </c>
      <c r="D115" s="0" t="n">
        <v>112</v>
      </c>
      <c r="E115" s="0" t="n">
        <v>64</v>
      </c>
      <c r="F115" s="0" t="n">
        <v>16</v>
      </c>
      <c r="G115" s="0" t="n">
        <v>128</v>
      </c>
      <c r="H115" s="0" t="n">
        <v>3</v>
      </c>
      <c r="I115" s="0" t="n">
        <v>3</v>
      </c>
      <c r="J115" s="0" t="n">
        <v>1</v>
      </c>
      <c r="K115" s="0" t="n">
        <v>1</v>
      </c>
      <c r="L115" s="0" t="n">
        <v>1</v>
      </c>
      <c r="M115" s="0" t="n">
        <v>1</v>
      </c>
      <c r="N115" s="1" t="n">
        <v>76.482</v>
      </c>
      <c r="O115" s="1" t="n">
        <v>61.565</v>
      </c>
      <c r="P115" s="1" t="n">
        <v>137.921</v>
      </c>
      <c r="R115" s="5" t="n">
        <f aca="false">(D115-H115+1+2*J115)/L115</f>
        <v>112</v>
      </c>
      <c r="S115" s="5" t="n">
        <f aca="false">(C115-I115+1+2*K115)/M115</f>
        <v>112</v>
      </c>
      <c r="T115" s="1" t="n">
        <v>275.968</v>
      </c>
      <c r="U115" s="1" t="n">
        <f aca="false">(2*$R115*$S115*$F115*$G115*$E115*$H115*$I115)/(N115/1000)/10^12</f>
        <v>0.386953911037891</v>
      </c>
      <c r="V115" s="1" t="n">
        <f aca="false">(2*$R115*$S115*$F115*$G115*$E115*$H115*$I115)/(O115/1000)/10^12</f>
        <v>0.480711589766913</v>
      </c>
      <c r="W115" s="1" t="n">
        <f aca="false">(2*$R115*$S115*$F115*$G115*$E115*$H115*$I115)/(P115/1000)/10^12</f>
        <v>0.214579426077247</v>
      </c>
      <c r="X115" s="0" t="s">
        <v>31</v>
      </c>
      <c r="AA115" s="1"/>
      <c r="AC115" s="1"/>
    </row>
    <row r="116" customFormat="false" ht="15" hidden="false" customHeight="false" outlineLevel="0" collapsed="false">
      <c r="C116" s="0" t="n">
        <f aca="false">112/2</f>
        <v>56</v>
      </c>
      <c r="D116" s="0" t="n">
        <v>56</v>
      </c>
      <c r="E116" s="0" t="n">
        <v>128</v>
      </c>
      <c r="F116" s="0" t="n">
        <v>16</v>
      </c>
      <c r="G116" s="0" t="n">
        <v>256</v>
      </c>
      <c r="H116" s="0" t="n">
        <v>3</v>
      </c>
      <c r="I116" s="0" t="n">
        <v>3</v>
      </c>
      <c r="J116" s="0" t="n">
        <v>1</v>
      </c>
      <c r="K116" s="0" t="n">
        <v>1</v>
      </c>
      <c r="L116" s="0" t="n">
        <v>1</v>
      </c>
      <c r="M116" s="0" t="n">
        <v>1</v>
      </c>
      <c r="N116" s="1" t="n">
        <v>194.355</v>
      </c>
      <c r="O116" s="1" t="n">
        <v>202.324</v>
      </c>
      <c r="P116" s="1" t="n">
        <v>124.133</v>
      </c>
      <c r="R116" s="5" t="n">
        <f aca="false">(D116-H116+1+2*J116)/L116</f>
        <v>56</v>
      </c>
      <c r="S116" s="5" t="n">
        <f aca="false">(C116-I116+1+2*K116)/M116</f>
        <v>56</v>
      </c>
      <c r="T116" s="1" t="n">
        <v>520.812</v>
      </c>
      <c r="U116" s="1" t="n">
        <f aca="false">(2*$R116*$S116*$F116*$G116*$E116*$H116*$I116)/(N116/1000)/10^12</f>
        <v>0.15227294910859</v>
      </c>
      <c r="V116" s="1" t="n">
        <f aca="false">(2*$R116*$S116*$F116*$G116*$E116*$H116*$I116)/(O116/1000)/10^12</f>
        <v>0.146275325833811</v>
      </c>
      <c r="W116" s="1" t="n">
        <f aca="false">(2*$R116*$S116*$F116*$G116*$E116*$H116*$I116)/(P116/1000)/10^12</f>
        <v>0.238413709682357</v>
      </c>
      <c r="X116" s="0" t="s">
        <v>32</v>
      </c>
      <c r="AA116" s="1"/>
      <c r="AC116" s="1"/>
    </row>
    <row r="117" customFormat="false" ht="15" hidden="false" customHeight="false" outlineLevel="0" collapsed="false">
      <c r="C117" s="0" t="n">
        <f aca="false">56/2</f>
        <v>28</v>
      </c>
      <c r="D117" s="0" t="n">
        <v>28</v>
      </c>
      <c r="E117" s="0" t="n">
        <v>256</v>
      </c>
      <c r="F117" s="0" t="n">
        <v>16</v>
      </c>
      <c r="G117" s="0" t="n">
        <v>512</v>
      </c>
      <c r="H117" s="0" t="n">
        <v>3</v>
      </c>
      <c r="I117" s="0" t="n">
        <v>3</v>
      </c>
      <c r="J117" s="0" t="n">
        <v>1</v>
      </c>
      <c r="K117" s="0" t="n">
        <v>1</v>
      </c>
      <c r="L117" s="0" t="n">
        <v>1</v>
      </c>
      <c r="M117" s="0" t="n">
        <v>1</v>
      </c>
      <c r="N117" s="1" t="n">
        <v>68.112</v>
      </c>
      <c r="O117" s="1" t="n">
        <v>69.094</v>
      </c>
      <c r="P117" s="1" t="n">
        <v>124.737</v>
      </c>
      <c r="R117" s="5" t="n">
        <f aca="false">(D117-H117+1+2*J117)/L117</f>
        <v>28</v>
      </c>
      <c r="S117" s="5" t="n">
        <f aca="false">(C117-I117+1+2*K117)/M117</f>
        <v>28</v>
      </c>
      <c r="T117" s="1" t="n">
        <v>261.943</v>
      </c>
      <c r="U117" s="1" t="n">
        <f aca="false">(2*$R117*$S117*$F117*$G117*$E117*$H117*$I117)/(N117/1000)/10^12</f>
        <v>0.434505065539112</v>
      </c>
      <c r="V117" s="1" t="n">
        <f aca="false">(2*$R117*$S117*$F117*$G117*$E117*$H117*$I117)/(O117/1000)/10^12</f>
        <v>0.428329652705011</v>
      </c>
      <c r="W117" s="1" t="n">
        <f aca="false">(2*$R117*$S117*$F117*$G117*$E117*$H117*$I117)/(P117/1000)/10^12</f>
        <v>0.237259265687005</v>
      </c>
      <c r="X117" s="0" t="s">
        <v>31</v>
      </c>
      <c r="AA117" s="1"/>
      <c r="AC117" s="1"/>
    </row>
    <row r="118" customFormat="false" ht="15" hidden="false" customHeight="false" outlineLevel="0" collapsed="false">
      <c r="C118" s="0" t="n">
        <v>14</v>
      </c>
      <c r="D118" s="0" t="n">
        <v>14</v>
      </c>
      <c r="E118" s="0" t="n">
        <v>512</v>
      </c>
      <c r="F118" s="0" t="n">
        <v>16</v>
      </c>
      <c r="G118" s="0" t="n">
        <v>512</v>
      </c>
      <c r="H118" s="0" t="n">
        <v>3</v>
      </c>
      <c r="I118" s="0" t="n">
        <v>3</v>
      </c>
      <c r="J118" s="0" t="n">
        <v>1</v>
      </c>
      <c r="K118" s="0" t="n">
        <v>1</v>
      </c>
      <c r="L118" s="0" t="n">
        <v>1</v>
      </c>
      <c r="M118" s="0" t="n">
        <v>1</v>
      </c>
      <c r="N118" s="1" t="n">
        <v>30.76</v>
      </c>
      <c r="O118" s="1" t="n">
        <v>30.651</v>
      </c>
      <c r="P118" s="1" t="n">
        <v>77.617</v>
      </c>
      <c r="R118" s="5" t="n">
        <f aca="false">(D118-H118+1+2*J118)/L118</f>
        <v>14</v>
      </c>
      <c r="S118" s="5" t="n">
        <f aca="false">(C118-I118+1+2*K118)/M118</f>
        <v>14</v>
      </c>
      <c r="T118" s="1" t="n">
        <v>139.028</v>
      </c>
      <c r="U118" s="1" t="n">
        <f aca="false">(2*$R118*$S118*$F118*$G118*$E118*$H118*$I118)/(N118/1000)/10^12</f>
        <v>0.481063215604681</v>
      </c>
      <c r="V118" s="1" t="n">
        <f aca="false">(2*$R118*$S118*$F118*$G118*$E118*$H118*$I118)/(O118/1000)/10^12</f>
        <v>0.482773955564256</v>
      </c>
      <c r="W118" s="1" t="n">
        <f aca="false">(2*$R118*$S118*$F118*$G118*$E118*$H118*$I118)/(P118/1000)/10^12</f>
        <v>0.190647725524048</v>
      </c>
      <c r="X118" s="0" t="s">
        <v>31</v>
      </c>
      <c r="AA118" s="1"/>
      <c r="AC118" s="1"/>
    </row>
    <row r="119" customFormat="false" ht="15" hidden="false" customHeight="false" outlineLevel="0" collapsed="false">
      <c r="C119" s="0" t="n">
        <v>7</v>
      </c>
      <c r="D119" s="0" t="n">
        <v>7</v>
      </c>
      <c r="E119" s="0" t="n">
        <v>512</v>
      </c>
      <c r="F119" s="0" t="n">
        <v>16</v>
      </c>
      <c r="G119" s="0" t="n">
        <v>512</v>
      </c>
      <c r="H119" s="0" t="n">
        <v>3</v>
      </c>
      <c r="I119" s="0" t="n">
        <v>3</v>
      </c>
      <c r="J119" s="0" t="n">
        <v>1</v>
      </c>
      <c r="K119" s="0" t="n">
        <v>1</v>
      </c>
      <c r="L119" s="0" t="n">
        <v>1</v>
      </c>
      <c r="M119" s="0" t="n">
        <v>1</v>
      </c>
      <c r="N119" s="1" t="n">
        <v>15.45</v>
      </c>
      <c r="O119" s="1" t="n">
        <v>14.662</v>
      </c>
      <c r="P119" s="1" t="n">
        <v>44.042</v>
      </c>
      <c r="R119" s="5" t="n">
        <f aca="false">(D119-H119+1+2*J119)/L119</f>
        <v>7</v>
      </c>
      <c r="S119" s="5" t="n">
        <f aca="false">(C119-I119+1+2*K119)/M119</f>
        <v>7</v>
      </c>
      <c r="T119" s="1" t="n">
        <v>74.154</v>
      </c>
      <c r="U119" s="1" t="n">
        <f aca="false">(2*$R119*$S119*$F119*$G119*$E119*$H119*$I119)/(N119/1000)/10^12</f>
        <v>0.239441820582524</v>
      </c>
      <c r="V119" s="1" t="n">
        <f aca="false">(2*$R119*$S119*$F119*$G119*$E119*$H119*$I119)/(O119/1000)/10^12</f>
        <v>0.252310471149911</v>
      </c>
      <c r="W119" s="1" t="n">
        <f aca="false">(2*$R119*$S119*$F119*$G119*$E119*$H119*$I119)/(P119/1000)/10^12</f>
        <v>0.0839965516552382</v>
      </c>
      <c r="X119" s="0" t="s">
        <v>31</v>
      </c>
      <c r="AA119" s="1"/>
      <c r="AC119" s="1"/>
    </row>
    <row r="120" customFormat="false" ht="15" hidden="false" customHeight="false" outlineLevel="0" collapsed="false">
      <c r="C120" s="0" t="n">
        <v>224</v>
      </c>
      <c r="D120" s="0" t="n">
        <v>224</v>
      </c>
      <c r="E120" s="0" t="n">
        <v>3</v>
      </c>
      <c r="F120" s="0" t="n">
        <v>16</v>
      </c>
      <c r="G120" s="0" t="n">
        <v>64</v>
      </c>
      <c r="H120" s="0" t="n">
        <v>7</v>
      </c>
      <c r="I120" s="0" t="n">
        <v>7</v>
      </c>
      <c r="J120" s="0" t="n">
        <v>3</v>
      </c>
      <c r="K120" s="0" t="n">
        <v>3</v>
      </c>
      <c r="L120" s="0" t="n">
        <v>2</v>
      </c>
      <c r="M120" s="0" t="n">
        <v>2</v>
      </c>
      <c r="N120" s="1" t="n">
        <v>12.495</v>
      </c>
      <c r="O120" s="1" t="n">
        <v>35.823</v>
      </c>
      <c r="P120" s="1" t="n">
        <v>32.571</v>
      </c>
      <c r="R120" s="5" t="n">
        <f aca="false">(D120-H120+1+2*J120)/L120</f>
        <v>112</v>
      </c>
      <c r="S120" s="5" t="n">
        <f aca="false">(C120-I120+1+2*K120)/M120</f>
        <v>112</v>
      </c>
      <c r="T120" s="1" t="n">
        <v>80.889</v>
      </c>
      <c r="U120" s="1" t="n">
        <f aca="false">(2*$R120*$S120*$F120*$G120*$E120*$H120*$I120)/(N120/1000)/10^12</f>
        <v>0.302236611764706</v>
      </c>
      <c r="V120" s="1" t="n">
        <f aca="false">(2*$R120*$S120*$F120*$G120*$E120*$H120*$I120)/(O120/1000)/10^12</f>
        <v>0.105419603718282</v>
      </c>
      <c r="W120" s="1" t="n">
        <f aca="false">(2*$R120*$S120*$F120*$G120*$E120*$H120*$I120)/(P120/1000)/10^12</f>
        <v>0.115945057382334</v>
      </c>
      <c r="X120" s="0" t="s">
        <v>30</v>
      </c>
      <c r="AA120" s="1"/>
      <c r="AC120" s="1"/>
    </row>
    <row r="121" customFormat="false" ht="15" hidden="false" customHeight="false" outlineLevel="0" collapsed="false">
      <c r="C121" s="0" t="n">
        <v>28</v>
      </c>
      <c r="D121" s="0" t="n">
        <v>28</v>
      </c>
      <c r="E121" s="0" t="n">
        <v>192</v>
      </c>
      <c r="F121" s="0" t="n">
        <v>16</v>
      </c>
      <c r="G121" s="0" t="n">
        <v>32</v>
      </c>
      <c r="H121" s="0" t="n">
        <v>5</v>
      </c>
      <c r="I121" s="0" t="n">
        <v>5</v>
      </c>
      <c r="J121" s="0" t="n">
        <v>2</v>
      </c>
      <c r="K121" s="0" t="n">
        <v>2</v>
      </c>
      <c r="L121" s="0" t="n">
        <v>1</v>
      </c>
      <c r="M121" s="0" t="n">
        <v>1</v>
      </c>
      <c r="N121" s="1" t="n">
        <v>12.233</v>
      </c>
      <c r="O121" s="1" t="n">
        <v>9.434</v>
      </c>
      <c r="P121" s="1" t="n">
        <v>15.547</v>
      </c>
      <c r="R121" s="5" t="n">
        <f aca="false">(D121-H121+1+2*J121)/L121</f>
        <v>28</v>
      </c>
      <c r="S121" s="5" t="n">
        <f aca="false">(C121-I121+1+2*K121)/M121</f>
        <v>28</v>
      </c>
      <c r="T121" s="1" t="n">
        <v>37.214</v>
      </c>
      <c r="U121" s="1" t="n">
        <f aca="false">(2*$R121*$S121*$F121*$G121*$E121*$H121*$I121)/(N121/1000)/10^12</f>
        <v>0.315009956674569</v>
      </c>
      <c r="V121" s="1" t="n">
        <f aca="false">(2*$R121*$S121*$F121*$G121*$E121*$H121*$I121)/(O121/1000)/10^12</f>
        <v>0.408471146915412</v>
      </c>
      <c r="W121" s="1" t="n">
        <f aca="false">(2*$R121*$S121*$F121*$G121*$E121*$H121*$I121)/(P121/1000)/10^12</f>
        <v>0.247862404322377</v>
      </c>
      <c r="X121" s="0" t="s">
        <v>30</v>
      </c>
      <c r="AA121" s="1"/>
      <c r="AC121" s="1"/>
    </row>
    <row r="122" customFormat="false" ht="15" hidden="false" customHeight="false" outlineLevel="0" collapsed="false">
      <c r="C122" s="0" t="n">
        <v>28</v>
      </c>
      <c r="D122" s="0" t="n">
        <v>28</v>
      </c>
      <c r="E122" s="0" t="n">
        <v>192</v>
      </c>
      <c r="F122" s="0" t="n">
        <v>16</v>
      </c>
      <c r="G122" s="0" t="n">
        <v>64</v>
      </c>
      <c r="H122" s="0" t="n">
        <v>1</v>
      </c>
      <c r="I122" s="0" t="n">
        <v>1</v>
      </c>
      <c r="J122" s="0" t="n">
        <v>0</v>
      </c>
      <c r="K122" s="0" t="n">
        <v>0</v>
      </c>
      <c r="L122" s="0" t="n">
        <v>1</v>
      </c>
      <c r="M122" s="0" t="n">
        <v>1</v>
      </c>
      <c r="N122" s="1" t="n">
        <v>1.15</v>
      </c>
      <c r="O122" s="1" t="n">
        <v>1.427</v>
      </c>
      <c r="P122" s="1" t="n">
        <v>2.144</v>
      </c>
      <c r="R122" s="5" t="n">
        <f aca="false">(D122-H122+1+2*J122)/L122</f>
        <v>28</v>
      </c>
      <c r="S122" s="5" t="n">
        <f aca="false">(C122-I122+1+2*K122)/M122</f>
        <v>28</v>
      </c>
      <c r="T122" s="1" t="n">
        <v>4.721</v>
      </c>
      <c r="U122" s="1" t="n">
        <f aca="false">(2*$R122*$S122*$F122*$G122*$E122*$H122*$I122)/(N122/1000)/10^12</f>
        <v>0.268070733913043</v>
      </c>
      <c r="V122" s="1" t="n">
        <f aca="false">(2*$R122*$S122*$F122*$G122*$E122*$H122*$I122)/(O122/1000)/10^12</f>
        <v>0.21603457883672</v>
      </c>
      <c r="W122" s="1" t="n">
        <f aca="false">(2*$R122*$S122*$F122*$G122*$E122*$H122*$I122)/(P122/1000)/10^12</f>
        <v>0.143787940298507</v>
      </c>
      <c r="X122" s="0" t="s">
        <v>30</v>
      </c>
      <c r="AA122" s="1"/>
      <c r="AC122" s="1"/>
    </row>
    <row r="123" customFormat="false" ht="15" hidden="false" customHeight="false" outlineLevel="0" collapsed="false">
      <c r="C123" s="0" t="n">
        <v>14</v>
      </c>
      <c r="D123" s="0" t="n">
        <v>14</v>
      </c>
      <c r="E123" s="0" t="n">
        <v>512</v>
      </c>
      <c r="F123" s="0" t="n">
        <v>16</v>
      </c>
      <c r="G123" s="0" t="n">
        <v>48</v>
      </c>
      <c r="H123" s="0" t="n">
        <v>5</v>
      </c>
      <c r="I123" s="0" t="n">
        <v>5</v>
      </c>
      <c r="J123" s="0" t="n">
        <v>2</v>
      </c>
      <c r="K123" s="0" t="n">
        <v>2</v>
      </c>
      <c r="L123" s="0" t="n">
        <v>1</v>
      </c>
      <c r="M123" s="0" t="n">
        <v>1</v>
      </c>
      <c r="N123" s="1" t="n">
        <v>16.285</v>
      </c>
      <c r="O123" s="1" t="n">
        <v>39.173</v>
      </c>
      <c r="P123" s="1" t="n">
        <v>48.396</v>
      </c>
      <c r="R123" s="5" t="n">
        <f aca="false">(D123-H123+1+2*J123)/L123</f>
        <v>14</v>
      </c>
      <c r="S123" s="5" t="n">
        <f aca="false">(C123-I123+1+2*K123)/M123</f>
        <v>14</v>
      </c>
      <c r="T123" s="1" t="n">
        <v>103.854</v>
      </c>
      <c r="U123" s="1" t="n">
        <f aca="false">(2*$R123*$S123*$F123*$G123*$E123*$H123*$I123)/(N123/1000)/10^12</f>
        <v>0.236629831132944</v>
      </c>
      <c r="V123" s="1" t="n">
        <f aca="false">(2*$R123*$S123*$F123*$G123*$E123*$H123*$I123)/(O123/1000)/10^12</f>
        <v>0.0983717560564675</v>
      </c>
      <c r="W123" s="1" t="n">
        <f aca="false">(2*$R123*$S123*$F123*$G123*$E123*$H123*$I123)/(P123/1000)/10^12</f>
        <v>0.0796246962558889</v>
      </c>
      <c r="X123" s="0" t="s">
        <v>30</v>
      </c>
      <c r="AA123" s="1"/>
      <c r="AC123" s="1"/>
    </row>
    <row r="124" customFormat="false" ht="15" hidden="false" customHeight="false" outlineLevel="0" collapsed="false">
      <c r="C124" s="0" t="n">
        <v>14</v>
      </c>
      <c r="D124" s="0" t="n">
        <v>14</v>
      </c>
      <c r="E124" s="0" t="n">
        <v>512</v>
      </c>
      <c r="F124" s="0" t="n">
        <v>16</v>
      </c>
      <c r="G124" s="0" t="n">
        <v>192</v>
      </c>
      <c r="H124" s="0" t="n">
        <v>1</v>
      </c>
      <c r="I124" s="0" t="n">
        <v>1</v>
      </c>
      <c r="J124" s="0" t="n">
        <v>0</v>
      </c>
      <c r="K124" s="0" t="n">
        <v>0</v>
      </c>
      <c r="L124" s="0" t="n">
        <v>1</v>
      </c>
      <c r="M124" s="0" t="n">
        <v>1</v>
      </c>
      <c r="N124" s="1" t="n">
        <v>2.3</v>
      </c>
      <c r="O124" s="1" t="n">
        <v>3.066</v>
      </c>
      <c r="P124" s="1" t="n">
        <v>4.245</v>
      </c>
      <c r="R124" s="5" t="n">
        <f aca="false">(D124-H124+1+2*J124)/L124</f>
        <v>14</v>
      </c>
      <c r="S124" s="5" t="n">
        <f aca="false">(C124-I124+1+2*K124)/M124</f>
        <v>14</v>
      </c>
      <c r="T124" s="1" t="n">
        <v>9.611</v>
      </c>
      <c r="U124" s="1" t="n">
        <f aca="false">(2*$R124*$S124*$F124*$G124*$E124*$H124*$I124)/(N124/1000)/10^12</f>
        <v>0.268070733913043</v>
      </c>
      <c r="V124" s="1" t="n">
        <f aca="false">(2*$R124*$S124*$F124*$G124*$E124*$H124*$I124)/(O124/1000)/10^12</f>
        <v>0.201096767123288</v>
      </c>
      <c r="W124" s="1" t="n">
        <f aca="false">(2*$R124*$S124*$F124*$G124*$E124*$H124*$I124)/(P124/1000)/10^12</f>
        <v>0.145244449469965</v>
      </c>
      <c r="X124" s="0" t="s">
        <v>30</v>
      </c>
      <c r="AA124" s="1"/>
      <c r="AC124" s="1"/>
    </row>
    <row r="125" customFormat="false" ht="15" hidden="false" customHeight="false" outlineLevel="0" collapsed="false">
      <c r="C125" s="0" t="n">
        <v>7</v>
      </c>
      <c r="D125" s="0" t="n">
        <v>7</v>
      </c>
      <c r="E125" s="0" t="n">
        <v>832</v>
      </c>
      <c r="F125" s="0" t="n">
        <v>16</v>
      </c>
      <c r="G125" s="0" t="n">
        <v>256</v>
      </c>
      <c r="H125" s="0" t="n">
        <v>1</v>
      </c>
      <c r="I125" s="0" t="n">
        <v>1</v>
      </c>
      <c r="J125" s="0" t="n">
        <v>0</v>
      </c>
      <c r="K125" s="0" t="n">
        <v>0</v>
      </c>
      <c r="L125" s="0" t="n">
        <v>1</v>
      </c>
      <c r="M125" s="0" t="n">
        <v>1</v>
      </c>
      <c r="N125" s="1" t="n">
        <v>1.119</v>
      </c>
      <c r="O125" s="1" t="n">
        <v>1.869</v>
      </c>
      <c r="P125" s="1" t="n">
        <v>3.971</v>
      </c>
      <c r="R125" s="5" t="n">
        <f aca="false">(D125-H125+1+2*J125)/L125</f>
        <v>7</v>
      </c>
      <c r="S125" s="5" t="n">
        <f aca="false">(C125-I125+1+2*K125)/M125</f>
        <v>7</v>
      </c>
      <c r="T125" s="1" t="n">
        <v>6.959</v>
      </c>
      <c r="U125" s="1" t="n">
        <f aca="false">(2*$R125*$S125*$F125*$G125*$E125*$H125*$I125)/(N125/1000)/10^12</f>
        <v>0.29845527792672</v>
      </c>
      <c r="V125" s="1" t="n">
        <f aca="false">(2*$R125*$S125*$F125*$G125*$E125*$H125*$I125)/(O125/1000)/10^12</f>
        <v>0.178689917602996</v>
      </c>
      <c r="W125" s="1" t="n">
        <f aca="false">(2*$R125*$S125*$F125*$G125*$E125*$H125*$I125)/(P125/1000)/10^12</f>
        <v>0.0841026079073281</v>
      </c>
      <c r="X125" s="0" t="s">
        <v>30</v>
      </c>
      <c r="AA125" s="1"/>
      <c r="AC125" s="1"/>
    </row>
    <row r="126" customFormat="false" ht="15" hidden="false" customHeight="false" outlineLevel="0" collapsed="false">
      <c r="C126" s="0" t="n">
        <v>7</v>
      </c>
      <c r="D126" s="0" t="n">
        <v>7</v>
      </c>
      <c r="E126" s="0" t="n">
        <v>832</v>
      </c>
      <c r="F126" s="0" t="n">
        <v>16</v>
      </c>
      <c r="G126" s="0" t="n">
        <v>128</v>
      </c>
      <c r="H126" s="0" t="n">
        <v>5</v>
      </c>
      <c r="I126" s="0" t="n">
        <v>5</v>
      </c>
      <c r="J126" s="0" t="n">
        <v>2</v>
      </c>
      <c r="K126" s="0" t="n">
        <v>2</v>
      </c>
      <c r="L126" s="0" t="n">
        <v>1</v>
      </c>
      <c r="M126" s="0" t="n">
        <v>1</v>
      </c>
      <c r="N126" s="1" t="n">
        <v>13.61</v>
      </c>
      <c r="O126" s="1" t="n">
        <v>25.346</v>
      </c>
      <c r="P126" s="1" t="n">
        <v>20.073</v>
      </c>
      <c r="R126" s="5" t="n">
        <f aca="false">(D126-H126+1+2*J126)/L126</f>
        <v>7</v>
      </c>
      <c r="S126" s="5" t="n">
        <f aca="false">(C126-I126+1+2*K126)/M126</f>
        <v>7</v>
      </c>
      <c r="T126" s="1" t="n">
        <v>59.029</v>
      </c>
      <c r="U126" s="1" t="n">
        <f aca="false">(2*$R126*$S126*$F126*$G126*$E126*$H126*$I126)/(N126/1000)/10^12</f>
        <v>0.306733519470977</v>
      </c>
      <c r="V126" s="1" t="n">
        <f aca="false">(2*$R126*$S126*$F126*$G126*$E126*$H126*$I126)/(O126/1000)/10^12</f>
        <v>0.164706194271285</v>
      </c>
      <c r="W126" s="1" t="n">
        <f aca="false">(2*$R126*$S126*$F126*$G126*$E126*$H126*$I126)/(P126/1000)/10^12</f>
        <v>0.20797305833707</v>
      </c>
      <c r="X126" s="0" t="s">
        <v>30</v>
      </c>
      <c r="AA126" s="1"/>
      <c r="AC126" s="1"/>
    </row>
    <row r="129" customFormat="false" ht="15" hidden="false" customHeight="false" outlineLevel="0" collapsed="false">
      <c r="D129" s="0" t="s">
        <v>33</v>
      </c>
    </row>
    <row r="135" customFormat="false" ht="15" hidden="false" customHeight="false" outlineLevel="0" collapsed="false">
      <c r="L135" s="3" t="n">
        <f aca="false">1000/(SUM(U91:U126))</f>
        <v>95.6736918601061</v>
      </c>
    </row>
    <row r="136" customFormat="false" ht="15" hidden="false" customHeight="false" outlineLevel="0" collapsed="false">
      <c r="A136" s="0" t="s">
        <v>34</v>
      </c>
      <c r="C136" s="0" t="s">
        <v>35</v>
      </c>
      <c r="D136" s="0" t="s">
        <v>2</v>
      </c>
      <c r="E136" s="0" t="s">
        <v>36</v>
      </c>
      <c r="G136" s="0" t="s">
        <v>37</v>
      </c>
      <c r="H136" s="0" t="s">
        <v>38</v>
      </c>
      <c r="I136" s="0" t="s">
        <v>39</v>
      </c>
      <c r="J136" s="0" t="s">
        <v>40</v>
      </c>
    </row>
    <row r="138" customFormat="false" ht="15" hidden="false" customHeight="false" outlineLevel="0" collapsed="false">
      <c r="C138" s="0" t="n">
        <v>1760</v>
      </c>
      <c r="D138" s="0" t="n">
        <v>16</v>
      </c>
      <c r="E138" s="0" t="n">
        <v>25</v>
      </c>
      <c r="G138" s="1" t="n">
        <v>77.162</v>
      </c>
      <c r="H138" s="1" t="n">
        <v>74.531</v>
      </c>
      <c r="I138" s="1" t="n">
        <f aca="false">(2*$E138*$D138*$C138*$C138+$E138*$D138*$C138)/(G138/1000)/10^12</f>
        <v>0.0321244135714471</v>
      </c>
      <c r="J138" s="1" t="n">
        <f aca="false">(2*$E138*$D138*$C138*$C138+$E138*$D138*$C138)/(H138/1000)/10^12</f>
        <v>0.0332584293783795</v>
      </c>
      <c r="K138" s="1"/>
    </row>
    <row r="139" customFormat="false" ht="15" hidden="false" customHeight="false" outlineLevel="0" collapsed="false">
      <c r="C139" s="0" t="n">
        <v>1760</v>
      </c>
      <c r="D139" s="0" t="n">
        <v>32</v>
      </c>
      <c r="E139" s="0" t="n">
        <v>25</v>
      </c>
      <c r="G139" s="1" t="n">
        <v>79.773</v>
      </c>
      <c r="H139" s="1" t="n">
        <v>77.168</v>
      </c>
      <c r="I139" s="1" t="n">
        <f aca="false">(2*$E139*$D139*$C139*$C139+$E139*$D139*$C139)/(G139/1000)/10^12</f>
        <v>0.0621459391022025</v>
      </c>
      <c r="J139" s="1" t="n">
        <f aca="false">(2*$E139*$D139*$C139*$C139+$E139*$D139*$C139)/(H139/1000)/10^12</f>
        <v>0.0642438316400581</v>
      </c>
      <c r="K139" s="1"/>
    </row>
    <row r="140" customFormat="false" ht="15" hidden="false" customHeight="false" outlineLevel="0" collapsed="false">
      <c r="C140" s="0" t="n">
        <v>1760</v>
      </c>
      <c r="D140" s="0" t="n">
        <v>64</v>
      </c>
      <c r="E140" s="0" t="n">
        <v>25</v>
      </c>
      <c r="G140" s="1" t="n">
        <v>79.5</v>
      </c>
      <c r="H140" s="1" t="n">
        <v>74.663</v>
      </c>
      <c r="I140" s="1" t="n">
        <f aca="false">(2*$E140*$D140*$C140*$C140+$E140*$D140*$C140)/(G140/1000)/10^12</f>
        <v>0.124718691823899</v>
      </c>
      <c r="J140" s="1" t="n">
        <f aca="false">(2*$E140*$D140*$C140*$C140+$E140*$D140*$C140)/(H140/1000)/10^12</f>
        <v>0.132798521355959</v>
      </c>
      <c r="K140" s="1"/>
    </row>
    <row r="141" customFormat="false" ht="15" hidden="false" customHeight="false" outlineLevel="0" collapsed="false">
      <c r="C141" s="0" t="n">
        <v>1760</v>
      </c>
      <c r="D141" s="0" t="n">
        <v>128</v>
      </c>
      <c r="E141" s="0" t="n">
        <v>25</v>
      </c>
      <c r="G141" s="1" t="n">
        <v>154.89</v>
      </c>
      <c r="H141" s="1" t="n">
        <v>149.059</v>
      </c>
      <c r="I141" s="1" t="n">
        <f aca="false">(2*$E141*$D141*$C141*$C141+$E141*$D141*$C141)/(G141/1000)/10^12</f>
        <v>0.128028097359416</v>
      </c>
      <c r="J141" s="1" t="n">
        <f aca="false">(2*$E141*$D141*$C141*$C141+$E141*$D141*$C141)/(H141/1000)/10^12</f>
        <v>0.133036394984536</v>
      </c>
      <c r="K141" s="1"/>
    </row>
    <row r="142" customFormat="false" ht="15" hidden="false" customHeight="false" outlineLevel="0" collapsed="false">
      <c r="C142" s="0" t="n">
        <v>2048</v>
      </c>
      <c r="D142" s="0" t="n">
        <v>16</v>
      </c>
      <c r="E142" s="0" t="n">
        <v>25</v>
      </c>
      <c r="G142" s="1" t="n">
        <v>102.333</v>
      </c>
      <c r="H142" s="1" t="n">
        <v>98.084</v>
      </c>
      <c r="I142" s="1" t="n">
        <f aca="false">(2*$E142*$D142*$C142*$C142+$E142*$D142*$C142)/(G142/1000)/10^12</f>
        <v>0.0327974592751116</v>
      </c>
      <c r="J142" s="1" t="n">
        <f aca="false">(2*$E142*$D142*$C142*$C142+$E142*$D142*$C142)/(H142/1000)/10^12</f>
        <v>0.0342182455854166</v>
      </c>
      <c r="K142" s="1"/>
    </row>
    <row r="143" customFormat="false" ht="15" hidden="false" customHeight="false" outlineLevel="0" collapsed="false">
      <c r="C143" s="0" t="n">
        <v>2048</v>
      </c>
      <c r="D143" s="0" t="n">
        <v>32</v>
      </c>
      <c r="E143" s="0" t="n">
        <v>25</v>
      </c>
      <c r="G143" s="1" t="n">
        <v>106.019</v>
      </c>
      <c r="H143" s="1" t="n">
        <v>101.954</v>
      </c>
      <c r="I143" s="1" t="n">
        <f aca="false">(2*$E143*$D143*$C143*$C143+$E143*$D143*$C143)/(G143/1000)/10^12</f>
        <v>0.0633143568605627</v>
      </c>
      <c r="J143" s="1" t="n">
        <f aca="false">(2*$E143*$D143*$C143*$C143+$E143*$D143*$C143)/(H143/1000)/10^12</f>
        <v>0.0658387586558644</v>
      </c>
      <c r="K143" s="1"/>
    </row>
    <row r="144" customFormat="false" ht="15" hidden="false" customHeight="false" outlineLevel="0" collapsed="false">
      <c r="C144" s="0" t="n">
        <v>2048</v>
      </c>
      <c r="D144" s="0" t="n">
        <v>64</v>
      </c>
      <c r="E144" s="0" t="n">
        <v>25</v>
      </c>
      <c r="G144" s="1" t="n">
        <v>73.777</v>
      </c>
      <c r="H144" s="1" t="n">
        <v>72.275</v>
      </c>
      <c r="I144" s="1" t="n">
        <f aca="false">(2*$E144*$D144*$C144*$C144+$E144*$D144*$C144)/(G144/1000)/10^12</f>
        <v>0.181967952071784</v>
      </c>
      <c r="J144" s="1" t="n">
        <f aca="false">(2*$E144*$D144*$C144*$C144+$E144*$D144*$C144)/(H144/1000)/10^12</f>
        <v>0.185749562089242</v>
      </c>
      <c r="K144" s="1"/>
    </row>
    <row r="145" customFormat="false" ht="15" hidden="false" customHeight="false" outlineLevel="0" collapsed="false">
      <c r="C145" s="0" t="n">
        <v>2048</v>
      </c>
      <c r="D145" s="0" t="n">
        <v>128</v>
      </c>
      <c r="E145" s="0" t="n">
        <v>25</v>
      </c>
      <c r="G145" s="1" t="n">
        <v>149.627</v>
      </c>
      <c r="H145" s="1" t="n">
        <v>142.638</v>
      </c>
      <c r="I145" s="1" t="n">
        <f aca="false">(2*$E145*$D145*$C145*$C145+$E145*$D145*$C145)/(G145/1000)/10^12</f>
        <v>0.179446885922995</v>
      </c>
      <c r="J145" s="1" t="n">
        <f aca="false">(2*$E145*$D145*$C145*$C145+$E145*$D145*$C145)/(H145/1000)/10^12</f>
        <v>0.18823945372201</v>
      </c>
      <c r="K145" s="1"/>
    </row>
    <row r="146" customFormat="false" ht="15" hidden="false" customHeight="false" outlineLevel="0" collapsed="false">
      <c r="C146" s="0" t="n">
        <v>2560</v>
      </c>
      <c r="D146" s="0" t="n">
        <v>16</v>
      </c>
      <c r="E146" s="0" t="n">
        <v>25</v>
      </c>
      <c r="G146" s="1" t="n">
        <v>159.389</v>
      </c>
      <c r="H146" s="1" t="n">
        <v>152.474</v>
      </c>
      <c r="I146" s="1" t="n">
        <f aca="false">(2*$E146*$D146*$C146*$C146+$E146*$D146*$C146)/(G146/1000)/10^12</f>
        <v>0.0329000370163562</v>
      </c>
      <c r="J146" s="1" t="n">
        <f aca="false">(2*$E146*$D146*$C146*$C146+$E146*$D146*$C146)/(H146/1000)/10^12</f>
        <v>0.034392119312145</v>
      </c>
      <c r="K146" s="1"/>
    </row>
    <row r="147" customFormat="false" ht="15" hidden="false" customHeight="false" outlineLevel="0" collapsed="false">
      <c r="C147" s="0" t="n">
        <v>2560</v>
      </c>
      <c r="D147" s="0" t="n">
        <v>32</v>
      </c>
      <c r="E147" s="0" t="n">
        <v>25</v>
      </c>
      <c r="G147" s="1" t="n">
        <v>163.448</v>
      </c>
      <c r="H147" s="1" t="n">
        <v>157.02</v>
      </c>
      <c r="I147" s="1" t="n">
        <f aca="false">(2*$E147*$D147*$C147*$C147+$E147*$D147*$C147)/(G147/1000)/10^12</f>
        <v>0.0641660222211345</v>
      </c>
      <c r="J147" s="1" t="n">
        <f aca="false">(2*$E147*$D147*$C147*$C147+$E147*$D147*$C147)/(H147/1000)/10^12</f>
        <v>0.0667928162017577</v>
      </c>
      <c r="K147" s="1"/>
    </row>
    <row r="148" customFormat="false" ht="15" hidden="false" customHeight="false" outlineLevel="0" collapsed="false">
      <c r="C148" s="0" t="n">
        <v>2560</v>
      </c>
      <c r="D148" s="0" t="n">
        <v>64</v>
      </c>
      <c r="E148" s="0" t="n">
        <v>25</v>
      </c>
      <c r="G148" s="1" t="n">
        <v>118.909</v>
      </c>
      <c r="H148" s="1" t="n">
        <v>116.932</v>
      </c>
      <c r="I148" s="1" t="n">
        <f aca="false">(2*$E148*$D148*$C148*$C148+$E148*$D148*$C148)/(G148/1000)/10^12</f>
        <v>0.176400575229798</v>
      </c>
      <c r="J148" s="1" t="n">
        <f aca="false">(2*$E148*$D148*$C148*$C148+$E148*$D148*$C148)/(H148/1000)/10^12</f>
        <v>0.179383026032224</v>
      </c>
      <c r="K148" s="1"/>
    </row>
    <row r="149" customFormat="false" ht="15" hidden="false" customHeight="false" outlineLevel="0" collapsed="false">
      <c r="C149" s="0" t="n">
        <v>2560</v>
      </c>
      <c r="D149" s="0" t="n">
        <v>128</v>
      </c>
      <c r="E149" s="0" t="n">
        <v>25</v>
      </c>
      <c r="G149" s="1" t="n">
        <v>226.33</v>
      </c>
      <c r="H149" s="1" t="n">
        <v>215.954</v>
      </c>
      <c r="I149" s="1" t="n">
        <f aca="false">(2*$E149*$D149*$C149*$C149+$E149*$D149*$C149)/(G149/1000)/10^12</f>
        <v>0.185354270313259</v>
      </c>
      <c r="J149" s="1" t="n">
        <f aca="false">(2*$E149*$D149*$C149*$C149+$E149*$D149*$C149)/(H149/1000)/10^12</f>
        <v>0.194260036859702</v>
      </c>
      <c r="K149" s="1"/>
    </row>
    <row r="151" customFormat="false" ht="15" hidden="false" customHeight="false" outlineLevel="0" collapsed="false">
      <c r="I151" s="3"/>
    </row>
    <row r="153" customFormat="false" ht="15" hidden="false" customHeight="false" outlineLevel="0" collapsed="false">
      <c r="A153" s="0" t="s">
        <v>41</v>
      </c>
      <c r="C153" s="0" t="s">
        <v>35</v>
      </c>
      <c r="D153" s="0" t="s">
        <v>2</v>
      </c>
      <c r="E153" s="0" t="s">
        <v>36</v>
      </c>
      <c r="G153" s="0" t="s">
        <v>42</v>
      </c>
      <c r="H153" s="0" t="s">
        <v>43</v>
      </c>
      <c r="I153" s="0" t="s">
        <v>39</v>
      </c>
      <c r="J153" s="0" t="s">
        <v>40</v>
      </c>
    </row>
    <row r="154" customFormat="false" ht="15" hidden="false" customHeight="false" outlineLevel="0" collapsed="false">
      <c r="C154" s="0" t="n">
        <v>512</v>
      </c>
      <c r="D154" s="0" t="n">
        <v>16</v>
      </c>
      <c r="E154" s="0" t="n">
        <v>25</v>
      </c>
      <c r="G154" s="1" t="n">
        <v>9.051</v>
      </c>
      <c r="H154" s="1" t="n">
        <v>13.394</v>
      </c>
      <c r="I154" s="1" t="n">
        <f aca="false">(8*$E154*$D154*$C154*$C154)/(G154/1000)/10^12</f>
        <v>0.0926815600486134</v>
      </c>
      <c r="J154" s="1" t="n">
        <f aca="false">(8*$E154*$D154*$C154*$C154)/(H154/1000)/10^12</f>
        <v>0.0626295953411976</v>
      </c>
      <c r="K154" s="1"/>
    </row>
    <row r="155" customFormat="false" ht="15" hidden="false" customHeight="false" outlineLevel="0" collapsed="false">
      <c r="C155" s="0" t="n">
        <v>512</v>
      </c>
      <c r="D155" s="0" t="n">
        <v>32</v>
      </c>
      <c r="E155" s="0" t="n">
        <v>25</v>
      </c>
      <c r="G155" s="1" t="n">
        <v>10.232</v>
      </c>
      <c r="H155" s="1" t="n">
        <v>14.624</v>
      </c>
      <c r="I155" s="1" t="n">
        <f aca="false">(8*$E155*$D155*$C155*$C155)/(G155/1000)/10^12</f>
        <v>0.163968100078186</v>
      </c>
      <c r="J155" s="1" t="n">
        <f aca="false">(8*$E155*$D155*$C155*$C155)/(H155/1000)/10^12</f>
        <v>0.114723851203501</v>
      </c>
      <c r="K155" s="1"/>
    </row>
    <row r="156" customFormat="false" ht="15" hidden="false" customHeight="false" outlineLevel="0" collapsed="false">
      <c r="C156" s="0" t="n">
        <v>512</v>
      </c>
      <c r="D156" s="0" t="n">
        <v>64</v>
      </c>
      <c r="E156" s="0" t="n">
        <v>25</v>
      </c>
      <c r="G156" s="1" t="n">
        <v>13.839</v>
      </c>
      <c r="H156" s="1" t="n">
        <v>14.661</v>
      </c>
      <c r="I156" s="1" t="n">
        <f aca="false">(8*$E156*$D156*$C156*$C156)/(G156/1000)/10^12</f>
        <v>0.242462836910181</v>
      </c>
      <c r="J156" s="1" t="n">
        <f aca="false">(8*$E156*$D156*$C156*$C156)/(H156/1000)/10^12</f>
        <v>0.228868644703635</v>
      </c>
      <c r="K156" s="1"/>
    </row>
    <row r="157" customFormat="false" ht="15" hidden="false" customHeight="false" outlineLevel="0" collapsed="false">
      <c r="C157" s="0" t="n">
        <v>512</v>
      </c>
      <c r="D157" s="0" t="n">
        <v>128</v>
      </c>
      <c r="E157" s="0" t="n">
        <v>25</v>
      </c>
      <c r="G157" s="1" t="n">
        <v>25.914</v>
      </c>
      <c r="H157" s="1" t="n">
        <v>22.589</v>
      </c>
      <c r="I157" s="1" t="n">
        <f aca="false">(8*$E157*$D157*$C157*$C157)/(G157/1000)/10^12</f>
        <v>0.258967600524813</v>
      </c>
      <c r="J157" s="1" t="n">
        <f aca="false">(8*$E157*$D157*$C157*$C157)/(H157/1000)/10^12</f>
        <v>0.29708647571827</v>
      </c>
      <c r="K157" s="1"/>
    </row>
    <row r="158" customFormat="false" ht="15" hidden="false" customHeight="false" outlineLevel="0" collapsed="false">
      <c r="C158" s="0" t="n">
        <v>1024</v>
      </c>
      <c r="D158" s="0" t="n">
        <v>16</v>
      </c>
      <c r="E158" s="0" t="n">
        <v>25</v>
      </c>
      <c r="G158" s="1" t="n">
        <v>30.738</v>
      </c>
      <c r="H158" s="1" t="n">
        <v>50.216</v>
      </c>
      <c r="I158" s="1" t="n">
        <f aca="false">(8*$E158*$D158*$C158*$C158)/(G158/1000)/10^12</f>
        <v>0.109162704144707</v>
      </c>
      <c r="J158" s="1" t="n">
        <f aca="false">(8*$E158*$D158*$C158*$C158)/(H158/1000)/10^12</f>
        <v>0.0668202007328341</v>
      </c>
      <c r="K158" s="1"/>
    </row>
    <row r="159" customFormat="false" ht="15" hidden="false" customHeight="false" outlineLevel="0" collapsed="false">
      <c r="C159" s="0" t="n">
        <v>1024</v>
      </c>
      <c r="D159" s="0" t="n">
        <v>32</v>
      </c>
      <c r="E159" s="0" t="n">
        <v>25</v>
      </c>
      <c r="G159" s="1" t="n">
        <v>34.115</v>
      </c>
      <c r="H159" s="1" t="n">
        <v>52.258</v>
      </c>
      <c r="I159" s="1" t="n">
        <f aca="false">(8*$E159*$D159*$C159*$C159)/(G159/1000)/10^12</f>
        <v>0.196713656749231</v>
      </c>
      <c r="J159" s="1" t="n">
        <f aca="false">(8*$E159*$D159*$C159*$C159)/(H159/1000)/10^12</f>
        <v>0.128418355084389</v>
      </c>
      <c r="K159" s="1"/>
    </row>
    <row r="160" customFormat="false" ht="15" hidden="false" customHeight="false" outlineLevel="0" collapsed="false">
      <c r="C160" s="0" t="n">
        <v>1024</v>
      </c>
      <c r="D160" s="0" t="n">
        <v>64</v>
      </c>
      <c r="E160" s="0" t="n">
        <v>25</v>
      </c>
      <c r="G160" s="1" t="n">
        <v>43.811</v>
      </c>
      <c r="H160" s="1" t="n">
        <v>37.654</v>
      </c>
      <c r="I160" s="1" t="n">
        <f aca="false">(8*$E160*$D160*$C160*$C160)/(G160/1000)/10^12</f>
        <v>0.306356230170505</v>
      </c>
      <c r="J160" s="1" t="n">
        <f aca="false">(8*$E160*$D160*$C160*$C160)/(H160/1000)/10^12</f>
        <v>0.356450119509215</v>
      </c>
      <c r="K160" s="1"/>
    </row>
    <row r="161" customFormat="false" ht="15" hidden="false" customHeight="false" outlineLevel="0" collapsed="false">
      <c r="C161" s="0" t="n">
        <v>1024</v>
      </c>
      <c r="D161" s="0" t="n">
        <v>128</v>
      </c>
      <c r="E161" s="0" t="n">
        <v>25</v>
      </c>
      <c r="G161" s="1" t="n">
        <v>85.643</v>
      </c>
      <c r="H161" s="1" t="n">
        <v>78.087</v>
      </c>
      <c r="I161" s="1" t="n">
        <f aca="false">(8*$E161*$D161*$C161*$C161)/(G161/1000)/10^12</f>
        <v>0.313435372418061</v>
      </c>
      <c r="J161" s="1" t="n">
        <f aca="false">(8*$E161*$D161*$C161*$C161)/(H161/1000)/10^12</f>
        <v>0.343764590776954</v>
      </c>
      <c r="K161" s="1"/>
    </row>
    <row r="162" customFormat="false" ht="15" hidden="false" customHeight="false" outlineLevel="0" collapsed="false">
      <c r="C162" s="0" t="n">
        <v>2048</v>
      </c>
      <c r="D162" s="0" t="n">
        <v>16</v>
      </c>
      <c r="E162" s="0" t="n">
        <v>25</v>
      </c>
      <c r="G162" s="1" t="n">
        <v>218.405</v>
      </c>
      <c r="H162" s="1" t="n">
        <v>201.09</v>
      </c>
      <c r="I162" s="1" t="n">
        <f aca="false">(8*$E162*$D162*$C162*$C162)/(G162/1000)/10^12</f>
        <v>0.061453596758316</v>
      </c>
      <c r="J162" s="1" t="n">
        <f aca="false">(8*$E162*$D162*$C162*$C162)/(H162/1000)/10^12</f>
        <v>0.0667451031876274</v>
      </c>
      <c r="K162" s="1"/>
    </row>
    <row r="163" customFormat="false" ht="15" hidden="false" customHeight="false" outlineLevel="0" collapsed="false">
      <c r="C163" s="0" t="n">
        <v>2048</v>
      </c>
      <c r="D163" s="0" t="n">
        <v>32</v>
      </c>
      <c r="E163" s="0" t="n">
        <v>25</v>
      </c>
      <c r="G163" s="1" t="n">
        <v>219.772</v>
      </c>
      <c r="H163" s="1" t="n">
        <v>198.845</v>
      </c>
      <c r="I163" s="1" t="n">
        <f aca="false">(8*$E163*$D163*$C163*$C163)/(G163/1000)/10^12</f>
        <v>0.122142700617003</v>
      </c>
      <c r="J163" s="1" t="n">
        <f aca="false">(8*$E163*$D163*$C163*$C163)/(H163/1000)/10^12</f>
        <v>0.134997337624783</v>
      </c>
      <c r="K163" s="1"/>
    </row>
    <row r="164" customFormat="false" ht="15" hidden="false" customHeight="false" outlineLevel="0" collapsed="false">
      <c r="C164" s="0" t="n">
        <v>2048</v>
      </c>
      <c r="D164" s="0" t="n">
        <v>64</v>
      </c>
      <c r="E164" s="0" t="n">
        <v>25</v>
      </c>
      <c r="G164" s="1" t="n">
        <v>162.309</v>
      </c>
      <c r="H164" s="1" t="n">
        <v>138.569</v>
      </c>
      <c r="I164" s="1" t="n">
        <f aca="false">(8*$E164*$D164*$C164*$C164)/(G164/1000)/10^12</f>
        <v>0.330770882699049</v>
      </c>
      <c r="J164" s="1" t="n">
        <f aca="false">(8*$E164*$D164*$C164*$C164)/(H164/1000)/10^12</f>
        <v>0.387439407082392</v>
      </c>
      <c r="K164" s="1"/>
    </row>
    <row r="165" customFormat="false" ht="15" hidden="false" customHeight="false" outlineLevel="0" collapsed="false">
      <c r="C165" s="0" t="n">
        <v>2048</v>
      </c>
      <c r="D165" s="0" t="n">
        <v>128</v>
      </c>
      <c r="E165" s="0" t="n">
        <v>25</v>
      </c>
      <c r="G165" s="1" t="n">
        <v>319.459</v>
      </c>
      <c r="H165" s="1" t="n">
        <v>287.719</v>
      </c>
      <c r="I165" s="1" t="n">
        <f aca="false">(8*$E165*$D165*$C165*$C165)/(G165/1000)/10^12</f>
        <v>0.336112560297253</v>
      </c>
      <c r="J165" s="1" t="n">
        <f aca="false">(8*$E165*$D165*$C165*$C165)/(H165/1000)/10^12</f>
        <v>0.373191142746916</v>
      </c>
      <c r="K165" s="1"/>
    </row>
    <row r="166" customFormat="false" ht="15" hidden="false" customHeight="false" outlineLevel="0" collapsed="false">
      <c r="C166" s="0" t="n">
        <v>4096</v>
      </c>
      <c r="D166" s="0" t="n">
        <v>16</v>
      </c>
      <c r="E166" s="0" t="n">
        <v>25</v>
      </c>
      <c r="G166" s="1" t="n">
        <v>960.656</v>
      </c>
      <c r="H166" s="1" t="n">
        <v>762.555</v>
      </c>
      <c r="I166" s="1" t="n">
        <f aca="false">(8*$E166*$D166*$C166*$C166)/(G166/1000)/10^12</f>
        <v>0.0558858646591496</v>
      </c>
      <c r="J166" s="1" t="n">
        <f aca="false">(8*$E166*$D166*$C166*$C166)/(H166/1000)/10^12</f>
        <v>0.0704042215971307</v>
      </c>
      <c r="K166" s="1"/>
    </row>
    <row r="167" customFormat="false" ht="15" hidden="false" customHeight="false" outlineLevel="0" collapsed="false">
      <c r="C167" s="0" t="n">
        <v>4096</v>
      </c>
      <c r="D167" s="0" t="n">
        <v>32</v>
      </c>
      <c r="E167" s="0" t="n">
        <v>25</v>
      </c>
      <c r="G167" s="1" t="n">
        <v>1090.743</v>
      </c>
      <c r="H167" s="1" t="n">
        <v>780.116</v>
      </c>
      <c r="I167" s="1" t="n">
        <f aca="false">(8*$E167*$D167*$C167*$C167)/(G167/1000)/10^12</f>
        <v>0.0984413215578739</v>
      </c>
      <c r="J167" s="1" t="n">
        <f aca="false">(8*$E167*$D167*$C167*$C167)/(H167/1000)/10^12</f>
        <v>0.137638738854222</v>
      </c>
      <c r="K167" s="1"/>
    </row>
    <row r="168" customFormat="false" ht="15" hidden="false" customHeight="false" outlineLevel="0" collapsed="false">
      <c r="C168" s="0" t="n">
        <v>4096</v>
      </c>
      <c r="D168" s="0" t="n">
        <v>64</v>
      </c>
      <c r="E168" s="0" t="n">
        <v>25</v>
      </c>
      <c r="G168" s="1" t="n">
        <v>687.9</v>
      </c>
      <c r="H168" s="1" t="n">
        <v>545.04</v>
      </c>
      <c r="I168" s="1" t="n">
        <f aca="false">(8*$E168*$D168*$C168*$C168)/(G168/1000)/10^12</f>
        <v>0.312179626108446</v>
      </c>
      <c r="J168" s="1" t="n">
        <f aca="false">(8*$E168*$D168*$C168*$C168)/(H168/1000)/10^12</f>
        <v>0.394004779098782</v>
      </c>
      <c r="K168" s="1"/>
    </row>
    <row r="169" customFormat="false" ht="15" hidden="false" customHeight="false" outlineLevel="0" collapsed="false">
      <c r="C169" s="0" t="n">
        <v>4096</v>
      </c>
      <c r="D169" s="0" t="n">
        <v>128</v>
      </c>
      <c r="E169" s="0" t="n">
        <v>25</v>
      </c>
      <c r="G169" s="1" t="n">
        <v>1233.08</v>
      </c>
      <c r="H169" s="1" t="n">
        <v>1094.433</v>
      </c>
      <c r="I169" s="1" t="n">
        <f aca="false">(8*$E169*$D169*$C169*$C169)/(G169/1000)/10^12</f>
        <v>0.348312136763227</v>
      </c>
      <c r="J169" s="1" t="n">
        <f aca="false">(8*$E169*$D169*$C169*$C169)/(H169/1000)/10^12</f>
        <v>0.392437663703488</v>
      </c>
      <c r="K169" s="1"/>
    </row>
    <row r="171" customFormat="false" ht="15" hidden="false" customHeight="false" outlineLevel="0" collapsed="false">
      <c r="I171" s="3"/>
    </row>
    <row r="172" customFormat="false" ht="15" hidden="false" customHeight="false" outlineLevel="0" collapsed="false">
      <c r="G172" s="1"/>
      <c r="H172" s="1"/>
      <c r="I172" s="1"/>
      <c r="K172" s="1"/>
    </row>
    <row r="173" customFormat="false" ht="15" hidden="false" customHeight="false" outlineLevel="0" collapsed="false">
      <c r="A173" s="0" t="s">
        <v>44</v>
      </c>
      <c r="C173" s="0" t="s">
        <v>45</v>
      </c>
      <c r="D173" s="0" t="s">
        <v>46</v>
      </c>
      <c r="G173" s="0" t="s">
        <v>47</v>
      </c>
      <c r="I173" s="0" t="s">
        <v>48</v>
      </c>
      <c r="J173" s="0" t="s">
        <v>49</v>
      </c>
      <c r="K173" s="0" t="s">
        <v>50</v>
      </c>
    </row>
    <row r="175" customFormat="false" ht="15" hidden="false" customHeight="false" outlineLevel="0" collapsed="false">
      <c r="C175" s="6"/>
      <c r="D175" s="6"/>
      <c r="E175" s="6"/>
      <c r="G175" s="6"/>
      <c r="H175" s="1"/>
      <c r="I175" s="1" t="e">
        <f aca="false">C175*4*D175/(G175/1000)/10^9</f>
        <v>#DIV/0!</v>
      </c>
      <c r="J175" s="6"/>
      <c r="K175" s="6"/>
      <c r="L175" s="2"/>
      <c r="N175" s="1"/>
      <c r="O175" s="1"/>
    </row>
    <row r="176" customFormat="false" ht="15" hidden="false" customHeight="false" outlineLevel="0" collapsed="false">
      <c r="C176" s="6"/>
      <c r="D176" s="6"/>
      <c r="E176" s="6"/>
      <c r="G176" s="6"/>
      <c r="H176" s="1"/>
      <c r="I176" s="1" t="e">
        <f aca="false">C176*4*D176/(G176/1000)/10^9</f>
        <v>#DIV/0!</v>
      </c>
      <c r="J176" s="6"/>
      <c r="K176" s="6"/>
      <c r="L176" s="2"/>
      <c r="N176" s="1"/>
      <c r="O176" s="1"/>
    </row>
    <row r="177" customFormat="false" ht="15" hidden="false" customHeight="false" outlineLevel="0" collapsed="false">
      <c r="C177" s="6"/>
      <c r="D177" s="6"/>
      <c r="E177" s="6"/>
      <c r="G177" s="6"/>
      <c r="H177" s="1"/>
      <c r="I177" s="1" t="e">
        <f aca="false">C177*4*D177/(G177/1000)/10^9</f>
        <v>#DIV/0!</v>
      </c>
      <c r="J177" s="6"/>
      <c r="K177" s="6"/>
      <c r="L177" s="2"/>
      <c r="N177" s="1"/>
      <c r="O177" s="1"/>
    </row>
    <row r="178" customFormat="false" ht="15" hidden="false" customHeight="false" outlineLevel="0" collapsed="false">
      <c r="C178" s="6"/>
      <c r="D178" s="6"/>
      <c r="E178" s="6"/>
      <c r="G178" s="6"/>
      <c r="I178" s="1" t="e">
        <f aca="false">C178*4*D178/(G178/1000)/10^9</f>
        <v>#DIV/0!</v>
      </c>
      <c r="J178" s="6"/>
      <c r="K178" s="6"/>
      <c r="L178" s="2"/>
    </row>
    <row r="179" customFormat="false" ht="15" hidden="false" customHeight="false" outlineLevel="0" collapsed="false">
      <c r="C179" s="6"/>
      <c r="D179" s="6"/>
      <c r="E179" s="6"/>
      <c r="G179" s="6"/>
      <c r="I179" s="1" t="e">
        <f aca="false">C179*4*D179/(G179/1000)/10^9</f>
        <v>#DIV/0!</v>
      </c>
      <c r="J179" s="6"/>
      <c r="K179" s="6"/>
      <c r="L179" s="2"/>
    </row>
    <row r="180" customFormat="false" ht="15" hidden="false" customHeight="false" outlineLevel="0" collapsed="false">
      <c r="C180" s="6"/>
      <c r="D180" s="6"/>
      <c r="E180" s="6"/>
      <c r="G180" s="6"/>
      <c r="H180" s="1"/>
      <c r="I180" s="1" t="e">
        <f aca="false">C180*4*D180/(G180/1000)/10^9</f>
        <v>#DIV/0!</v>
      </c>
      <c r="J180" s="6"/>
      <c r="K180" s="6"/>
      <c r="L180" s="2"/>
      <c r="N180" s="1"/>
      <c r="O180" s="1"/>
    </row>
    <row r="181" customFormat="false" ht="15" hidden="false" customHeight="false" outlineLevel="0" collapsed="false">
      <c r="C181" s="6"/>
      <c r="D181" s="6"/>
      <c r="E181" s="6"/>
      <c r="G181" s="6"/>
      <c r="H181" s="1"/>
      <c r="I181" s="1" t="e">
        <f aca="false">C181*4*D181/(G181/1000)/10^9</f>
        <v>#DIV/0!</v>
      </c>
      <c r="J181" s="6"/>
      <c r="K181" s="6"/>
      <c r="L181" s="2"/>
      <c r="N181" s="1"/>
      <c r="O181" s="1"/>
    </row>
    <row r="182" customFormat="false" ht="15" hidden="false" customHeight="false" outlineLevel="0" collapsed="false">
      <c r="C182" s="6"/>
      <c r="D182" s="6"/>
      <c r="E182" s="6"/>
      <c r="G182" s="6"/>
      <c r="H182" s="1"/>
      <c r="I182" s="1" t="e">
        <f aca="false">C182*4*D182/(G182/1000)/10^9</f>
        <v>#DIV/0!</v>
      </c>
      <c r="J182" s="6"/>
      <c r="K182" s="6"/>
      <c r="L182" s="2"/>
      <c r="N182" s="1"/>
      <c r="O182" s="1"/>
    </row>
    <row r="183" customFormat="false" ht="15" hidden="false" customHeight="false" outlineLevel="0" collapsed="false">
      <c r="C183" s="6"/>
      <c r="D183" s="6"/>
      <c r="E183" s="6"/>
      <c r="G183" s="6"/>
      <c r="I183" s="1" t="e">
        <f aca="false">C183*4*D183/(G183/1000)/10^9</f>
        <v>#DIV/0!</v>
      </c>
      <c r="J183" s="6"/>
      <c r="K183" s="6"/>
      <c r="L183" s="2"/>
    </row>
    <row r="184" customFormat="false" ht="15" hidden="false" customHeight="false" outlineLevel="0" collapsed="false">
      <c r="C184" s="6"/>
      <c r="D184" s="6"/>
      <c r="E184" s="6"/>
      <c r="G184" s="6"/>
      <c r="I184" s="1" t="e">
        <f aca="false">C184*4*D184/(G184/1000)/10^9</f>
        <v>#DIV/0!</v>
      </c>
      <c r="J184" s="6"/>
      <c r="K184" s="6"/>
      <c r="L184" s="2"/>
    </row>
    <row r="185" customFormat="false" ht="15" hidden="false" customHeight="false" outlineLevel="0" collapsed="false">
      <c r="C185" s="6"/>
      <c r="D185" s="6"/>
      <c r="E185" s="6"/>
      <c r="G185" s="6"/>
      <c r="H185" s="1"/>
      <c r="I185" s="1" t="e">
        <f aca="false">C185*4*D185/(G185/1000)/10^9</f>
        <v>#DIV/0!</v>
      </c>
      <c r="J185" s="6"/>
      <c r="K185" s="6"/>
      <c r="L185" s="2"/>
      <c r="N185" s="1"/>
      <c r="O185" s="1"/>
    </row>
    <row r="186" customFormat="false" ht="15" hidden="false" customHeight="false" outlineLevel="0" collapsed="false">
      <c r="C186" s="6"/>
      <c r="D186" s="6"/>
      <c r="E186" s="6"/>
      <c r="G186" s="6"/>
      <c r="H186" s="1"/>
      <c r="I186" s="1" t="e">
        <f aca="false">C186*4*D186/(G186/1000)/10^9</f>
        <v>#DIV/0!</v>
      </c>
      <c r="J186" s="6"/>
      <c r="K186" s="6"/>
      <c r="L186" s="2"/>
      <c r="N186" s="1"/>
      <c r="O186" s="1"/>
    </row>
    <row r="187" customFormat="false" ht="15" hidden="false" customHeight="false" outlineLevel="0" collapsed="false">
      <c r="C187" s="6"/>
      <c r="D187" s="6"/>
      <c r="E187" s="6"/>
      <c r="G187" s="6"/>
      <c r="H187" s="1"/>
      <c r="I187" s="1" t="e">
        <f aca="false">C187*4*D187/(G187/1000)/10^9</f>
        <v>#DIV/0!</v>
      </c>
      <c r="J187" s="6"/>
      <c r="K187" s="6"/>
      <c r="L187" s="2"/>
      <c r="N187" s="1"/>
      <c r="O187" s="1"/>
    </row>
    <row r="188" customFormat="false" ht="15" hidden="false" customHeight="false" outlineLevel="0" collapsed="false">
      <c r="C188" s="6"/>
      <c r="D188" s="6"/>
      <c r="E188" s="6"/>
      <c r="G188" s="6"/>
      <c r="I188" s="1" t="e">
        <f aca="false">C188*4*D188/(G188/1000)/10^9</f>
        <v>#DIV/0!</v>
      </c>
      <c r="J188" s="6"/>
      <c r="K188" s="6"/>
      <c r="L188" s="2"/>
    </row>
    <row r="189" customFormat="false" ht="15" hidden="false" customHeight="false" outlineLevel="0" collapsed="false">
      <c r="C189" s="6"/>
      <c r="D189" s="6"/>
      <c r="E189" s="6"/>
      <c r="G189" s="6"/>
      <c r="I189" s="1" t="e">
        <f aca="false">C189*4*D189/(G189/1000)/10^9</f>
        <v>#DIV/0!</v>
      </c>
      <c r="J189" s="6"/>
      <c r="K189" s="6"/>
      <c r="L189" s="2"/>
    </row>
    <row r="190" customFormat="false" ht="15" hidden="false" customHeight="false" outlineLevel="0" collapsed="false">
      <c r="C190" s="6"/>
      <c r="D190" s="6"/>
      <c r="E190" s="6"/>
      <c r="G190" s="6"/>
      <c r="H190" s="1"/>
      <c r="I190" s="1" t="e">
        <f aca="false">C190*4*D190/(G190/1000)/10^9</f>
        <v>#DIV/0!</v>
      </c>
      <c r="J190" s="6"/>
      <c r="K190" s="6"/>
      <c r="L190" s="2"/>
      <c r="N190" s="1"/>
      <c r="O190" s="1"/>
    </row>
    <row r="191" customFormat="false" ht="15" hidden="false" customHeight="false" outlineLevel="0" collapsed="false">
      <c r="C191" s="6"/>
      <c r="D191" s="6"/>
      <c r="E191" s="6"/>
      <c r="G191" s="6"/>
      <c r="H191" s="1"/>
      <c r="I191" s="1" t="e">
        <f aca="false">C191*4*D191/(G191/1000)/10^9</f>
        <v>#DIV/0!</v>
      </c>
      <c r="J191" s="6"/>
      <c r="K191" s="6"/>
      <c r="L191" s="2"/>
      <c r="N191" s="1"/>
      <c r="O191" s="1"/>
    </row>
    <row r="192" customFormat="false" ht="15" hidden="false" customHeight="false" outlineLevel="0" collapsed="false">
      <c r="C192" s="6"/>
      <c r="D192" s="6"/>
      <c r="E192" s="6"/>
      <c r="G192" s="6"/>
      <c r="H192" s="1"/>
      <c r="I192" s="1" t="e">
        <f aca="false">C192*4*D192/(G192/1000)/10^9</f>
        <v>#DIV/0!</v>
      </c>
      <c r="J192" s="6"/>
      <c r="K192" s="6"/>
      <c r="L192" s="2"/>
      <c r="N192" s="1"/>
      <c r="O192" s="1"/>
    </row>
    <row r="193" customFormat="false" ht="15" hidden="false" customHeight="false" outlineLevel="0" collapsed="false">
      <c r="C193" s="6"/>
      <c r="D193" s="6"/>
      <c r="E193" s="6"/>
      <c r="G193" s="6"/>
      <c r="I193" s="1" t="e">
        <f aca="false">C193*4*D193/(G193/1000)/10^9</f>
        <v>#DIV/0!</v>
      </c>
      <c r="J193" s="6"/>
      <c r="K193" s="6"/>
      <c r="L193" s="2"/>
    </row>
    <row r="194" customFormat="false" ht="15" hidden="false" customHeight="false" outlineLevel="0" collapsed="false">
      <c r="C194" s="6"/>
      <c r="D194" s="6"/>
      <c r="E194" s="6"/>
      <c r="G194" s="6"/>
      <c r="I194" s="1" t="e">
        <f aca="false">C194*4*D194/(G194/1000)/10^9</f>
        <v>#DIV/0!</v>
      </c>
      <c r="J194" s="6"/>
      <c r="K194" s="6"/>
      <c r="L194" s="2"/>
    </row>
    <row r="195" customFormat="false" ht="15" hidden="false" customHeight="false" outlineLevel="0" collapsed="false">
      <c r="C195" s="6"/>
      <c r="D195" s="6"/>
      <c r="E195" s="6"/>
      <c r="G195" s="6"/>
      <c r="H195" s="1"/>
      <c r="I195" s="1" t="e">
        <f aca="false">C195*4*D195/(G195/1000)/10^9</f>
        <v>#DIV/0!</v>
      </c>
      <c r="J195" s="6"/>
      <c r="K195" s="6"/>
      <c r="L195" s="2"/>
      <c r="N195" s="1"/>
      <c r="O195" s="1"/>
    </row>
    <row r="196" customFormat="false" ht="15" hidden="false" customHeight="false" outlineLevel="0" collapsed="false">
      <c r="C196" s="6"/>
      <c r="D196" s="6"/>
      <c r="E196" s="6"/>
      <c r="G196" s="6"/>
      <c r="H196" s="1"/>
      <c r="I196" s="1" t="e">
        <f aca="false">C196*4*D196/(G196/1000)/10^9</f>
        <v>#DIV/0!</v>
      </c>
      <c r="J196" s="6"/>
      <c r="K196" s="6"/>
      <c r="L196" s="2"/>
      <c r="N196" s="1"/>
      <c r="O196" s="1"/>
    </row>
    <row r="197" customFormat="false" ht="15" hidden="false" customHeight="false" outlineLevel="0" collapsed="false">
      <c r="C197" s="6"/>
      <c r="D197" s="6"/>
      <c r="E197" s="6"/>
      <c r="G197" s="6"/>
      <c r="H197" s="1"/>
      <c r="I197" s="1" t="e">
        <f aca="false">C197*4*D197/(G197/1000)/10^9</f>
        <v>#DIV/0!</v>
      </c>
      <c r="J197" s="6"/>
      <c r="K197" s="6"/>
      <c r="L197" s="2"/>
      <c r="N197" s="1"/>
      <c r="O197" s="1"/>
    </row>
    <row r="198" customFormat="false" ht="15" hidden="false" customHeight="false" outlineLevel="0" collapsed="false">
      <c r="C198" s="6"/>
      <c r="D198" s="6"/>
      <c r="E198" s="6"/>
      <c r="G198" s="6"/>
      <c r="I198" s="1" t="e">
        <f aca="false">C198*4*D198/(G198/1000)/10^9</f>
        <v>#DIV/0!</v>
      </c>
      <c r="J198" s="6"/>
      <c r="K198" s="6"/>
      <c r="L198" s="2"/>
    </row>
    <row r="199" customFormat="false" ht="15" hidden="false" customHeight="false" outlineLevel="0" collapsed="false">
      <c r="C199" s="6"/>
      <c r="D199" s="6"/>
      <c r="E199" s="6"/>
      <c r="G199" s="6"/>
      <c r="I199" s="1" t="e">
        <f aca="false">C199*4*D199/(G199/1000)/10^9</f>
        <v>#DIV/0!</v>
      </c>
      <c r="J199" s="6"/>
      <c r="K199" s="6"/>
      <c r="L199" s="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A4" activeCellId="0" sqref="A4"/>
    </sheetView>
  </sheetViews>
  <sheetFormatPr defaultRowHeight="15"/>
  <cols>
    <col collapsed="false" hidden="false" max="1" min="1" style="0" width="21.0418604651163"/>
    <col collapsed="false" hidden="false" max="1025" min="2" style="0" width="11.2"/>
  </cols>
  <sheetData>
    <row r="1" customFormat="false" ht="15" hidden="false" customHeight="false" outlineLevel="0" collapsed="false">
      <c r="A1" s="7" t="s">
        <v>51</v>
      </c>
      <c r="B1" s="8" t="s">
        <v>52</v>
      </c>
    </row>
    <row r="2" customFormat="false" ht="15" hidden="false" customHeight="false" outlineLevel="0" collapsed="false">
      <c r="A2" s="7" t="s">
        <v>53</v>
      </c>
      <c r="B2" s="4" t="s">
        <v>54</v>
      </c>
    </row>
    <row r="3" customFormat="false" ht="15" hidden="false" customHeight="false" outlineLevel="0" collapsed="false">
      <c r="A3" s="7" t="s">
        <v>55</v>
      </c>
      <c r="B3" s="4" t="s">
        <v>56</v>
      </c>
    </row>
    <row r="4" customFormat="false" ht="15" hidden="false" customHeight="false" outlineLevel="0" collapsed="false">
      <c r="A4" s="7" t="s">
        <v>57</v>
      </c>
      <c r="B4" s="4" t="s">
        <v>58</v>
      </c>
    </row>
    <row r="5" customFormat="false" ht="15" hidden="false" customHeight="false" outlineLevel="0" collapsed="false">
      <c r="A5" s="7" t="s">
        <v>59</v>
      </c>
      <c r="B5" s="4" t="s">
        <v>60</v>
      </c>
    </row>
    <row r="6" customFormat="false" ht="15" hidden="false" customHeight="false" outlineLevel="0" collapsed="false">
      <c r="A6" s="7" t="s">
        <v>61</v>
      </c>
      <c r="B6" s="9" t="s">
        <v>62</v>
      </c>
    </row>
    <row r="7" customFormat="false" ht="15" hidden="false" customHeight="false" outlineLevel="0" collapsed="false">
      <c r="A7" s="7" t="s">
        <v>63</v>
      </c>
      <c r="B7" s="10" t="s">
        <v>64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239</TotalTime>
  <Application>LibreOffice/5.0.6.2$Linux_X86_64 LibreOffice_project/00$Build-2</Application>
  <Company>Baidu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2016-08-12T21:22:52Z</dcterms:created>
  <dc:creator>Sharan Narang</dc:creator>
  <dc:language>en-GB</dc:language>
  <dcterms:modified xsi:type="dcterms:W3CDTF">2017-01-17T02:59:24Z</dcterms:modified>
  <cp:revision>13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Baidu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