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udiger\Documents\Work\DL\DeepBench\my_DeepBench_gh_pub\results\"/>
    </mc:Choice>
  </mc:AlternateContent>
  <bookViews>
    <workbookView xWindow="555" yWindow="0" windowWidth="25035" windowHeight="17460" tabRatio="500" activeTab="1"/>
  </bookViews>
  <sheets>
    <sheet name="Results" sheetId="1" r:id="rId1"/>
    <sheet name="Spec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8" i="1" l="1"/>
  <c r="T122" i="1"/>
  <c r="T123" i="1"/>
  <c r="T124" i="1"/>
  <c r="T125" i="1"/>
  <c r="T126" i="1"/>
  <c r="T121" i="1"/>
  <c r="T120" i="1"/>
  <c r="T116" i="1"/>
  <c r="T117" i="1"/>
  <c r="T118" i="1"/>
  <c r="T119" i="1"/>
  <c r="T115" i="1"/>
  <c r="T114" i="1"/>
  <c r="T110" i="1"/>
  <c r="T111" i="1"/>
  <c r="T112" i="1"/>
  <c r="T113" i="1"/>
  <c r="T109" i="1"/>
  <c r="T105" i="1"/>
  <c r="T106" i="1"/>
  <c r="T107" i="1"/>
  <c r="T104" i="1"/>
  <c r="T103" i="1"/>
  <c r="T101" i="1"/>
  <c r="T102" i="1"/>
  <c r="T100" i="1"/>
  <c r="T99" i="1"/>
  <c r="T96" i="1"/>
  <c r="T97" i="1"/>
  <c r="T98" i="1"/>
  <c r="T95" i="1"/>
  <c r="T92" i="1"/>
  <c r="T93" i="1"/>
  <c r="T94" i="1"/>
  <c r="T9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C73" i="1"/>
  <c r="J73" i="1" s="1"/>
  <c r="C74" i="1"/>
  <c r="J74" i="1" s="1"/>
  <c r="C75" i="1"/>
  <c r="J75" i="1" s="1"/>
  <c r="C76" i="1"/>
  <c r="J76" i="1" s="1"/>
  <c r="C77" i="1"/>
  <c r="J77" i="1" s="1"/>
  <c r="C78" i="1"/>
  <c r="J78" i="1" s="1"/>
  <c r="C79" i="1"/>
  <c r="J79" i="1" s="1"/>
  <c r="C80" i="1"/>
  <c r="J80" i="1" s="1"/>
  <c r="J82" i="1"/>
  <c r="J83" i="1"/>
  <c r="C110" i="1"/>
  <c r="S110" i="1" s="1"/>
  <c r="C111" i="1"/>
  <c r="C116" i="1"/>
  <c r="S116" i="1" s="1"/>
  <c r="W116" i="1" s="1"/>
  <c r="C117" i="1"/>
  <c r="I176" i="1"/>
  <c r="I177" i="1"/>
  <c r="I178" i="1"/>
  <c r="I179" i="1"/>
  <c r="I180" i="1"/>
  <c r="C181" i="1"/>
  <c r="I181" i="1"/>
  <c r="C182" i="1"/>
  <c r="I182" i="1"/>
  <c r="I183" i="1"/>
  <c r="I184" i="1"/>
  <c r="I185" i="1"/>
  <c r="C186" i="1"/>
  <c r="I186" i="1" s="1"/>
  <c r="C187" i="1"/>
  <c r="I187" i="1" s="1"/>
  <c r="I188" i="1"/>
  <c r="I189" i="1"/>
  <c r="I190" i="1"/>
  <c r="C191" i="1"/>
  <c r="I191" i="1"/>
  <c r="C192" i="1"/>
  <c r="I192" i="1"/>
  <c r="I193" i="1"/>
  <c r="I194" i="1"/>
  <c r="C195" i="1"/>
  <c r="I195" i="1"/>
  <c r="C196" i="1"/>
  <c r="I196" i="1"/>
  <c r="C197" i="1"/>
  <c r="I197" i="1"/>
  <c r="I198" i="1"/>
  <c r="I199" i="1"/>
  <c r="I175" i="1"/>
  <c r="R92" i="1"/>
  <c r="U92" i="1" s="1"/>
  <c r="S92" i="1"/>
  <c r="W92" i="1"/>
  <c r="R93" i="1"/>
  <c r="S93" i="1"/>
  <c r="W93" i="1" s="1"/>
  <c r="R94" i="1"/>
  <c r="W94" i="1" s="1"/>
  <c r="S94" i="1"/>
  <c r="R95" i="1"/>
  <c r="W95" i="1" s="1"/>
  <c r="S95" i="1"/>
  <c r="V95" i="1" s="1"/>
  <c r="R96" i="1"/>
  <c r="V96" i="1" s="1"/>
  <c r="S96" i="1"/>
  <c r="W96" i="1"/>
  <c r="R97" i="1"/>
  <c r="S97" i="1"/>
  <c r="W97" i="1" s="1"/>
  <c r="R98" i="1"/>
  <c r="W98" i="1" s="1"/>
  <c r="S98" i="1"/>
  <c r="R99" i="1"/>
  <c r="W99" i="1" s="1"/>
  <c r="S99" i="1"/>
  <c r="R100" i="1"/>
  <c r="U100" i="1" s="1"/>
  <c r="S100" i="1"/>
  <c r="W100" i="1"/>
  <c r="R101" i="1"/>
  <c r="S101" i="1"/>
  <c r="W101" i="1" s="1"/>
  <c r="R102" i="1"/>
  <c r="W102" i="1" s="1"/>
  <c r="S102" i="1"/>
  <c r="R103" i="1"/>
  <c r="W103" i="1" s="1"/>
  <c r="S103" i="1"/>
  <c r="R104" i="1"/>
  <c r="V104" i="1" s="1"/>
  <c r="S104" i="1"/>
  <c r="W104" i="1"/>
  <c r="R105" i="1"/>
  <c r="S105" i="1"/>
  <c r="W105" i="1" s="1"/>
  <c r="R106" i="1"/>
  <c r="W106" i="1" s="1"/>
  <c r="S106" i="1"/>
  <c r="R107" i="1"/>
  <c r="W107" i="1" s="1"/>
  <c r="S107" i="1"/>
  <c r="R108" i="1"/>
  <c r="U108" i="1" s="1"/>
  <c r="S108" i="1"/>
  <c r="W108" i="1"/>
  <c r="R109" i="1"/>
  <c r="S109" i="1"/>
  <c r="W109" i="1" s="1"/>
  <c r="R110" i="1"/>
  <c r="W110" i="1" s="1"/>
  <c r="R111" i="1"/>
  <c r="W111" i="1" s="1"/>
  <c r="S111" i="1"/>
  <c r="V111" i="1" s="1"/>
  <c r="R112" i="1"/>
  <c r="U112" i="1" s="1"/>
  <c r="S112" i="1"/>
  <c r="W112" i="1"/>
  <c r="R113" i="1"/>
  <c r="S113" i="1"/>
  <c r="W113" i="1" s="1"/>
  <c r="R114" i="1"/>
  <c r="W114" i="1" s="1"/>
  <c r="S114" i="1"/>
  <c r="R115" i="1"/>
  <c r="W115" i="1" s="1"/>
  <c r="S115" i="1"/>
  <c r="V115" i="1" s="1"/>
  <c r="R116" i="1"/>
  <c r="V116" i="1" s="1"/>
  <c r="R117" i="1"/>
  <c r="S117" i="1"/>
  <c r="W117" i="1" s="1"/>
  <c r="R118" i="1"/>
  <c r="W118" i="1" s="1"/>
  <c r="S118" i="1"/>
  <c r="R119" i="1"/>
  <c r="W119" i="1" s="1"/>
  <c r="S119" i="1"/>
  <c r="V119" i="1" s="1"/>
  <c r="R120" i="1"/>
  <c r="U120" i="1" s="1"/>
  <c r="S120" i="1"/>
  <c r="W120" i="1"/>
  <c r="R121" i="1"/>
  <c r="S121" i="1"/>
  <c r="W121" i="1" s="1"/>
  <c r="R122" i="1"/>
  <c r="W122" i="1" s="1"/>
  <c r="S122" i="1"/>
  <c r="R123" i="1"/>
  <c r="W123" i="1" s="1"/>
  <c r="S123" i="1"/>
  <c r="V123" i="1" s="1"/>
  <c r="R124" i="1"/>
  <c r="U124" i="1" s="1"/>
  <c r="S124" i="1"/>
  <c r="W124" i="1"/>
  <c r="R125" i="1"/>
  <c r="S125" i="1"/>
  <c r="W125" i="1" s="1"/>
  <c r="R126" i="1"/>
  <c r="W126" i="1" s="1"/>
  <c r="S126" i="1"/>
  <c r="R91" i="1"/>
  <c r="W91" i="1" s="1"/>
  <c r="S91" i="1"/>
  <c r="V97" i="1"/>
  <c r="V100" i="1"/>
  <c r="V102" i="1"/>
  <c r="V105" i="1"/>
  <c r="V107" i="1"/>
  <c r="V112" i="1"/>
  <c r="V117" i="1"/>
  <c r="V122" i="1"/>
  <c r="V124" i="1"/>
  <c r="V126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91" i="1"/>
  <c r="U116" i="1" l="1"/>
  <c r="U104" i="1"/>
  <c r="U96" i="1"/>
  <c r="V118" i="1"/>
  <c r="V113" i="1"/>
  <c r="V109" i="1"/>
  <c r="V98" i="1"/>
  <c r="U126" i="1"/>
  <c r="U122" i="1"/>
  <c r="U118" i="1"/>
  <c r="U114" i="1"/>
  <c r="U110" i="1"/>
  <c r="U106" i="1"/>
  <c r="U102" i="1"/>
  <c r="U98" i="1"/>
  <c r="U94" i="1"/>
  <c r="V125" i="1"/>
  <c r="V121" i="1"/>
  <c r="V106" i="1"/>
  <c r="V101" i="1"/>
  <c r="V110" i="1"/>
</calcChain>
</file>

<file path=xl/sharedStrings.xml><?xml version="1.0" encoding="utf-8"?>
<sst xmlns="http://schemas.openxmlformats.org/spreadsheetml/2006/main" count="379" uniqueCount="72">
  <si>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</si>
  <si>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</si>
  <si>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</si>
  <si>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</si>
  <si>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</si>
  <si>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</si>
  <si>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</si>
  <si>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</si>
  <si>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</si>
  <si>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</si>
  <si>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</si>
  <si>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</si>
  <si>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</si>
  <si>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</si>
  <si>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</si>
  <si>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</si>
  <si>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</si>
  <si>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</si>
  <si>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</si>
  <si>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</si>
  <si>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</si>
  <si>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</si>
  <si>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</si>
  <si>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</si>
  <si>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</si>
  <si>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</si>
  <si>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</si>
  <si>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</si>
  <si>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</si>
  <si>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</si>
  <si>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</si>
  <si>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</si>
  <si>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</si>
  <si>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</si>
  <si>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</si>
  <si>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</si>
  <si>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</si>
  <si>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</si>
  <si>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</si>
  <si>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</si>
  <si>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</si>
  <si>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</si>
  <si>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</si>
  <si>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</si>
  <si>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</si>
  <si>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</si>
  <si>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</si>
  <si>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</si>
  <si>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</si>
  <si>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</si>
  <si>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</si>
  <si>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</si>
  <si>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</si>
  <si>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</si>
  <si>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</si>
  <si>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</si>
  <si>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16.0.3 20160415</t>
  </si>
  <si>
    <t>3.10.0-327.el7.mpsp_1.3.1.45.x86_64</t>
  </si>
  <si>
    <t>Intel(R) Xeon Phi(TM)  7250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</si>
  <si>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</si>
  <si>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</si>
  <si>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</si>
  <si>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</si>
  <si>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Total Time</t>
  </si>
  <si>
    <t>FWD Lib</t>
  </si>
  <si>
    <t>BWD INPUTS Lib</t>
  </si>
  <si>
    <t>BWD PARAMS Lib</t>
  </si>
  <si>
    <t>MKL</t>
  </si>
  <si>
    <t>LIBXSMM</t>
  </si>
  <si>
    <t>LIBXSMM version</t>
  </si>
  <si>
    <t>master-1.5.2-190</t>
  </si>
  <si>
    <t>MKL 2017 Gold u1, MKLML (2017.0.1)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</si>
</sst>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2" fontId="1" fillId="0" borderId="0" xfId="0" applyNumberFormat="1" applyFont="1"/>
    <xf numFmtId="164" fontId="7" fillId="0" borderId="0" xfId="0" applyNumberFormat="1" applyFont="1" applyAlignment="1">
      <alignment horizontal="left"/>
    </xf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showRuler="0" topLeftCell="A61" workbookViewId="0">
      <selection activeCell="I81" sqref="I81"/>
    </sheetView>
  </sheetViews>
  <sheetFormatPr defaultColWidth="11" defaultRowHeight="15.75" x14ac:dyDescent="0.25"/>
  <cols>
    <col min="1" max="1" width="28" customWidth="1"/>
    <col min="3" max="3" width="13.375" customWidth="1"/>
    <col min="4" max="4" width="22" customWidth="1"/>
    <col min="7" max="7" width="22.5" customWidth="1"/>
    <col min="8" max="8" width="32.625" customWidth="1"/>
    <col min="9" max="9" width="26.125" customWidth="1"/>
    <col min="10" max="10" width="20" customWidth="1"/>
    <col min="11" max="11" width="24.125" customWidth="1"/>
    <col min="12" max="12" width="18.625" customWidth="1"/>
    <col min="13" max="13" width="15.875" customWidth="1"/>
    <col min="14" max="14" width="20.125" customWidth="1"/>
    <col min="15" max="15" width="15" customWidth="1"/>
    <col min="20" max="20" width="24.375" bestFit="1" customWidth="1"/>
    <col min="21" max="21" width="24.875" bestFit="1" customWidth="1"/>
    <col min="22" max="22" width="23.375" bestFit="1" customWidth="1"/>
    <col min="23" max="24" width="14.375" customWidth="1"/>
    <col min="25" max="27" width="15.625" customWidth="1"/>
  </cols>
  <sheetData>
    <row r="1" spans="1:18" x14ac:dyDescent="0.25">
      <c r="A1" t="s">
        <v>31</v>
      </c>
      <c r="C1" t="s">
        <v>30</v>
      </c>
      <c r="D1" t="s">
        <v>8</v>
      </c>
      <c r="E1" t="s">
        <v>29</v>
      </c>
      <c r="F1" t="s">
        <v>28</v>
      </c>
      <c r="G1" t="s">
        <v>27</v>
      </c>
      <c r="I1" t="s">
        <v>26</v>
      </c>
      <c r="J1" t="s">
        <v>32</v>
      </c>
    </row>
    <row r="2" spans="1:18" x14ac:dyDescent="0.25">
      <c r="C2">
        <v>1760</v>
      </c>
      <c r="D2">
        <v>16</v>
      </c>
      <c r="E2">
        <v>1760</v>
      </c>
      <c r="F2" t="s">
        <v>8</v>
      </c>
      <c r="G2" t="s">
        <v>8</v>
      </c>
      <c r="I2" s="2">
        <v>7.8700000000000006E-2</v>
      </c>
      <c r="J2" s="2">
        <f>(2*C2*D2*E2)/(I2/1000)/10^12</f>
        <v>1.2595069885641677</v>
      </c>
      <c r="M2" s="2"/>
      <c r="N2" s="2"/>
      <c r="Q2" s="2"/>
      <c r="R2" s="2"/>
    </row>
    <row r="3" spans="1:18" x14ac:dyDescent="0.25">
      <c r="C3">
        <v>1760</v>
      </c>
      <c r="D3">
        <v>32</v>
      </c>
      <c r="E3">
        <v>1760</v>
      </c>
      <c r="F3" t="s">
        <v>8</v>
      </c>
      <c r="G3" t="s">
        <v>8</v>
      </c>
      <c r="I3" s="2">
        <v>0.10390000000000001</v>
      </c>
      <c r="J3" s="2">
        <f t="shared" ref="J3:J66" si="0">(2*C3*D3*E3)/(I3/1000)/10^12</f>
        <v>1.9080500481231952</v>
      </c>
      <c r="M3" s="2"/>
      <c r="N3" s="2"/>
      <c r="Q3" s="2"/>
      <c r="R3" s="2"/>
    </row>
    <row r="4" spans="1:18" x14ac:dyDescent="0.25">
      <c r="C4">
        <v>1760</v>
      </c>
      <c r="D4">
        <v>64</v>
      </c>
      <c r="E4">
        <v>1760</v>
      </c>
      <c r="F4" t="s">
        <v>8</v>
      </c>
      <c r="G4" t="s">
        <v>8</v>
      </c>
      <c r="I4" s="2">
        <v>0.1862</v>
      </c>
      <c r="J4" s="2">
        <f t="shared" si="0"/>
        <v>2.1293920515574651</v>
      </c>
      <c r="M4" s="2"/>
      <c r="N4" s="2"/>
      <c r="Q4" s="2"/>
      <c r="R4" s="2"/>
    </row>
    <row r="5" spans="1:18" x14ac:dyDescent="0.25">
      <c r="C5">
        <v>1760</v>
      </c>
      <c r="D5">
        <v>128</v>
      </c>
      <c r="E5">
        <v>1760</v>
      </c>
      <c r="F5" t="s">
        <v>8</v>
      </c>
      <c r="G5" t="s">
        <v>8</v>
      </c>
      <c r="I5" s="2">
        <v>0.39189999999999997</v>
      </c>
      <c r="J5" s="2">
        <f t="shared" si="0"/>
        <v>2.0234386323041593</v>
      </c>
      <c r="M5" s="2"/>
      <c r="N5" s="2"/>
      <c r="Q5" s="2"/>
      <c r="R5" s="2"/>
    </row>
    <row r="6" spans="1:18" x14ac:dyDescent="0.25">
      <c r="C6">
        <v>1760</v>
      </c>
      <c r="D6">
        <v>7000</v>
      </c>
      <c r="E6">
        <v>1760</v>
      </c>
      <c r="F6" t="s">
        <v>8</v>
      </c>
      <c r="G6" t="s">
        <v>8</v>
      </c>
      <c r="I6" s="2">
        <v>10.011700000000001</v>
      </c>
      <c r="J6" s="2">
        <f t="shared" si="0"/>
        <v>4.3315720606889929</v>
      </c>
      <c r="M6" s="2"/>
      <c r="N6" s="2"/>
      <c r="Q6" s="2"/>
      <c r="R6" s="2"/>
    </row>
    <row r="7" spans="1:18" x14ac:dyDescent="0.25">
      <c r="C7">
        <v>2048</v>
      </c>
      <c r="D7">
        <v>16</v>
      </c>
      <c r="E7">
        <v>2048</v>
      </c>
      <c r="F7" t="s">
        <v>8</v>
      </c>
      <c r="G7" t="s">
        <v>8</v>
      </c>
      <c r="I7" s="2">
        <v>8.0500000000000002E-2</v>
      </c>
      <c r="J7" s="2">
        <f t="shared" si="0"/>
        <v>1.6673009689440994</v>
      </c>
      <c r="M7" s="2"/>
      <c r="N7" s="2"/>
      <c r="Q7" s="2"/>
      <c r="R7" s="2"/>
    </row>
    <row r="8" spans="1:18" x14ac:dyDescent="0.25">
      <c r="C8">
        <v>2048</v>
      </c>
      <c r="D8">
        <v>32</v>
      </c>
      <c r="E8">
        <v>2048</v>
      </c>
      <c r="F8" t="s">
        <v>8</v>
      </c>
      <c r="G8" t="s">
        <v>8</v>
      </c>
      <c r="I8" s="2">
        <v>0.13069999999999998</v>
      </c>
      <c r="J8" s="2">
        <f t="shared" si="0"/>
        <v>2.0538290436113238</v>
      </c>
      <c r="M8" s="2"/>
      <c r="N8" s="2"/>
      <c r="Q8" s="2"/>
      <c r="R8" s="2"/>
    </row>
    <row r="9" spans="1:18" x14ac:dyDescent="0.25">
      <c r="C9">
        <v>2048</v>
      </c>
      <c r="D9">
        <v>64</v>
      </c>
      <c r="E9">
        <v>2048</v>
      </c>
      <c r="F9" t="s">
        <v>8</v>
      </c>
      <c r="G9" t="s">
        <v>8</v>
      </c>
      <c r="I9" s="2">
        <v>0.19219999999999998</v>
      </c>
      <c r="J9" s="2">
        <f t="shared" si="0"/>
        <v>2.7932929864724247</v>
      </c>
      <c r="M9" s="2"/>
      <c r="N9" s="2"/>
      <c r="Q9" s="2"/>
      <c r="R9" s="2"/>
    </row>
    <row r="10" spans="1:18" x14ac:dyDescent="0.25">
      <c r="C10">
        <v>2048</v>
      </c>
      <c r="D10">
        <v>128</v>
      </c>
      <c r="E10">
        <v>2048</v>
      </c>
      <c r="F10" t="s">
        <v>8</v>
      </c>
      <c r="G10" t="s">
        <v>8</v>
      </c>
      <c r="I10" s="2">
        <v>0.36940000000000001</v>
      </c>
      <c r="J10" s="2">
        <f t="shared" si="0"/>
        <v>2.9067185273416354</v>
      </c>
      <c r="M10" s="2"/>
      <c r="N10" s="2"/>
      <c r="Q10" s="2"/>
      <c r="R10" s="2"/>
    </row>
    <row r="11" spans="1:18" x14ac:dyDescent="0.25">
      <c r="C11">
        <v>2048</v>
      </c>
      <c r="D11">
        <v>7000</v>
      </c>
      <c r="E11">
        <v>2048</v>
      </c>
      <c r="F11" t="s">
        <v>8</v>
      </c>
      <c r="G11" t="s">
        <v>8</v>
      </c>
      <c r="I11" s="2">
        <v>13.191700000000001</v>
      </c>
      <c r="J11" s="2">
        <f t="shared" si="0"/>
        <v>4.4513031679010284</v>
      </c>
      <c r="M11" s="2"/>
      <c r="N11" s="2"/>
      <c r="Q11" s="2"/>
      <c r="R11" s="2"/>
    </row>
    <row r="12" spans="1:18" x14ac:dyDescent="0.25">
      <c r="C12">
        <v>2560</v>
      </c>
      <c r="D12">
        <v>16</v>
      </c>
      <c r="E12">
        <v>2560</v>
      </c>
      <c r="F12" t="s">
        <v>8</v>
      </c>
      <c r="G12" t="s">
        <v>8</v>
      </c>
      <c r="I12" s="2">
        <v>0.1482</v>
      </c>
      <c r="J12" s="2">
        <f t="shared" si="0"/>
        <v>1.4150823211875845</v>
      </c>
      <c r="M12" s="2"/>
      <c r="N12" s="2"/>
      <c r="Q12" s="2"/>
      <c r="R12" s="2"/>
    </row>
    <row r="13" spans="1:18" x14ac:dyDescent="0.25">
      <c r="C13">
        <v>2560</v>
      </c>
      <c r="D13">
        <v>32</v>
      </c>
      <c r="E13">
        <v>2560</v>
      </c>
      <c r="F13" t="s">
        <v>8</v>
      </c>
      <c r="G13" t="s">
        <v>8</v>
      </c>
      <c r="I13" s="2">
        <v>0.2162</v>
      </c>
      <c r="J13" s="2">
        <f t="shared" si="0"/>
        <v>1.9400111008325625</v>
      </c>
      <c r="M13" s="2"/>
      <c r="N13" s="2"/>
      <c r="Q13" s="2"/>
      <c r="R13" s="2"/>
    </row>
    <row r="14" spans="1:18" x14ac:dyDescent="0.25">
      <c r="C14">
        <v>2560</v>
      </c>
      <c r="D14">
        <v>64</v>
      </c>
      <c r="E14">
        <v>2560</v>
      </c>
      <c r="F14" t="s">
        <v>8</v>
      </c>
      <c r="G14" t="s">
        <v>8</v>
      </c>
      <c r="I14" s="2">
        <v>0.31869999999999998</v>
      </c>
      <c r="J14" s="2">
        <f t="shared" si="0"/>
        <v>2.6321330404769374</v>
      </c>
      <c r="M14" s="2"/>
      <c r="N14" s="2"/>
      <c r="Q14" s="2"/>
      <c r="R14" s="2"/>
    </row>
    <row r="15" spans="1:18" x14ac:dyDescent="0.25">
      <c r="C15">
        <v>2560</v>
      </c>
      <c r="D15">
        <v>128</v>
      </c>
      <c r="E15">
        <v>2560</v>
      </c>
      <c r="F15" t="s">
        <v>8</v>
      </c>
      <c r="G15" t="s">
        <v>8</v>
      </c>
      <c r="I15" s="2">
        <v>0.57950000000000002</v>
      </c>
      <c r="J15" s="2">
        <f t="shared" si="0"/>
        <v>2.8951192407247626</v>
      </c>
      <c r="M15" s="2"/>
      <c r="N15" s="2"/>
      <c r="Q15" s="2"/>
      <c r="R15" s="2"/>
    </row>
    <row r="16" spans="1:18" x14ac:dyDescent="0.25">
      <c r="C16">
        <v>2560</v>
      </c>
      <c r="D16">
        <v>7000</v>
      </c>
      <c r="E16">
        <v>2560</v>
      </c>
      <c r="F16" t="s">
        <v>8</v>
      </c>
      <c r="G16" t="s">
        <v>8</v>
      </c>
      <c r="I16" s="2">
        <v>20.099799999999998</v>
      </c>
      <c r="J16" s="2">
        <f t="shared" si="0"/>
        <v>4.5647419377307248</v>
      </c>
      <c r="M16" s="2"/>
      <c r="N16" s="2"/>
      <c r="Q16" s="2"/>
      <c r="R16" s="2"/>
    </row>
    <row r="17" spans="3:18" x14ac:dyDescent="0.25">
      <c r="C17">
        <v>4096</v>
      </c>
      <c r="D17">
        <v>16</v>
      </c>
      <c r="E17">
        <v>4096</v>
      </c>
      <c r="F17" t="s">
        <v>8</v>
      </c>
      <c r="G17" t="s">
        <v>8</v>
      </c>
      <c r="I17" s="2">
        <v>0.37640000000000001</v>
      </c>
      <c r="J17" s="2">
        <f t="shared" si="0"/>
        <v>1.4263307970244421</v>
      </c>
      <c r="M17" s="2"/>
      <c r="N17" s="2"/>
      <c r="Q17" s="2"/>
      <c r="R17" s="2"/>
    </row>
    <row r="18" spans="3:18" x14ac:dyDescent="0.25">
      <c r="C18">
        <v>4096</v>
      </c>
      <c r="D18">
        <v>32</v>
      </c>
      <c r="E18">
        <v>4096</v>
      </c>
      <c r="F18" t="s">
        <v>8</v>
      </c>
      <c r="G18" t="s">
        <v>8</v>
      </c>
      <c r="I18" s="2">
        <v>0.47110000000000002</v>
      </c>
      <c r="J18" s="2">
        <f t="shared" si="0"/>
        <v>2.279222721290596</v>
      </c>
      <c r="M18" s="2"/>
      <c r="N18" s="2"/>
      <c r="Q18" s="2"/>
      <c r="R18" s="2"/>
    </row>
    <row r="19" spans="3:18" x14ac:dyDescent="0.25">
      <c r="C19">
        <v>4096</v>
      </c>
      <c r="D19">
        <v>64</v>
      </c>
      <c r="E19">
        <v>4096</v>
      </c>
      <c r="F19" t="s">
        <v>8</v>
      </c>
      <c r="G19" t="s">
        <v>8</v>
      </c>
      <c r="I19" s="2">
        <v>0.68720000000000003</v>
      </c>
      <c r="J19" s="2">
        <f t="shared" si="0"/>
        <v>3.1249762048894061</v>
      </c>
      <c r="M19" s="2"/>
      <c r="N19" s="2"/>
      <c r="Q19" s="2"/>
      <c r="R19" s="2"/>
    </row>
    <row r="20" spans="3:18" x14ac:dyDescent="0.25">
      <c r="C20">
        <v>4096</v>
      </c>
      <c r="D20">
        <v>128</v>
      </c>
      <c r="E20">
        <v>4096</v>
      </c>
      <c r="F20" t="s">
        <v>8</v>
      </c>
      <c r="G20" t="s">
        <v>8</v>
      </c>
      <c r="I20" s="2">
        <v>1.2370999999999999</v>
      </c>
      <c r="J20" s="2">
        <f t="shared" si="0"/>
        <v>3.4718028421307898</v>
      </c>
      <c r="M20" s="2"/>
      <c r="N20" s="2"/>
      <c r="Q20" s="2"/>
      <c r="R20" s="2"/>
    </row>
    <row r="21" spans="3:18" x14ac:dyDescent="0.25">
      <c r="C21">
        <v>4096</v>
      </c>
      <c r="D21">
        <v>7000</v>
      </c>
      <c r="E21">
        <v>4096</v>
      </c>
      <c r="F21" t="s">
        <v>8</v>
      </c>
      <c r="G21" t="s">
        <v>8</v>
      </c>
      <c r="I21" s="2">
        <v>51.761600000000001</v>
      </c>
      <c r="J21" s="2">
        <f t="shared" si="0"/>
        <v>4.5377465920682507</v>
      </c>
      <c r="M21" s="2"/>
      <c r="N21" s="2"/>
      <c r="Q21" s="2"/>
      <c r="R21" s="2"/>
    </row>
    <row r="22" spans="3:18" x14ac:dyDescent="0.25">
      <c r="C22">
        <v>1760</v>
      </c>
      <c r="D22">
        <v>16</v>
      </c>
      <c r="E22">
        <v>1760</v>
      </c>
      <c r="F22" t="s">
        <v>24</v>
      </c>
      <c r="G22" t="s">
        <v>8</v>
      </c>
      <c r="I22" s="2">
        <v>9.1499999999999998E-2</v>
      </c>
      <c r="J22" s="2">
        <f t="shared" si="0"/>
        <v>1.0833136612021859</v>
      </c>
      <c r="M22" s="2"/>
      <c r="N22" s="2"/>
      <c r="Q22" s="2"/>
      <c r="R22" s="2"/>
    </row>
    <row r="23" spans="3:18" x14ac:dyDescent="0.25">
      <c r="C23">
        <v>1760</v>
      </c>
      <c r="D23">
        <v>32</v>
      </c>
      <c r="E23">
        <v>1760</v>
      </c>
      <c r="F23" t="s">
        <v>24</v>
      </c>
      <c r="G23" t="s">
        <v>8</v>
      </c>
      <c r="I23" s="2">
        <v>0.10070000000000001</v>
      </c>
      <c r="J23" s="2">
        <f t="shared" si="0"/>
        <v>1.9686832174776563</v>
      </c>
      <c r="M23" s="2"/>
      <c r="N23" s="2"/>
      <c r="Q23" s="2"/>
      <c r="R23" s="2"/>
    </row>
    <row r="24" spans="3:18" x14ac:dyDescent="0.25">
      <c r="C24">
        <v>1760</v>
      </c>
      <c r="D24">
        <v>64</v>
      </c>
      <c r="E24">
        <v>1760</v>
      </c>
      <c r="F24" t="s">
        <v>24</v>
      </c>
      <c r="G24" t="s">
        <v>8</v>
      </c>
      <c r="I24" s="2">
        <v>0.16280000000000003</v>
      </c>
      <c r="J24" s="2">
        <f t="shared" si="0"/>
        <v>2.4354594594594592</v>
      </c>
      <c r="M24" s="2"/>
      <c r="N24" s="2"/>
      <c r="Q24" s="2"/>
      <c r="R24" s="2"/>
    </row>
    <row r="25" spans="3:18" x14ac:dyDescent="0.25">
      <c r="C25">
        <v>1760</v>
      </c>
      <c r="D25">
        <v>128</v>
      </c>
      <c r="E25">
        <v>1760</v>
      </c>
      <c r="F25" t="s">
        <v>24</v>
      </c>
      <c r="G25" t="s">
        <v>8</v>
      </c>
      <c r="I25" s="2">
        <v>0.26350000000000001</v>
      </c>
      <c r="J25" s="2">
        <f t="shared" si="0"/>
        <v>3.0094330170777988</v>
      </c>
      <c r="M25" s="2"/>
      <c r="N25" s="2"/>
      <c r="Q25" s="2"/>
      <c r="R25" s="2"/>
    </row>
    <row r="26" spans="3:18" x14ac:dyDescent="0.25">
      <c r="C26">
        <v>1760</v>
      </c>
      <c r="D26">
        <v>7000</v>
      </c>
      <c r="E26">
        <v>1760</v>
      </c>
      <c r="F26" t="s">
        <v>24</v>
      </c>
      <c r="G26" t="s">
        <v>8</v>
      </c>
      <c r="I26" s="2">
        <v>10.022200000000002</v>
      </c>
      <c r="J26" s="2">
        <f t="shared" si="0"/>
        <v>4.3270339845542889</v>
      </c>
      <c r="M26" s="2"/>
      <c r="N26" s="2"/>
      <c r="Q26" s="2"/>
      <c r="R26" s="2"/>
    </row>
    <row r="27" spans="3:18" x14ac:dyDescent="0.25">
      <c r="C27">
        <v>2048</v>
      </c>
      <c r="D27">
        <v>16</v>
      </c>
      <c r="E27">
        <v>2048</v>
      </c>
      <c r="F27" t="s">
        <v>24</v>
      </c>
      <c r="G27" t="s">
        <v>8</v>
      </c>
      <c r="I27" s="2">
        <v>8.1599999999999992E-2</v>
      </c>
      <c r="J27" s="2">
        <f t="shared" si="0"/>
        <v>1.6448250980392158</v>
      </c>
      <c r="M27" s="2"/>
      <c r="N27" s="2"/>
      <c r="Q27" s="2"/>
      <c r="R27" s="2"/>
    </row>
    <row r="28" spans="3:18" x14ac:dyDescent="0.25">
      <c r="C28">
        <v>2048</v>
      </c>
      <c r="D28">
        <v>32</v>
      </c>
      <c r="E28">
        <v>2048</v>
      </c>
      <c r="F28" t="s">
        <v>24</v>
      </c>
      <c r="G28" t="s">
        <v>8</v>
      </c>
      <c r="I28" s="2">
        <v>0.1212</v>
      </c>
      <c r="J28" s="2">
        <f t="shared" si="0"/>
        <v>2.21481399339934</v>
      </c>
      <c r="M28" s="2"/>
      <c r="N28" s="2"/>
      <c r="Q28" s="2"/>
      <c r="R28" s="2"/>
    </row>
    <row r="29" spans="3:18" x14ac:dyDescent="0.25">
      <c r="C29">
        <v>2048</v>
      </c>
      <c r="D29">
        <v>64</v>
      </c>
      <c r="E29">
        <v>2048</v>
      </c>
      <c r="F29" t="s">
        <v>24</v>
      </c>
      <c r="G29" t="s">
        <v>8</v>
      </c>
      <c r="I29" s="2">
        <v>0.1961</v>
      </c>
      <c r="J29" s="2">
        <f t="shared" si="0"/>
        <v>2.7377404997450285</v>
      </c>
      <c r="M29" s="2"/>
      <c r="N29" s="2"/>
      <c r="Q29" s="2"/>
      <c r="R29" s="2"/>
    </row>
    <row r="30" spans="3:18" x14ac:dyDescent="0.25">
      <c r="C30">
        <v>2048</v>
      </c>
      <c r="D30">
        <v>128</v>
      </c>
      <c r="E30">
        <v>2048</v>
      </c>
      <c r="F30" t="s">
        <v>24</v>
      </c>
      <c r="G30" t="s">
        <v>8</v>
      </c>
      <c r="I30" s="2">
        <v>0.36969999999999997</v>
      </c>
      <c r="J30" s="2">
        <f t="shared" si="0"/>
        <v>2.9043598160670814</v>
      </c>
      <c r="M30" s="2"/>
      <c r="N30" s="2"/>
      <c r="Q30" s="2"/>
      <c r="R30" s="2"/>
    </row>
    <row r="31" spans="3:18" x14ac:dyDescent="0.25">
      <c r="C31">
        <v>2048</v>
      </c>
      <c r="D31">
        <v>7000</v>
      </c>
      <c r="E31">
        <v>2048</v>
      </c>
      <c r="F31" t="s">
        <v>24</v>
      </c>
      <c r="G31" t="s">
        <v>8</v>
      </c>
      <c r="I31" s="2">
        <v>13.147</v>
      </c>
      <c r="J31" s="2">
        <f t="shared" si="0"/>
        <v>4.466437666387769</v>
      </c>
      <c r="M31" s="2"/>
      <c r="N31" s="2"/>
      <c r="Q31" s="2"/>
      <c r="R31" s="2"/>
    </row>
    <row r="32" spans="3:18" x14ac:dyDescent="0.25">
      <c r="C32">
        <v>2560</v>
      </c>
      <c r="D32">
        <v>16</v>
      </c>
      <c r="E32">
        <v>2560</v>
      </c>
      <c r="F32" t="s">
        <v>24</v>
      </c>
      <c r="G32" t="s">
        <v>8</v>
      </c>
      <c r="I32" s="2">
        <v>0.15940000000000001</v>
      </c>
      <c r="J32" s="2">
        <f t="shared" si="0"/>
        <v>1.3156537013801755</v>
      </c>
      <c r="M32" s="2"/>
      <c r="N32" s="2"/>
      <c r="Q32" s="2"/>
      <c r="R32" s="2"/>
    </row>
    <row r="33" spans="3:18" x14ac:dyDescent="0.25">
      <c r="C33">
        <v>2560</v>
      </c>
      <c r="D33">
        <v>32</v>
      </c>
      <c r="E33">
        <v>2560</v>
      </c>
      <c r="F33" t="s">
        <v>24</v>
      </c>
      <c r="G33" t="s">
        <v>8</v>
      </c>
      <c r="I33" s="2">
        <v>0.2036</v>
      </c>
      <c r="J33" s="2">
        <f t="shared" si="0"/>
        <v>2.0600707269155203</v>
      </c>
      <c r="M33" s="2"/>
      <c r="N33" s="2"/>
      <c r="Q33" s="2"/>
      <c r="R33" s="2"/>
    </row>
    <row r="34" spans="3:18" x14ac:dyDescent="0.25">
      <c r="C34">
        <v>2560</v>
      </c>
      <c r="D34">
        <v>64</v>
      </c>
      <c r="E34">
        <v>2560</v>
      </c>
      <c r="F34" t="s">
        <v>24</v>
      </c>
      <c r="G34" t="s">
        <v>8</v>
      </c>
      <c r="I34" s="2">
        <v>0.32110000000000005</v>
      </c>
      <c r="J34" s="2">
        <f t="shared" si="0"/>
        <v>2.6124596698847706</v>
      </c>
      <c r="M34" s="2"/>
      <c r="N34" s="2"/>
      <c r="Q34" s="2"/>
      <c r="R34" s="2"/>
    </row>
    <row r="35" spans="3:18" x14ac:dyDescent="0.25">
      <c r="C35">
        <v>2560</v>
      </c>
      <c r="D35">
        <v>128</v>
      </c>
      <c r="E35">
        <v>2560</v>
      </c>
      <c r="F35" t="s">
        <v>24</v>
      </c>
      <c r="G35" t="s">
        <v>8</v>
      </c>
      <c r="I35" s="2">
        <v>0.56329999999999991</v>
      </c>
      <c r="J35" s="2">
        <f t="shared" si="0"/>
        <v>2.9783802591869351</v>
      </c>
      <c r="M35" s="2"/>
      <c r="N35" s="2"/>
      <c r="Q35" s="2"/>
      <c r="R35" s="2"/>
    </row>
    <row r="36" spans="3:18" x14ac:dyDescent="0.25">
      <c r="C36">
        <v>2560</v>
      </c>
      <c r="D36">
        <v>7000</v>
      </c>
      <c r="E36">
        <v>2560</v>
      </c>
      <c r="F36" t="s">
        <v>24</v>
      </c>
      <c r="G36" t="s">
        <v>8</v>
      </c>
      <c r="I36" s="2">
        <v>20.104500000000002</v>
      </c>
      <c r="J36" s="2">
        <f t="shared" si="0"/>
        <v>4.5636747991743141</v>
      </c>
      <c r="M36" s="2"/>
      <c r="N36" s="2"/>
      <c r="Q36" s="2"/>
      <c r="R36" s="2"/>
    </row>
    <row r="37" spans="3:18" x14ac:dyDescent="0.25">
      <c r="C37">
        <v>4096</v>
      </c>
      <c r="D37">
        <v>16</v>
      </c>
      <c r="E37">
        <v>4096</v>
      </c>
      <c r="F37" t="s">
        <v>24</v>
      </c>
      <c r="G37" t="s">
        <v>8</v>
      </c>
      <c r="I37" s="2">
        <v>0.36860000000000004</v>
      </c>
      <c r="J37" s="2">
        <f t="shared" si="0"/>
        <v>1.4565135973955508</v>
      </c>
      <c r="M37" s="2"/>
      <c r="N37" s="2"/>
      <c r="Q37" s="2"/>
      <c r="R37" s="2"/>
    </row>
    <row r="38" spans="3:18" x14ac:dyDescent="0.25">
      <c r="C38">
        <v>4096</v>
      </c>
      <c r="D38">
        <v>32</v>
      </c>
      <c r="E38">
        <v>4096</v>
      </c>
      <c r="F38" t="s">
        <v>24</v>
      </c>
      <c r="G38" t="s">
        <v>8</v>
      </c>
      <c r="I38" s="2">
        <v>0.46450000000000002</v>
      </c>
      <c r="J38" s="2">
        <f t="shared" si="0"/>
        <v>2.3116078019375674</v>
      </c>
      <c r="M38" s="2"/>
      <c r="N38" s="2"/>
      <c r="Q38" s="2"/>
      <c r="R38" s="2"/>
    </row>
    <row r="39" spans="3:18" x14ac:dyDescent="0.25">
      <c r="C39">
        <v>4096</v>
      </c>
      <c r="D39">
        <v>64</v>
      </c>
      <c r="E39">
        <v>4096</v>
      </c>
      <c r="F39" t="s">
        <v>24</v>
      </c>
      <c r="G39" t="s">
        <v>8</v>
      </c>
      <c r="I39" s="2">
        <v>0.69189999999999996</v>
      </c>
      <c r="J39" s="2">
        <f t="shared" si="0"/>
        <v>3.1037485879462352</v>
      </c>
      <c r="M39" s="2"/>
      <c r="N39" s="2"/>
      <c r="Q39" s="2"/>
      <c r="R39" s="2"/>
    </row>
    <row r="40" spans="3:18" x14ac:dyDescent="0.25">
      <c r="C40">
        <v>4096</v>
      </c>
      <c r="D40">
        <v>128</v>
      </c>
      <c r="E40">
        <v>4096</v>
      </c>
      <c r="F40" t="s">
        <v>24</v>
      </c>
      <c r="G40" t="s">
        <v>8</v>
      </c>
      <c r="I40" s="2">
        <v>1.2324999999999999</v>
      </c>
      <c r="J40" s="2">
        <f t="shared" si="0"/>
        <v>3.4847604835699801</v>
      </c>
      <c r="M40" s="2"/>
      <c r="N40" s="2"/>
      <c r="Q40" s="2"/>
      <c r="R40" s="2"/>
    </row>
    <row r="41" spans="3:18" x14ac:dyDescent="0.25">
      <c r="C41">
        <v>4096</v>
      </c>
      <c r="D41">
        <v>7000</v>
      </c>
      <c r="E41">
        <v>4096</v>
      </c>
      <c r="F41" t="s">
        <v>24</v>
      </c>
      <c r="G41" t="s">
        <v>8</v>
      </c>
      <c r="I41" s="2">
        <v>52.286099999999998</v>
      </c>
      <c r="J41" s="2">
        <f t="shared" si="0"/>
        <v>4.4922268824792821</v>
      </c>
      <c r="M41" s="2"/>
      <c r="N41" s="2"/>
      <c r="Q41" s="2"/>
      <c r="R41" s="2"/>
    </row>
    <row r="42" spans="3:18" x14ac:dyDescent="0.25">
      <c r="C42">
        <v>1760</v>
      </c>
      <c r="D42">
        <v>7133</v>
      </c>
      <c r="E42">
        <v>1760</v>
      </c>
      <c r="F42" t="s">
        <v>8</v>
      </c>
      <c r="G42" t="s">
        <v>24</v>
      </c>
      <c r="H42" t="s">
        <v>25</v>
      </c>
      <c r="I42" s="2">
        <v>11.495200000000001</v>
      </c>
      <c r="J42" s="2">
        <f t="shared" si="0"/>
        <v>3.8442446934372607</v>
      </c>
      <c r="M42" s="2"/>
      <c r="N42" s="2"/>
      <c r="Q42" s="2"/>
      <c r="R42" s="2"/>
    </row>
    <row r="43" spans="3:18" x14ac:dyDescent="0.25">
      <c r="C43">
        <v>2048</v>
      </c>
      <c r="D43">
        <v>7133</v>
      </c>
      <c r="E43">
        <v>2048</v>
      </c>
      <c r="F43" t="s">
        <v>8</v>
      </c>
      <c r="G43" t="s">
        <v>24</v>
      </c>
      <c r="I43" s="2">
        <v>15.4033</v>
      </c>
      <c r="J43" s="2">
        <f t="shared" si="0"/>
        <v>3.8846182872501349</v>
      </c>
      <c r="M43" s="2"/>
      <c r="N43" s="2"/>
      <c r="Q43" s="2"/>
      <c r="R43" s="2"/>
    </row>
    <row r="44" spans="3:18" x14ac:dyDescent="0.25">
      <c r="C44">
        <v>2560</v>
      </c>
      <c r="D44">
        <v>7133</v>
      </c>
      <c r="E44">
        <v>2560</v>
      </c>
      <c r="F44" t="s">
        <v>8</v>
      </c>
      <c r="G44" t="s">
        <v>24</v>
      </c>
      <c r="I44" s="2">
        <v>23.782799999999998</v>
      </c>
      <c r="J44" s="2">
        <f t="shared" si="0"/>
        <v>3.9311459374001383</v>
      </c>
      <c r="M44" s="2"/>
      <c r="N44" s="2"/>
      <c r="Q44" s="2"/>
      <c r="R44" s="2"/>
    </row>
    <row r="45" spans="3:18" x14ac:dyDescent="0.25">
      <c r="C45" s="3">
        <v>4096</v>
      </c>
      <c r="D45" s="3">
        <v>7133</v>
      </c>
      <c r="E45" s="3">
        <v>4096</v>
      </c>
      <c r="F45" s="3" t="s">
        <v>8</v>
      </c>
      <c r="G45" s="3" t="s">
        <v>24</v>
      </c>
      <c r="I45" s="2">
        <v>55.115699999999997</v>
      </c>
      <c r="J45" s="2">
        <f t="shared" si="0"/>
        <v>4.342569602781059</v>
      </c>
      <c r="M45" s="2"/>
      <c r="N45" s="2"/>
      <c r="Q45" s="2"/>
      <c r="R45" s="2"/>
    </row>
    <row r="46" spans="3:18" x14ac:dyDescent="0.25">
      <c r="I46" s="2"/>
      <c r="J46" s="2"/>
      <c r="M46" s="2"/>
      <c r="N46" s="2"/>
      <c r="Q46" s="2"/>
      <c r="R46" s="2"/>
    </row>
    <row r="47" spans="3:18" x14ac:dyDescent="0.25">
      <c r="I47" s="2"/>
      <c r="J47" s="2"/>
      <c r="M47" s="2"/>
      <c r="N47" s="2"/>
      <c r="Q47" s="2"/>
      <c r="R47" s="2"/>
    </row>
    <row r="48" spans="3:18" x14ac:dyDescent="0.25">
      <c r="C48">
        <v>5124</v>
      </c>
      <c r="D48">
        <v>9124</v>
      </c>
      <c r="E48">
        <v>1760</v>
      </c>
      <c r="F48" t="s">
        <v>8</v>
      </c>
      <c r="G48" t="s">
        <v>8</v>
      </c>
      <c r="I48" s="2">
        <v>38.194600000000001</v>
      </c>
      <c r="J48" s="2">
        <f t="shared" si="0"/>
        <v>4.3085892644509958</v>
      </c>
      <c r="M48" s="2"/>
      <c r="N48" s="2"/>
      <c r="Q48" s="2"/>
      <c r="R48" s="2"/>
    </row>
    <row r="49" spans="3:18" x14ac:dyDescent="0.25">
      <c r="C49">
        <v>35</v>
      </c>
      <c r="D49">
        <v>8457</v>
      </c>
      <c r="E49">
        <v>1760</v>
      </c>
      <c r="F49" t="s">
        <v>8</v>
      </c>
      <c r="G49" t="s">
        <v>8</v>
      </c>
      <c r="I49" s="2">
        <v>0.54730000000000001</v>
      </c>
      <c r="J49" s="2">
        <f t="shared" si="0"/>
        <v>1.9037135026493697</v>
      </c>
      <c r="M49" s="2"/>
      <c r="N49" s="2"/>
      <c r="Q49" s="2"/>
      <c r="R49" s="2"/>
    </row>
    <row r="50" spans="3:18" x14ac:dyDescent="0.25">
      <c r="C50">
        <v>5124</v>
      </c>
      <c r="D50">
        <v>9124</v>
      </c>
      <c r="E50">
        <v>2048</v>
      </c>
      <c r="F50" t="s">
        <v>8</v>
      </c>
      <c r="G50" t="s">
        <v>8</v>
      </c>
      <c r="I50" s="2">
        <v>44.437100000000001</v>
      </c>
      <c r="J50" s="2">
        <f t="shared" si="0"/>
        <v>4.3093189271127059</v>
      </c>
      <c r="M50" s="2"/>
      <c r="N50" s="2"/>
      <c r="Q50" s="2"/>
      <c r="R50" s="2"/>
    </row>
    <row r="51" spans="3:18" x14ac:dyDescent="0.25">
      <c r="C51">
        <v>35</v>
      </c>
      <c r="D51">
        <v>8457</v>
      </c>
      <c r="E51">
        <v>2048</v>
      </c>
      <c r="F51" t="s">
        <v>8</v>
      </c>
      <c r="G51" t="s">
        <v>8</v>
      </c>
      <c r="I51" s="2">
        <v>0.66190000000000004</v>
      </c>
      <c r="J51" s="2">
        <f t="shared" si="0"/>
        <v>1.8316898625169964</v>
      </c>
      <c r="M51" s="2"/>
      <c r="N51" s="2"/>
      <c r="Q51" s="2"/>
      <c r="R51" s="2"/>
    </row>
    <row r="52" spans="3:18" x14ac:dyDescent="0.25">
      <c r="C52">
        <v>5124</v>
      </c>
      <c r="D52">
        <v>9124</v>
      </c>
      <c r="E52">
        <v>2560</v>
      </c>
      <c r="F52" t="s">
        <v>8</v>
      </c>
      <c r="G52" t="s">
        <v>8</v>
      </c>
      <c r="I52" s="2">
        <v>55.539699999999996</v>
      </c>
      <c r="J52" s="2">
        <f t="shared" si="0"/>
        <v>4.3098368395940208</v>
      </c>
      <c r="M52" s="2"/>
      <c r="N52" s="2"/>
      <c r="Q52" s="2"/>
      <c r="R52" s="2"/>
    </row>
    <row r="53" spans="3:18" x14ac:dyDescent="0.25">
      <c r="C53">
        <v>35</v>
      </c>
      <c r="D53">
        <v>8457</v>
      </c>
      <c r="E53">
        <v>2560</v>
      </c>
      <c r="F53" t="s">
        <v>8</v>
      </c>
      <c r="G53" t="s">
        <v>8</v>
      </c>
      <c r="I53" s="2">
        <v>0.80349999999999999</v>
      </c>
      <c r="J53" s="2">
        <f t="shared" si="0"/>
        <v>1.8861162414436841</v>
      </c>
      <c r="M53" s="2"/>
      <c r="N53" s="2"/>
      <c r="Q53" s="2"/>
      <c r="R53" s="2"/>
    </row>
    <row r="54" spans="3:18" x14ac:dyDescent="0.25">
      <c r="C54">
        <v>5124</v>
      </c>
      <c r="D54">
        <v>9124</v>
      </c>
      <c r="E54">
        <v>4096</v>
      </c>
      <c r="F54" t="s">
        <v>8</v>
      </c>
      <c r="G54" t="s">
        <v>8</v>
      </c>
      <c r="I54" s="2">
        <v>87.715199999999996</v>
      </c>
      <c r="J54" s="2">
        <f t="shared" si="0"/>
        <v>4.3662588946043561</v>
      </c>
      <c r="M54" s="2"/>
      <c r="N54" s="2"/>
      <c r="Q54" s="2"/>
      <c r="R54" s="2"/>
    </row>
    <row r="55" spans="3:18" x14ac:dyDescent="0.25">
      <c r="C55">
        <v>35</v>
      </c>
      <c r="D55">
        <v>8457</v>
      </c>
      <c r="E55">
        <v>4096</v>
      </c>
      <c r="F55" t="s">
        <v>8</v>
      </c>
      <c r="G55" t="s">
        <v>8</v>
      </c>
      <c r="I55" s="2">
        <v>1.2481</v>
      </c>
      <c r="J55" s="2">
        <f t="shared" si="0"/>
        <v>1.9427858665171061</v>
      </c>
      <c r="M55" s="2"/>
      <c r="N55" s="2"/>
      <c r="Q55" s="2"/>
      <c r="R55" s="2"/>
    </row>
    <row r="56" spans="3:18" x14ac:dyDescent="0.25">
      <c r="C56">
        <v>5124</v>
      </c>
      <c r="D56">
        <v>9124</v>
      </c>
      <c r="E56">
        <v>1760</v>
      </c>
      <c r="F56" t="s">
        <v>24</v>
      </c>
      <c r="G56" t="s">
        <v>8</v>
      </c>
      <c r="I56" s="2">
        <v>37.909599999999998</v>
      </c>
      <c r="J56" s="2">
        <f t="shared" si="0"/>
        <v>4.340980741553591</v>
      </c>
      <c r="M56" s="2"/>
      <c r="N56" s="2"/>
      <c r="Q56" s="2"/>
      <c r="R56" s="2"/>
    </row>
    <row r="57" spans="3:18" x14ac:dyDescent="0.25">
      <c r="C57">
        <v>35</v>
      </c>
      <c r="D57">
        <v>8457</v>
      </c>
      <c r="E57">
        <v>1760</v>
      </c>
      <c r="F57" t="s">
        <v>24</v>
      </c>
      <c r="G57" t="s">
        <v>8</v>
      </c>
      <c r="I57" s="2">
        <v>0.53960000000000008</v>
      </c>
      <c r="J57" s="2">
        <f t="shared" si="0"/>
        <v>1.930879169755374</v>
      </c>
      <c r="M57" s="2"/>
      <c r="N57" s="2"/>
      <c r="Q57" s="2"/>
      <c r="R57" s="2"/>
    </row>
    <row r="58" spans="3:18" x14ac:dyDescent="0.25">
      <c r="C58">
        <v>5124</v>
      </c>
      <c r="D58">
        <v>9124</v>
      </c>
      <c r="E58">
        <v>2048</v>
      </c>
      <c r="F58" t="s">
        <v>24</v>
      </c>
      <c r="G58" t="s">
        <v>8</v>
      </c>
      <c r="I58" s="2">
        <v>44.522400000000005</v>
      </c>
      <c r="J58" s="2">
        <f t="shared" si="0"/>
        <v>4.3010627480998327</v>
      </c>
      <c r="M58" s="2"/>
      <c r="N58" s="2"/>
      <c r="Q58" s="2"/>
      <c r="R58" s="2"/>
    </row>
    <row r="59" spans="3:18" x14ac:dyDescent="0.25">
      <c r="C59">
        <v>35</v>
      </c>
      <c r="D59">
        <v>8457</v>
      </c>
      <c r="E59">
        <v>2048</v>
      </c>
      <c r="F59" t="s">
        <v>24</v>
      </c>
      <c r="G59" t="s">
        <v>8</v>
      </c>
      <c r="I59" s="2">
        <v>0.64229999999999998</v>
      </c>
      <c r="J59" s="2">
        <f t="shared" si="0"/>
        <v>1.8875844932274639</v>
      </c>
      <c r="M59" s="2"/>
      <c r="N59" s="2"/>
      <c r="Q59" s="2"/>
      <c r="R59" s="2"/>
    </row>
    <row r="60" spans="3:18" x14ac:dyDescent="0.25">
      <c r="C60">
        <v>5124</v>
      </c>
      <c r="D60">
        <v>9124</v>
      </c>
      <c r="E60">
        <v>2560</v>
      </c>
      <c r="F60" t="s">
        <v>24</v>
      </c>
      <c r="G60" t="s">
        <v>8</v>
      </c>
      <c r="I60" s="2">
        <v>55.704500000000003</v>
      </c>
      <c r="J60" s="2">
        <f t="shared" si="0"/>
        <v>4.2970863237260897</v>
      </c>
      <c r="M60" s="2"/>
      <c r="N60" s="2"/>
      <c r="Q60" s="2"/>
      <c r="R60" s="2"/>
    </row>
    <row r="61" spans="3:18" x14ac:dyDescent="0.25">
      <c r="C61">
        <v>35</v>
      </c>
      <c r="D61">
        <v>8457</v>
      </c>
      <c r="E61">
        <v>2560</v>
      </c>
      <c r="F61" t="s">
        <v>24</v>
      </c>
      <c r="G61" t="s">
        <v>8</v>
      </c>
      <c r="I61" s="2">
        <v>0.83720000000000006</v>
      </c>
      <c r="J61" s="2">
        <f t="shared" si="0"/>
        <v>1.8101939799331102</v>
      </c>
      <c r="M61" s="2"/>
      <c r="N61" s="2"/>
      <c r="Q61" s="2"/>
      <c r="R61" s="2"/>
    </row>
    <row r="62" spans="3:18" x14ac:dyDescent="0.25">
      <c r="C62">
        <v>5124</v>
      </c>
      <c r="D62">
        <v>9124</v>
      </c>
      <c r="E62">
        <v>4096</v>
      </c>
      <c r="F62" t="s">
        <v>24</v>
      </c>
      <c r="G62" t="s">
        <v>8</v>
      </c>
      <c r="I62" s="2">
        <v>87.778100000000009</v>
      </c>
      <c r="J62" s="2">
        <f t="shared" si="0"/>
        <v>4.3631301223425885</v>
      </c>
      <c r="M62" s="2"/>
      <c r="N62" s="2"/>
      <c r="Q62" s="2"/>
      <c r="R62" s="2"/>
    </row>
    <row r="63" spans="3:18" x14ac:dyDescent="0.25">
      <c r="C63">
        <v>35</v>
      </c>
      <c r="D63">
        <v>8457</v>
      </c>
      <c r="E63">
        <v>4096</v>
      </c>
      <c r="F63" t="s">
        <v>24</v>
      </c>
      <c r="G63" t="s">
        <v>8</v>
      </c>
      <c r="I63" s="2">
        <v>1.2887999999999999</v>
      </c>
      <c r="J63" s="2">
        <f t="shared" si="0"/>
        <v>1.8814331471135943</v>
      </c>
      <c r="M63" s="2"/>
      <c r="N63" s="2"/>
      <c r="Q63" s="2"/>
      <c r="R63" s="2"/>
    </row>
    <row r="64" spans="3:18" x14ac:dyDescent="0.25">
      <c r="I64" s="2"/>
      <c r="J64" s="2"/>
      <c r="M64" s="2"/>
      <c r="N64" s="2"/>
      <c r="Q64" s="2"/>
      <c r="R64" s="2"/>
    </row>
    <row r="65" spans="3:18" x14ac:dyDescent="0.25">
      <c r="C65">
        <v>7680</v>
      </c>
      <c r="D65">
        <v>16</v>
      </c>
      <c r="E65">
        <v>2560</v>
      </c>
      <c r="F65" t="s">
        <v>8</v>
      </c>
      <c r="G65" t="s">
        <v>8</v>
      </c>
      <c r="I65" s="2">
        <v>0.46500000000000002</v>
      </c>
      <c r="J65" s="2">
        <f t="shared" si="0"/>
        <v>1.3530012903225805</v>
      </c>
      <c r="M65" s="2"/>
      <c r="N65" s="2"/>
      <c r="Q65" s="2"/>
      <c r="R65" s="2"/>
    </row>
    <row r="66" spans="3:18" x14ac:dyDescent="0.25">
      <c r="C66">
        <v>7680</v>
      </c>
      <c r="D66">
        <v>32</v>
      </c>
      <c r="E66">
        <v>2560</v>
      </c>
      <c r="F66" t="s">
        <v>8</v>
      </c>
      <c r="G66" t="s">
        <v>8</v>
      </c>
      <c r="I66" s="2">
        <v>0.59089999999999998</v>
      </c>
      <c r="J66" s="2">
        <f t="shared" si="0"/>
        <v>2.1294486376713491</v>
      </c>
      <c r="M66" s="2"/>
      <c r="N66" s="2"/>
      <c r="Q66" s="2"/>
      <c r="R66" s="2"/>
    </row>
    <row r="67" spans="3:18" x14ac:dyDescent="0.25">
      <c r="C67">
        <v>7680</v>
      </c>
      <c r="D67">
        <v>64</v>
      </c>
      <c r="E67">
        <v>2560</v>
      </c>
      <c r="F67" t="s">
        <v>8</v>
      </c>
      <c r="G67" t="s">
        <v>8</v>
      </c>
      <c r="I67" s="2">
        <v>0.82400000000000007</v>
      </c>
      <c r="J67" s="2">
        <f t="shared" ref="J67:J83" si="1">(2*C67*D67*E67)/(I67/1000)/10^12</f>
        <v>3.0541048543689318</v>
      </c>
      <c r="M67" s="2"/>
      <c r="N67" s="2"/>
      <c r="Q67" s="2"/>
      <c r="R67" s="2"/>
    </row>
    <row r="68" spans="3:18" x14ac:dyDescent="0.25">
      <c r="C68">
        <v>7680</v>
      </c>
      <c r="D68">
        <v>128</v>
      </c>
      <c r="E68">
        <v>2560</v>
      </c>
      <c r="F68" t="s">
        <v>8</v>
      </c>
      <c r="G68" t="s">
        <v>8</v>
      </c>
      <c r="I68" s="2">
        <v>1.3814000000000002</v>
      </c>
      <c r="J68" s="2">
        <f t="shared" si="1"/>
        <v>3.6435245403214132</v>
      </c>
      <c r="M68" s="2"/>
      <c r="N68" s="2"/>
      <c r="Q68" s="2"/>
      <c r="R68" s="2"/>
    </row>
    <row r="69" spans="3:18" x14ac:dyDescent="0.25">
      <c r="C69">
        <v>7680</v>
      </c>
      <c r="D69">
        <v>16</v>
      </c>
      <c r="E69">
        <v>2560</v>
      </c>
      <c r="F69" t="s">
        <v>24</v>
      </c>
      <c r="G69" t="s">
        <v>8</v>
      </c>
      <c r="I69" s="2">
        <v>0.43280000000000002</v>
      </c>
      <c r="J69" s="2">
        <f t="shared" si="1"/>
        <v>1.4536635859519409</v>
      </c>
      <c r="M69" s="2"/>
      <c r="N69" s="2"/>
      <c r="Q69" s="2"/>
      <c r="R69" s="2"/>
    </row>
    <row r="70" spans="3:18" x14ac:dyDescent="0.25">
      <c r="C70">
        <v>7680</v>
      </c>
      <c r="D70">
        <v>32</v>
      </c>
      <c r="E70">
        <v>2560</v>
      </c>
      <c r="F70" t="s">
        <v>24</v>
      </c>
      <c r="G70" t="s">
        <v>8</v>
      </c>
      <c r="I70" s="2">
        <v>0.52860000000000007</v>
      </c>
      <c r="J70" s="2">
        <f t="shared" si="1"/>
        <v>2.3804222474460839</v>
      </c>
      <c r="M70" s="2"/>
      <c r="N70" s="2"/>
      <c r="Q70" s="2"/>
      <c r="R70" s="2"/>
    </row>
    <row r="71" spans="3:18" x14ac:dyDescent="0.25">
      <c r="C71">
        <v>7680</v>
      </c>
      <c r="D71">
        <v>64</v>
      </c>
      <c r="E71">
        <v>2560</v>
      </c>
      <c r="F71" t="s">
        <v>24</v>
      </c>
      <c r="G71" t="s">
        <v>8</v>
      </c>
      <c r="I71" s="2">
        <v>0.76290000000000002</v>
      </c>
      <c r="J71" s="2">
        <f t="shared" si="1"/>
        <v>3.2987054659850568</v>
      </c>
      <c r="M71" s="2"/>
      <c r="N71" s="2"/>
      <c r="Q71" s="2"/>
      <c r="R71" s="2"/>
    </row>
    <row r="72" spans="3:18" x14ac:dyDescent="0.25">
      <c r="C72">
        <v>7680</v>
      </c>
      <c r="D72">
        <v>128</v>
      </c>
      <c r="E72">
        <v>2560</v>
      </c>
      <c r="F72" t="s">
        <v>24</v>
      </c>
      <c r="G72" t="s">
        <v>8</v>
      </c>
      <c r="I72" s="2">
        <v>1.3599000000000001</v>
      </c>
      <c r="J72" s="2">
        <f t="shared" si="1"/>
        <v>3.7011286123979703</v>
      </c>
      <c r="M72" s="2"/>
      <c r="N72" s="2"/>
      <c r="Q72" s="2"/>
      <c r="R72" s="2"/>
    </row>
    <row r="73" spans="3:18" x14ac:dyDescent="0.25">
      <c r="C73">
        <f t="shared" ref="C73:C80" si="2">3*1024</f>
        <v>3072</v>
      </c>
      <c r="D73">
        <v>16</v>
      </c>
      <c r="E73">
        <v>1024</v>
      </c>
      <c r="F73" t="s">
        <v>8</v>
      </c>
      <c r="G73" t="s">
        <v>8</v>
      </c>
      <c r="I73" s="2">
        <v>5.6399999999999999E-2</v>
      </c>
      <c r="J73" s="2">
        <f t="shared" si="1"/>
        <v>1.7848102127659573</v>
      </c>
      <c r="M73" s="2"/>
      <c r="N73" s="2"/>
      <c r="Q73" s="2"/>
      <c r="R73" s="2"/>
    </row>
    <row r="74" spans="3:18" x14ac:dyDescent="0.25">
      <c r="C74">
        <f t="shared" si="2"/>
        <v>3072</v>
      </c>
      <c r="D74">
        <v>32</v>
      </c>
      <c r="E74">
        <v>1024</v>
      </c>
      <c r="F74" t="s">
        <v>8</v>
      </c>
      <c r="G74" t="s">
        <v>8</v>
      </c>
      <c r="I74" s="2">
        <v>9.06E-2</v>
      </c>
      <c r="J74" s="2">
        <f t="shared" si="1"/>
        <v>2.2221478145695359</v>
      </c>
      <c r="M74" s="2"/>
      <c r="N74" s="2"/>
      <c r="Q74" s="2"/>
      <c r="R74" s="2"/>
    </row>
    <row r="75" spans="3:18" x14ac:dyDescent="0.25">
      <c r="C75">
        <f t="shared" si="2"/>
        <v>3072</v>
      </c>
      <c r="D75">
        <v>64</v>
      </c>
      <c r="E75">
        <v>1024</v>
      </c>
      <c r="F75" t="s">
        <v>8</v>
      </c>
      <c r="G75" t="s">
        <v>8</v>
      </c>
      <c r="I75" s="2">
        <v>0.16419999999999998</v>
      </c>
      <c r="J75" s="2">
        <f t="shared" si="1"/>
        <v>2.4522118392204635</v>
      </c>
      <c r="M75" s="2"/>
      <c r="N75" s="2"/>
      <c r="Q75" s="2"/>
      <c r="R75" s="2"/>
    </row>
    <row r="76" spans="3:18" x14ac:dyDescent="0.25">
      <c r="C76">
        <f t="shared" si="2"/>
        <v>3072</v>
      </c>
      <c r="D76">
        <v>128</v>
      </c>
      <c r="E76">
        <v>1024</v>
      </c>
      <c r="F76" t="s">
        <v>8</v>
      </c>
      <c r="G76" t="s">
        <v>8</v>
      </c>
      <c r="I76" s="2">
        <v>0.25630000000000003</v>
      </c>
      <c r="J76" s="2">
        <f t="shared" si="1"/>
        <v>3.1420459149434254</v>
      </c>
      <c r="M76" s="2"/>
      <c r="N76" s="2"/>
      <c r="Q76" s="2"/>
      <c r="R76" s="2"/>
    </row>
    <row r="77" spans="3:18" x14ac:dyDescent="0.25">
      <c r="C77">
        <f t="shared" si="2"/>
        <v>3072</v>
      </c>
      <c r="D77">
        <v>16</v>
      </c>
      <c r="E77">
        <v>1024</v>
      </c>
      <c r="F77" t="s">
        <v>24</v>
      </c>
      <c r="G77" t="s">
        <v>8</v>
      </c>
      <c r="I77" s="2">
        <v>7.9000000000000001E-2</v>
      </c>
      <c r="J77" s="2">
        <f t="shared" si="1"/>
        <v>1.2742189367088608</v>
      </c>
      <c r="M77" s="2"/>
      <c r="N77" s="2"/>
      <c r="Q77" s="2"/>
      <c r="R77" s="2"/>
    </row>
    <row r="78" spans="3:18" x14ac:dyDescent="0.25">
      <c r="C78">
        <f t="shared" si="2"/>
        <v>3072</v>
      </c>
      <c r="D78">
        <v>32</v>
      </c>
      <c r="E78">
        <v>1024</v>
      </c>
      <c r="F78" t="s">
        <v>24</v>
      </c>
      <c r="G78" t="s">
        <v>8</v>
      </c>
      <c r="I78" s="2">
        <v>0.1077</v>
      </c>
      <c r="J78" s="2">
        <f t="shared" si="1"/>
        <v>1.8693276880222842</v>
      </c>
      <c r="M78" s="2"/>
      <c r="N78" s="2"/>
      <c r="Q78" s="2"/>
      <c r="R78" s="2"/>
    </row>
    <row r="79" spans="3:18" x14ac:dyDescent="0.25">
      <c r="C79">
        <f t="shared" si="2"/>
        <v>3072</v>
      </c>
      <c r="D79">
        <v>64</v>
      </c>
      <c r="E79">
        <v>1024</v>
      </c>
      <c r="F79" t="s">
        <v>24</v>
      </c>
      <c r="G79" t="s">
        <v>8</v>
      </c>
      <c r="I79" s="2">
        <v>0.15959999999999999</v>
      </c>
      <c r="J79" s="2">
        <f t="shared" si="1"/>
        <v>2.5228896240601504</v>
      </c>
      <c r="M79" s="2"/>
      <c r="N79" s="2"/>
      <c r="Q79" s="2"/>
      <c r="R79" s="2"/>
    </row>
    <row r="80" spans="3:18" x14ac:dyDescent="0.25">
      <c r="C80">
        <f t="shared" si="2"/>
        <v>3072</v>
      </c>
      <c r="D80">
        <v>128</v>
      </c>
      <c r="E80">
        <v>1024</v>
      </c>
      <c r="F80" t="s">
        <v>24</v>
      </c>
      <c r="G80" t="s">
        <v>8</v>
      </c>
      <c r="I80" s="2">
        <v>0.27239999999999998</v>
      </c>
      <c r="J80" s="2">
        <f t="shared" si="1"/>
        <v>2.9563376211453751</v>
      </c>
      <c r="M80" s="2"/>
      <c r="N80" s="2"/>
      <c r="Q80" s="2"/>
      <c r="R80" s="2"/>
    </row>
    <row r="81" spans="1:27" x14ac:dyDescent="0.25">
      <c r="I81" s="2"/>
      <c r="J81" s="2"/>
      <c r="M81" s="2"/>
      <c r="N81" s="2"/>
      <c r="Q81" s="2"/>
      <c r="R81" s="2"/>
    </row>
    <row r="82" spans="1:27" x14ac:dyDescent="0.25">
      <c r="C82">
        <v>3072</v>
      </c>
      <c r="D82">
        <v>7435</v>
      </c>
      <c r="E82">
        <v>1024</v>
      </c>
      <c r="F82" t="s">
        <v>8</v>
      </c>
      <c r="G82" t="s">
        <v>24</v>
      </c>
      <c r="I82" s="2">
        <v>10.945200000000002</v>
      </c>
      <c r="J82" s="2">
        <f t="shared" si="1"/>
        <v>4.2737433176186812</v>
      </c>
      <c r="M82" s="2"/>
      <c r="N82" s="2"/>
      <c r="Q82" s="2"/>
      <c r="R82" s="2"/>
    </row>
    <row r="83" spans="1:27" x14ac:dyDescent="0.25">
      <c r="C83">
        <v>7680</v>
      </c>
      <c r="D83">
        <v>5481</v>
      </c>
      <c r="E83">
        <v>2560</v>
      </c>
      <c r="F83" t="s">
        <v>8</v>
      </c>
      <c r="G83" t="s">
        <v>24</v>
      </c>
      <c r="I83" s="2">
        <v>52.102900000000005</v>
      </c>
      <c r="J83" s="2">
        <f t="shared" si="1"/>
        <v>4.1364624541052413</v>
      </c>
      <c r="M83" s="2"/>
      <c r="N83" s="2"/>
      <c r="Q83" s="2"/>
      <c r="R83" s="2"/>
    </row>
    <row r="85" spans="1:27" x14ac:dyDescent="0.25">
      <c r="J85" s="2"/>
      <c r="N85" s="2"/>
      <c r="R85" s="2"/>
    </row>
    <row r="87" spans="1:27" x14ac:dyDescent="0.25">
      <c r="J87" s="1"/>
    </row>
    <row r="89" spans="1:27" x14ac:dyDescent="0.25">
      <c r="A89" t="s">
        <v>23</v>
      </c>
    </row>
    <row r="90" spans="1:27" x14ac:dyDescent="0.25">
      <c r="C90" t="s">
        <v>22</v>
      </c>
      <c r="D90" t="s">
        <v>21</v>
      </c>
      <c r="E90" t="s">
        <v>20</v>
      </c>
      <c r="F90" t="s">
        <v>8</v>
      </c>
      <c r="G90" t="s">
        <v>19</v>
      </c>
      <c r="H90" t="s">
        <v>18</v>
      </c>
      <c r="I90" t="s">
        <v>17</v>
      </c>
      <c r="J90" t="s">
        <v>33</v>
      </c>
      <c r="K90" t="s">
        <v>34</v>
      </c>
      <c r="L90" t="s">
        <v>36</v>
      </c>
      <c r="M90" t="s">
        <v>35</v>
      </c>
      <c r="N90" t="s">
        <v>16</v>
      </c>
      <c r="O90" t="s">
        <v>15</v>
      </c>
      <c r="P90" t="s">
        <v>14</v>
      </c>
      <c r="R90" t="s">
        <v>37</v>
      </c>
      <c r="S90" t="s">
        <v>38</v>
      </c>
      <c r="T90" t="s">
        <v>63</v>
      </c>
      <c r="U90" t="s">
        <v>39</v>
      </c>
      <c r="V90" t="s">
        <v>40</v>
      </c>
      <c r="W90" t="s">
        <v>41</v>
      </c>
      <c r="Y90" t="s">
        <v>64</v>
      </c>
      <c r="Z90" t="s">
        <v>65</v>
      </c>
      <c r="AA90" t="s">
        <v>66</v>
      </c>
    </row>
    <row r="91" spans="1:27" x14ac:dyDescent="0.25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0.17917</v>
      </c>
      <c r="O91" s="10" t="s">
        <v>62</v>
      </c>
      <c r="P91" s="2">
        <v>2.6216999999999997</v>
      </c>
      <c r="R91" s="4">
        <f>(D91-H91+1+2*J91)/L91</f>
        <v>78.5</v>
      </c>
      <c r="S91" s="4">
        <f>(C91-I91+1+2*K91)/M91</f>
        <v>340.5</v>
      </c>
      <c r="T91" s="10">
        <f>N91+P91</f>
        <v>2.8008699999999997</v>
      </c>
      <c r="U91" s="2">
        <f>(2*$R91*$S91*$F91*$G91*$E91*$H91*$I91)/(N91/1000)/10^12</f>
        <v>3.8191036445833566</v>
      </c>
      <c r="V91" s="10" t="s">
        <v>62</v>
      </c>
      <c r="W91" s="2">
        <f>(2*$R91*$S91*$F91*$G91*$E91*$H91*$I91)/(P91/1000)/10^12</f>
        <v>0.26100194530266624</v>
      </c>
      <c r="X91" s="2"/>
      <c r="Y91" t="s">
        <v>68</v>
      </c>
      <c r="Z91" t="s">
        <v>62</v>
      </c>
      <c r="AA91" t="s">
        <v>68</v>
      </c>
    </row>
    <row r="92" spans="1:27" x14ac:dyDescent="0.25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0.35833000000000004</v>
      </c>
      <c r="O92" s="10" t="s">
        <v>62</v>
      </c>
      <c r="P92" s="2">
        <v>2.6246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10">
        <f>N92+P92</f>
        <v>2.9829300000000001</v>
      </c>
      <c r="U92" s="2">
        <f>(2*$R92*$S92*$F92*$G92*$E92*$H92*$I92)/(N92/1000)/10^12</f>
        <v>3.8192102252113971</v>
      </c>
      <c r="V92" s="10" t="s">
        <v>62</v>
      </c>
      <c r="W92" s="2">
        <f>(2*$R92*$S92*$F92*$G92*$E92*$H92*$I92)/(P92/1000)/10^12</f>
        <v>0.52142711270288811</v>
      </c>
      <c r="X92" s="2"/>
      <c r="Y92" t="s">
        <v>68</v>
      </c>
      <c r="Z92" t="s">
        <v>62</v>
      </c>
      <c r="AA92" t="s">
        <v>68</v>
      </c>
    </row>
    <row r="93" spans="1:27" x14ac:dyDescent="0.25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0.76228000000000007</v>
      </c>
      <c r="O93" s="2" t="s">
        <v>62</v>
      </c>
      <c r="P93" s="2">
        <v>2.6320999999999999</v>
      </c>
      <c r="R93" s="4">
        <f t="shared" si="3"/>
        <v>78.5</v>
      </c>
      <c r="S93" s="4">
        <f t="shared" si="4"/>
        <v>340.5</v>
      </c>
      <c r="T93" s="10">
        <f>N93+P93</f>
        <v>3.39438</v>
      </c>
      <c r="U93" s="2">
        <f>(2*$R93*$S93*$F93*$G93*$E93*$H93*$I93)/(N93/1000)/10^12</f>
        <v>3.5906428084168547</v>
      </c>
      <c r="V93" s="2" t="s">
        <v>62</v>
      </c>
      <c r="W93" s="2">
        <f>(2*$R93*$S93*$F93*$G93*$E93*$H93*$I93)/(P93/1000)/10^12</f>
        <v>1.0398826792295126</v>
      </c>
      <c r="X93" s="2"/>
      <c r="Y93" t="s">
        <v>68</v>
      </c>
      <c r="Z93" t="s">
        <v>62</v>
      </c>
      <c r="AA93" t="s">
        <v>68</v>
      </c>
    </row>
    <row r="94" spans="1:27" x14ac:dyDescent="0.25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1.5425</v>
      </c>
      <c r="O94" s="2" t="s">
        <v>62</v>
      </c>
      <c r="P94" s="2">
        <v>2.6388000000000003</v>
      </c>
      <c r="R94" s="4">
        <f t="shared" si="3"/>
        <v>78.5</v>
      </c>
      <c r="S94" s="4">
        <f t="shared" si="4"/>
        <v>340.5</v>
      </c>
      <c r="T94" s="10">
        <f>N94+P94</f>
        <v>4.1813000000000002</v>
      </c>
      <c r="U94" s="2">
        <f>(2*$R94*$S94*$F94*$G94*$E94*$H94*$I94)/(N94/1000)/10^12</f>
        <v>3.5488819448946516</v>
      </c>
      <c r="V94" s="2" t="s">
        <v>62</v>
      </c>
      <c r="W94" s="2">
        <f>(2*$R94*$S94*$F94*$G94*$E94*$H94*$I94)/(P94/1000)/10^12</f>
        <v>2.0744847658026373</v>
      </c>
      <c r="X94" s="2"/>
      <c r="Y94" t="s">
        <v>68</v>
      </c>
      <c r="Z94" t="s">
        <v>62</v>
      </c>
      <c r="AA94" t="s">
        <v>68</v>
      </c>
    </row>
    <row r="95" spans="1:27" x14ac:dyDescent="0.25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1.0842000000000001</v>
      </c>
      <c r="O95" s="2">
        <v>86.45</v>
      </c>
      <c r="P95" s="2">
        <v>3.63</v>
      </c>
      <c r="R95" s="4">
        <f t="shared" si="3"/>
        <v>37.5</v>
      </c>
      <c r="S95" s="4">
        <f t="shared" si="4"/>
        <v>166</v>
      </c>
      <c r="T95" s="2">
        <f>N95+O95+P95</f>
        <v>91.164199999999994</v>
      </c>
      <c r="U95" s="2">
        <f t="shared" ref="U95:U126" si="5">(2*$R95*$S95*$F95*$G95*$E95*$H95*$I95)/(N95/1000)/10^12</f>
        <v>2.3517432208079687</v>
      </c>
      <c r="V95" s="2">
        <f t="shared" ref="V95:V126" si="6">(2*$R95*$S95*$F95*$G95*$E95*$H95*$I95)/(O95/1000)/10^12</f>
        <v>2.9494042799305956E-2</v>
      </c>
      <c r="W95" s="2">
        <f t="shared" ref="W95:W126" si="7">(2*$R95*$S95*$F95*$G95*$E95*$H95*$I95)/(P95/1000)/10^12</f>
        <v>0.70241322314049581</v>
      </c>
      <c r="X95" s="2"/>
      <c r="Y95" s="3" t="s">
        <v>68</v>
      </c>
      <c r="Z95" t="s">
        <v>67</v>
      </c>
      <c r="AA95" t="s">
        <v>67</v>
      </c>
    </row>
    <row r="96" spans="1:27" x14ac:dyDescent="0.25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1.8062</v>
      </c>
      <c r="O96" s="2">
        <v>86.61</v>
      </c>
      <c r="P96" s="2">
        <v>3.67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92.086200000000005</v>
      </c>
      <c r="U96" s="2">
        <f t="shared" si="5"/>
        <v>2.8233418226110065</v>
      </c>
      <c r="V96" s="2">
        <f t="shared" si="6"/>
        <v>5.8879113266366481E-2</v>
      </c>
      <c r="W96" s="2">
        <f t="shared" si="7"/>
        <v>1.3895149863760217</v>
      </c>
      <c r="X96" s="2"/>
      <c r="Y96" s="3" t="s">
        <v>68</v>
      </c>
      <c r="Z96" t="s">
        <v>67</v>
      </c>
      <c r="AA96" t="s">
        <v>67</v>
      </c>
    </row>
    <row r="97" spans="3:27" x14ac:dyDescent="0.25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3.6389999999999998</v>
      </c>
      <c r="O97" s="2">
        <v>86.84</v>
      </c>
      <c r="P97" s="2">
        <v>3.73</v>
      </c>
      <c r="R97" s="4">
        <f t="shared" si="3"/>
        <v>37.5</v>
      </c>
      <c r="S97" s="4">
        <f t="shared" si="4"/>
        <v>166</v>
      </c>
      <c r="T97" s="2">
        <f t="shared" si="8"/>
        <v>94.209000000000003</v>
      </c>
      <c r="U97" s="2">
        <f t="shared" si="5"/>
        <v>2.802704039571311</v>
      </c>
      <c r="V97" s="2">
        <f t="shared" si="6"/>
        <v>0.11744633809304468</v>
      </c>
      <c r="W97" s="2">
        <f t="shared" si="7"/>
        <v>2.7343270777479893</v>
      </c>
      <c r="X97" s="2"/>
      <c r="Y97" s="3" t="s">
        <v>68</v>
      </c>
      <c r="Z97" t="s">
        <v>67</v>
      </c>
      <c r="AA97" t="s">
        <v>67</v>
      </c>
    </row>
    <row r="98" spans="3:27" x14ac:dyDescent="0.25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6.2116000000000007</v>
      </c>
      <c r="O98" s="2">
        <v>87.55</v>
      </c>
      <c r="P98" s="2">
        <v>7.24</v>
      </c>
      <c r="R98" s="4">
        <f t="shared" si="3"/>
        <v>37.5</v>
      </c>
      <c r="S98" s="4">
        <f t="shared" si="4"/>
        <v>166</v>
      </c>
      <c r="T98" s="2">
        <f t="shared" si="8"/>
        <v>101.0016</v>
      </c>
      <c r="U98" s="2">
        <f t="shared" si="5"/>
        <v>3.2838688904630042</v>
      </c>
      <c r="V98" s="2">
        <f t="shared" si="6"/>
        <v>0.23298777841233581</v>
      </c>
      <c r="W98" s="2">
        <f t="shared" si="7"/>
        <v>2.8174143646408836</v>
      </c>
      <c r="X98" s="2"/>
      <c r="Y98" s="3" t="s">
        <v>68</v>
      </c>
      <c r="Z98" t="s">
        <v>67</v>
      </c>
      <c r="AA98" t="s">
        <v>67</v>
      </c>
    </row>
    <row r="99" spans="3:27" x14ac:dyDescent="0.25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8.4348000000000006E-2</v>
      </c>
      <c r="O99" s="2">
        <v>2.94</v>
      </c>
      <c r="P99" s="2">
        <v>0.66164999999999996</v>
      </c>
      <c r="R99" s="4">
        <f t="shared" si="3"/>
        <v>48</v>
      </c>
      <c r="S99" s="4">
        <f t="shared" si="4"/>
        <v>480</v>
      </c>
      <c r="T99" s="2">
        <f>N99+P99</f>
        <v>0.74599799999999994</v>
      </c>
      <c r="U99" s="2">
        <f t="shared" si="5"/>
        <v>1.2586939820742638</v>
      </c>
      <c r="V99" s="2" t="s">
        <v>62</v>
      </c>
      <c r="W99" s="2">
        <f t="shared" si="7"/>
        <v>0.16045994105644981</v>
      </c>
      <c r="X99" s="2"/>
      <c r="Y99" s="3" t="s">
        <v>68</v>
      </c>
      <c r="Z99" t="s">
        <v>67</v>
      </c>
      <c r="AA99" t="s">
        <v>68</v>
      </c>
    </row>
    <row r="100" spans="3:27" x14ac:dyDescent="0.25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0.21876000000000001</v>
      </c>
      <c r="O100" s="2">
        <v>11.76</v>
      </c>
      <c r="P100" s="2">
        <v>0.67</v>
      </c>
      <c r="R100" s="4">
        <f t="shared" si="3"/>
        <v>24</v>
      </c>
      <c r="S100" s="4">
        <f t="shared" si="4"/>
        <v>240</v>
      </c>
      <c r="T100" s="2">
        <f>N100+O100+P100</f>
        <v>12.648759999999999</v>
      </c>
      <c r="U100" s="2">
        <f t="shared" si="5"/>
        <v>3.8825496434448712</v>
      </c>
      <c r="V100" s="2">
        <f t="shared" si="6"/>
        <v>7.2223346938775509E-2</v>
      </c>
      <c r="W100" s="2">
        <f t="shared" si="7"/>
        <v>1.2676814328358208</v>
      </c>
      <c r="X100" s="2"/>
      <c r="Y100" s="3" t="s">
        <v>68</v>
      </c>
      <c r="Z100" t="s">
        <v>68</v>
      </c>
      <c r="AA100" t="s">
        <v>67</v>
      </c>
    </row>
    <row r="101" spans="3:27" x14ac:dyDescent="0.25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0.19597000000000001</v>
      </c>
      <c r="O101" s="2">
        <v>6.02</v>
      </c>
      <c r="P101" s="2">
        <v>0.23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6.44597</v>
      </c>
      <c r="U101" s="2">
        <f t="shared" si="5"/>
        <v>4.334064193499005</v>
      </c>
      <c r="V101" s="2">
        <f t="shared" si="6"/>
        <v>0.1410874684385382</v>
      </c>
      <c r="W101" s="2">
        <f t="shared" si="7"/>
        <v>3.6928111304347828</v>
      </c>
      <c r="X101" s="2"/>
      <c r="Y101" s="3" t="s">
        <v>68</v>
      </c>
      <c r="Z101" t="s">
        <v>68</v>
      </c>
      <c r="AA101" t="s">
        <v>67</v>
      </c>
    </row>
    <row r="102" spans="3:27" x14ac:dyDescent="0.25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0.19139999999999999</v>
      </c>
      <c r="O102" s="2">
        <v>0.24948000000000001</v>
      </c>
      <c r="P102" s="2">
        <v>0.2</v>
      </c>
      <c r="R102" s="4">
        <f t="shared" si="3"/>
        <v>6</v>
      </c>
      <c r="S102" s="4">
        <f t="shared" si="4"/>
        <v>60</v>
      </c>
      <c r="T102" s="2">
        <f t="shared" si="9"/>
        <v>0.64088000000000001</v>
      </c>
      <c r="U102" s="2">
        <f t="shared" si="5"/>
        <v>4.4375473354231971</v>
      </c>
      <c r="V102" s="2">
        <f t="shared" si="6"/>
        <v>3.4044675324675322</v>
      </c>
      <c r="W102" s="2">
        <f t="shared" si="7"/>
        <v>4.2467328000000002</v>
      </c>
      <c r="X102" s="2"/>
      <c r="Y102" s="3" t="s">
        <v>68</v>
      </c>
      <c r="Z102" t="s">
        <v>67</v>
      </c>
      <c r="AA102" t="s">
        <v>67</v>
      </c>
    </row>
    <row r="103" spans="3:27" x14ac:dyDescent="0.25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0.04</v>
      </c>
      <c r="O103" s="2">
        <v>2.89</v>
      </c>
      <c r="P103" s="2">
        <v>7.0000000000000007E-2</v>
      </c>
      <c r="R103" s="4">
        <f t="shared" si="3"/>
        <v>54</v>
      </c>
      <c r="S103" s="4">
        <f t="shared" si="4"/>
        <v>54</v>
      </c>
      <c r="T103" s="2">
        <f>N103+P103</f>
        <v>0.11000000000000001</v>
      </c>
      <c r="U103" s="2">
        <f t="shared" si="5"/>
        <v>2.0155391999999996</v>
      </c>
      <c r="V103" s="2" t="s">
        <v>62</v>
      </c>
      <c r="W103" s="2">
        <f t="shared" si="7"/>
        <v>1.1517366857142857</v>
      </c>
      <c r="X103" s="2"/>
      <c r="Y103" s="3" t="s">
        <v>67</v>
      </c>
      <c r="Z103" t="s">
        <v>67</v>
      </c>
      <c r="AA103" t="s">
        <v>67</v>
      </c>
    </row>
    <row r="104" spans="3:27" x14ac:dyDescent="0.25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0.66998999999999997</v>
      </c>
      <c r="O104" s="2">
        <v>0.90490999999999999</v>
      </c>
      <c r="P104" s="2">
        <v>0.53</v>
      </c>
      <c r="R104" s="4">
        <f t="shared" si="3"/>
        <v>54</v>
      </c>
      <c r="S104" s="4">
        <f t="shared" si="4"/>
        <v>54</v>
      </c>
      <c r="T104" s="2">
        <f>N104+O104+P104</f>
        <v>2.1048999999999998</v>
      </c>
      <c r="U104" s="2">
        <f t="shared" si="5"/>
        <v>2.5670932163166618</v>
      </c>
      <c r="V104" s="2">
        <f t="shared" si="6"/>
        <v>1.9006606005017073</v>
      </c>
      <c r="W104" s="2">
        <f t="shared" si="7"/>
        <v>3.2451448754716981</v>
      </c>
      <c r="X104" s="2"/>
      <c r="Y104" s="3" t="s">
        <v>68</v>
      </c>
      <c r="Z104" t="s">
        <v>67</v>
      </c>
      <c r="AA104" t="s">
        <v>67</v>
      </c>
    </row>
    <row r="105" spans="3:27" x14ac:dyDescent="0.25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0.36105999999999999</v>
      </c>
      <c r="O105" s="2">
        <v>0.44546999999999998</v>
      </c>
      <c r="P105" s="2">
        <v>0.44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1.2465299999999999</v>
      </c>
      <c r="U105" s="2">
        <f t="shared" si="5"/>
        <v>4.763548396388412</v>
      </c>
      <c r="V105" s="2">
        <f t="shared" si="6"/>
        <v>3.8609261768469256</v>
      </c>
      <c r="W105" s="2">
        <f t="shared" si="7"/>
        <v>3.9089245090909093</v>
      </c>
      <c r="X105" s="2"/>
      <c r="Y105" s="3" t="s">
        <v>68</v>
      </c>
      <c r="Z105" t="s">
        <v>67</v>
      </c>
      <c r="AA105" t="s">
        <v>67</v>
      </c>
    </row>
    <row r="106" spans="3:27" x14ac:dyDescent="0.25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0.19823000000000002</v>
      </c>
      <c r="O106" s="2">
        <v>0.26186999999999999</v>
      </c>
      <c r="P106" s="2">
        <v>0.21</v>
      </c>
      <c r="R106" s="4">
        <f t="shared" si="3"/>
        <v>14</v>
      </c>
      <c r="S106" s="4">
        <f t="shared" si="4"/>
        <v>14</v>
      </c>
      <c r="T106" s="2">
        <f t="shared" si="10"/>
        <v>0.67010000000000003</v>
      </c>
      <c r="U106" s="2">
        <f t="shared" si="5"/>
        <v>4.6655099228169297</v>
      </c>
      <c r="V106" s="2">
        <f t="shared" si="6"/>
        <v>3.531691419406576</v>
      </c>
      <c r="W106" s="2">
        <f t="shared" si="7"/>
        <v>4.4040191999999996</v>
      </c>
      <c r="X106" s="2"/>
      <c r="Y106" s="3" t="s">
        <v>68</v>
      </c>
      <c r="Z106" t="s">
        <v>67</v>
      </c>
      <c r="AA106" t="s">
        <v>67</v>
      </c>
    </row>
    <row r="107" spans="3:27" x14ac:dyDescent="0.25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0.31</v>
      </c>
      <c r="O107" s="2">
        <v>0.64302999999999999</v>
      </c>
      <c r="P107" s="2">
        <v>0.23666000000000001</v>
      </c>
      <c r="R107" s="4">
        <f t="shared" si="3"/>
        <v>7</v>
      </c>
      <c r="S107" s="4">
        <f t="shared" si="4"/>
        <v>7</v>
      </c>
      <c r="T107" s="2">
        <f t="shared" si="10"/>
        <v>1.1896900000000001</v>
      </c>
      <c r="U107" s="2">
        <f t="shared" si="5"/>
        <v>2.9833678451612906</v>
      </c>
      <c r="V107" s="2">
        <f t="shared" si="6"/>
        <v>1.4382595399903582</v>
      </c>
      <c r="W107" s="2">
        <f t="shared" si="7"/>
        <v>3.9079017662469364</v>
      </c>
      <c r="X107" s="2"/>
      <c r="Y107" s="3" t="s">
        <v>67</v>
      </c>
      <c r="Z107" t="s">
        <v>67</v>
      </c>
      <c r="AA107" t="s">
        <v>68</v>
      </c>
    </row>
    <row r="108" spans="3:27" x14ac:dyDescent="0.25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1.1299999999999999</v>
      </c>
      <c r="O108" s="2" t="s">
        <v>62</v>
      </c>
      <c r="P108" s="2">
        <v>1.87</v>
      </c>
      <c r="R108" s="4">
        <f t="shared" si="3"/>
        <v>224</v>
      </c>
      <c r="S108" s="4">
        <f t="shared" si="4"/>
        <v>224</v>
      </c>
      <c r="T108" s="2">
        <f>N108+P108</f>
        <v>3</v>
      </c>
      <c r="U108" s="2">
        <f t="shared" si="5"/>
        <v>1.2276690690265488</v>
      </c>
      <c r="V108" s="2" t="s">
        <v>62</v>
      </c>
      <c r="W108" s="2">
        <f t="shared" si="7"/>
        <v>0.7418535016042781</v>
      </c>
      <c r="X108" s="2"/>
      <c r="Y108" s="3" t="s">
        <v>67</v>
      </c>
      <c r="Z108" t="s">
        <v>62</v>
      </c>
      <c r="AA108" t="s">
        <v>67</v>
      </c>
    </row>
    <row r="109" spans="3:27" x14ac:dyDescent="0.25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3.38</v>
      </c>
      <c r="O109" s="2">
        <v>7.2712000000000003</v>
      </c>
      <c r="P109" s="2">
        <v>4.66</v>
      </c>
      <c r="R109" s="4">
        <f t="shared" si="3"/>
        <v>112</v>
      </c>
      <c r="S109" s="4">
        <f t="shared" si="4"/>
        <v>112</v>
      </c>
      <c r="T109" s="2">
        <f>N109+O109+P109</f>
        <v>15.311199999999999</v>
      </c>
      <c r="U109" s="2">
        <f t="shared" si="5"/>
        <v>4.3779599147928998</v>
      </c>
      <c r="V109" s="2">
        <f t="shared" si="6"/>
        <v>2.0350842380899987</v>
      </c>
      <c r="W109" s="2">
        <f t="shared" si="7"/>
        <v>3.1754301527896995</v>
      </c>
      <c r="X109" s="2"/>
      <c r="Y109" s="3" t="s">
        <v>67</v>
      </c>
      <c r="Z109" t="s">
        <v>67</v>
      </c>
      <c r="AA109" t="s">
        <v>67</v>
      </c>
    </row>
    <row r="110" spans="3:27" x14ac:dyDescent="0.25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3.25</v>
      </c>
      <c r="O110" s="2">
        <v>3.67</v>
      </c>
      <c r="P110" s="2">
        <v>3.93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10.85</v>
      </c>
      <c r="U110" s="2">
        <f t="shared" si="5"/>
        <v>4.5530783113846152</v>
      </c>
      <c r="V110" s="2">
        <f t="shared" si="6"/>
        <v>4.0320175782016348</v>
      </c>
      <c r="W110" s="2">
        <f t="shared" si="7"/>
        <v>3.7652683236641216</v>
      </c>
      <c r="X110" s="2"/>
      <c r="Y110" s="3" t="s">
        <v>67</v>
      </c>
      <c r="Z110" t="s">
        <v>68</v>
      </c>
      <c r="AA110" t="s">
        <v>67</v>
      </c>
    </row>
    <row r="111" spans="3:27" x14ac:dyDescent="0.25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3.06</v>
      </c>
      <c r="O111" s="2">
        <v>3.7976000000000001</v>
      </c>
      <c r="P111" s="2">
        <v>3.62</v>
      </c>
      <c r="R111" s="4">
        <f t="shared" si="3"/>
        <v>28</v>
      </c>
      <c r="S111" s="4">
        <f t="shared" si="4"/>
        <v>28</v>
      </c>
      <c r="T111" s="2">
        <f t="shared" si="11"/>
        <v>10.477599999999999</v>
      </c>
      <c r="U111" s="2">
        <f t="shared" si="5"/>
        <v>4.8357857882352944</v>
      </c>
      <c r="V111" s="2">
        <f t="shared" si="6"/>
        <v>3.8965411080682539</v>
      </c>
      <c r="W111" s="2">
        <f t="shared" si="7"/>
        <v>4.0877084287292815</v>
      </c>
      <c r="X111" s="2"/>
      <c r="Y111" s="3" t="s">
        <v>67</v>
      </c>
      <c r="Z111" t="s">
        <v>67</v>
      </c>
      <c r="AA111" t="s">
        <v>67</v>
      </c>
    </row>
    <row r="112" spans="3:27" x14ac:dyDescent="0.25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1.62</v>
      </c>
      <c r="O112" s="2">
        <v>2.2144999999999997</v>
      </c>
      <c r="P112" s="2">
        <v>1.89</v>
      </c>
      <c r="R112" s="4">
        <f t="shared" si="3"/>
        <v>14</v>
      </c>
      <c r="S112" s="4">
        <f t="shared" si="4"/>
        <v>14</v>
      </c>
      <c r="T112" s="2">
        <f t="shared" si="11"/>
        <v>5.7244999999999999</v>
      </c>
      <c r="U112" s="2">
        <f t="shared" si="5"/>
        <v>4.5671310222222221</v>
      </c>
      <c r="V112" s="2">
        <f t="shared" si="6"/>
        <v>3.3410486592910367</v>
      </c>
      <c r="W112" s="2">
        <f t="shared" si="7"/>
        <v>3.9146837333333333</v>
      </c>
      <c r="X112" s="2"/>
      <c r="Y112" s="3" t="s">
        <v>67</v>
      </c>
      <c r="Z112" t="s">
        <v>67</v>
      </c>
      <c r="AA112" t="s">
        <v>67</v>
      </c>
    </row>
    <row r="113" spans="3:27" x14ac:dyDescent="0.25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0.75</v>
      </c>
      <c r="O113" s="2">
        <v>1.2293000000000001</v>
      </c>
      <c r="P113" s="2">
        <v>0.48768</v>
      </c>
      <c r="R113" s="4">
        <f t="shared" si="3"/>
        <v>7</v>
      </c>
      <c r="S113" s="4">
        <f t="shared" si="4"/>
        <v>7</v>
      </c>
      <c r="T113" s="2">
        <f t="shared" si="11"/>
        <v>2.46698</v>
      </c>
      <c r="U113" s="2">
        <f t="shared" si="5"/>
        <v>2.4662507520000001</v>
      </c>
      <c r="V113" s="2">
        <f t="shared" si="6"/>
        <v>1.5046677491255185</v>
      </c>
      <c r="W113" s="2">
        <f t="shared" si="7"/>
        <v>3.7928314960629921</v>
      </c>
      <c r="X113" s="2"/>
      <c r="Y113" s="3" t="s">
        <v>67</v>
      </c>
      <c r="Z113" t="s">
        <v>67</v>
      </c>
      <c r="AA113" t="s">
        <v>68</v>
      </c>
    </row>
    <row r="114" spans="3:27" x14ac:dyDescent="0.25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2.19</v>
      </c>
      <c r="O114" s="2" t="s">
        <v>62</v>
      </c>
      <c r="P114" s="2">
        <v>1.98</v>
      </c>
      <c r="R114" s="4">
        <f t="shared" si="3"/>
        <v>224</v>
      </c>
      <c r="S114" s="4">
        <f t="shared" si="4"/>
        <v>224</v>
      </c>
      <c r="T114" s="2">
        <f>N114+P114</f>
        <v>4.17</v>
      </c>
      <c r="U114" s="2">
        <f t="shared" si="5"/>
        <v>1.2669096328767122</v>
      </c>
      <c r="V114" s="2" t="s">
        <v>62</v>
      </c>
      <c r="W114" s="2">
        <f t="shared" si="7"/>
        <v>1.4012788363636364</v>
      </c>
      <c r="X114" s="2"/>
      <c r="Y114" s="3" t="s">
        <v>67</v>
      </c>
      <c r="Z114" t="s">
        <v>62</v>
      </c>
      <c r="AA114" t="s">
        <v>67</v>
      </c>
    </row>
    <row r="115" spans="3:27" x14ac:dyDescent="0.25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6.86</v>
      </c>
      <c r="O115" s="2">
        <v>9.1999999999999993</v>
      </c>
      <c r="P115" s="2">
        <v>9.17</v>
      </c>
      <c r="R115" s="4">
        <f t="shared" si="3"/>
        <v>112</v>
      </c>
      <c r="S115" s="4">
        <f t="shared" si="4"/>
        <v>112</v>
      </c>
      <c r="T115" s="2">
        <f>N115+O115+P115</f>
        <v>25.229999999999997</v>
      </c>
      <c r="U115" s="2">
        <f t="shared" si="5"/>
        <v>4.3141412571428566</v>
      </c>
      <c r="V115" s="2">
        <f t="shared" si="6"/>
        <v>3.2168488069565218</v>
      </c>
      <c r="W115" s="2">
        <f t="shared" si="7"/>
        <v>3.2273728488549618</v>
      </c>
      <c r="X115" s="2"/>
      <c r="Y115" s="3" t="s">
        <v>67</v>
      </c>
      <c r="Z115" t="s">
        <v>68</v>
      </c>
      <c r="AA115" t="s">
        <v>67</v>
      </c>
    </row>
    <row r="116" spans="3:27" x14ac:dyDescent="0.25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6.44</v>
      </c>
      <c r="O116" s="2">
        <v>7.44</v>
      </c>
      <c r="P116" s="2">
        <v>7.84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21.72</v>
      </c>
      <c r="U116" s="2">
        <f t="shared" si="5"/>
        <v>4.5954982956521739</v>
      </c>
      <c r="V116" s="2">
        <f t="shared" si="6"/>
        <v>3.9778237935483869</v>
      </c>
      <c r="W116" s="2">
        <f t="shared" si="7"/>
        <v>3.7748735999999998</v>
      </c>
      <c r="X116" s="2"/>
      <c r="Y116" s="3" t="s">
        <v>67</v>
      </c>
      <c r="Z116" t="s">
        <v>68</v>
      </c>
      <c r="AA116" t="s">
        <v>67</v>
      </c>
    </row>
    <row r="117" spans="3:27" x14ac:dyDescent="0.25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6.07</v>
      </c>
      <c r="O117" s="2">
        <v>7.4197999999999995</v>
      </c>
      <c r="P117" s="2">
        <v>7.22</v>
      </c>
      <c r="R117" s="4">
        <f t="shared" si="3"/>
        <v>28</v>
      </c>
      <c r="S117" s="4">
        <f t="shared" si="4"/>
        <v>28</v>
      </c>
      <c r="T117" s="2">
        <f t="shared" si="12"/>
        <v>20.709799999999998</v>
      </c>
      <c r="U117" s="2">
        <f t="shared" si="5"/>
        <v>4.87561927907743</v>
      </c>
      <c r="V117" s="2">
        <f t="shared" si="6"/>
        <v>3.9886532014340008</v>
      </c>
      <c r="W117" s="2">
        <f t="shared" si="7"/>
        <v>4.0990317207756233</v>
      </c>
      <c r="X117" s="2"/>
      <c r="Y117" s="3" t="s">
        <v>67</v>
      </c>
      <c r="Z117" t="s">
        <v>67</v>
      </c>
      <c r="AA117" t="s">
        <v>67</v>
      </c>
    </row>
    <row r="118" spans="3:27" x14ac:dyDescent="0.25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3.19</v>
      </c>
      <c r="O118" s="2">
        <v>4.0324</v>
      </c>
      <c r="P118" s="2">
        <v>3.72</v>
      </c>
      <c r="R118" s="4">
        <f t="shared" si="3"/>
        <v>14</v>
      </c>
      <c r="S118" s="4">
        <f t="shared" si="4"/>
        <v>14</v>
      </c>
      <c r="T118" s="2">
        <f t="shared" si="12"/>
        <v>10.942400000000001</v>
      </c>
      <c r="U118" s="2">
        <f t="shared" si="5"/>
        <v>4.6387161479623815</v>
      </c>
      <c r="V118" s="2">
        <f t="shared" si="6"/>
        <v>3.6696519472274574</v>
      </c>
      <c r="W118" s="2">
        <f t="shared" si="7"/>
        <v>3.9778237935483869</v>
      </c>
      <c r="X118" s="2"/>
      <c r="Y118" s="3" t="s">
        <v>67</v>
      </c>
      <c r="Z118" t="s">
        <v>67</v>
      </c>
      <c r="AA118" t="s">
        <v>67</v>
      </c>
    </row>
    <row r="119" spans="3:27" x14ac:dyDescent="0.25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1.46</v>
      </c>
      <c r="O119" s="2">
        <v>2.0040999999999998</v>
      </c>
      <c r="P119" s="2">
        <v>0.95377999999999996</v>
      </c>
      <c r="R119" s="4">
        <f t="shared" si="3"/>
        <v>7</v>
      </c>
      <c r="S119" s="4">
        <f t="shared" si="4"/>
        <v>7</v>
      </c>
      <c r="T119" s="2">
        <f t="shared" si="12"/>
        <v>4.4178799999999994</v>
      </c>
      <c r="U119" s="2">
        <f t="shared" si="5"/>
        <v>2.5338192657534249</v>
      </c>
      <c r="V119" s="2">
        <f t="shared" si="6"/>
        <v>1.8459039608801955</v>
      </c>
      <c r="W119" s="2">
        <f t="shared" si="7"/>
        <v>3.87864720166076</v>
      </c>
      <c r="X119" s="2"/>
      <c r="Y119" s="3" t="s">
        <v>67</v>
      </c>
      <c r="Z119" t="s">
        <v>67</v>
      </c>
      <c r="AA119" t="s">
        <v>68</v>
      </c>
    </row>
    <row r="120" spans="3:27" x14ac:dyDescent="0.25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1.1554</v>
      </c>
      <c r="O120" s="2" t="s">
        <v>62</v>
      </c>
      <c r="P120" s="2">
        <v>1.53</v>
      </c>
      <c r="R120" s="4">
        <f t="shared" si="3"/>
        <v>112</v>
      </c>
      <c r="S120" s="4">
        <f t="shared" si="4"/>
        <v>112</v>
      </c>
      <c r="T120" s="2">
        <f>N120+P120</f>
        <v>2.6854</v>
      </c>
      <c r="U120" s="2">
        <f t="shared" si="5"/>
        <v>3.2685186636662626</v>
      </c>
      <c r="V120" s="2" t="s">
        <v>62</v>
      </c>
      <c r="W120" s="2">
        <f t="shared" si="7"/>
        <v>2.4682656627450976</v>
      </c>
      <c r="X120" s="2"/>
      <c r="Y120" s="3" t="s">
        <v>68</v>
      </c>
      <c r="Z120" t="s">
        <v>62</v>
      </c>
      <c r="AA120" t="s">
        <v>67</v>
      </c>
    </row>
    <row r="121" spans="3:27" x14ac:dyDescent="0.25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1.3607</v>
      </c>
      <c r="O121" s="2">
        <v>0.89434000000000002</v>
      </c>
      <c r="P121" s="2">
        <v>1.24</v>
      </c>
      <c r="R121" s="4">
        <f t="shared" si="3"/>
        <v>28</v>
      </c>
      <c r="S121" s="4">
        <f t="shared" si="4"/>
        <v>28</v>
      </c>
      <c r="T121" s="2">
        <f>N121+O121+P121</f>
        <v>3.4950400000000004</v>
      </c>
      <c r="U121" s="2">
        <f t="shared" si="5"/>
        <v>2.8320105827882704</v>
      </c>
      <c r="V121" s="2">
        <f t="shared" si="6"/>
        <v>4.3087827895431268</v>
      </c>
      <c r="W121" s="2">
        <f t="shared" si="7"/>
        <v>3.1076748387096771</v>
      </c>
      <c r="X121" s="2"/>
      <c r="Y121" s="3" t="s">
        <v>68</v>
      </c>
      <c r="Z121" t="s">
        <v>67</v>
      </c>
      <c r="AA121" t="s">
        <v>67</v>
      </c>
    </row>
    <row r="122" spans="3:27" x14ac:dyDescent="0.25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0.09</v>
      </c>
      <c r="O122" s="2">
        <v>0.16</v>
      </c>
      <c r="P122" s="2">
        <v>0.45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0.7</v>
      </c>
      <c r="U122" s="2">
        <f t="shared" si="5"/>
        <v>3.425348266666667</v>
      </c>
      <c r="V122" s="2">
        <f t="shared" si="6"/>
        <v>1.9267583999999998</v>
      </c>
      <c r="W122" s="2">
        <f t="shared" si="7"/>
        <v>0.68506965333333336</v>
      </c>
      <c r="X122" s="2"/>
      <c r="Y122" s="3" t="s">
        <v>67</v>
      </c>
      <c r="Z122" t="s">
        <v>68</v>
      </c>
      <c r="AA122" t="s">
        <v>67</v>
      </c>
    </row>
    <row r="123" spans="3:27" x14ac:dyDescent="0.25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1.07</v>
      </c>
      <c r="O123" s="2">
        <v>1.0742</v>
      </c>
      <c r="P123" s="2">
        <v>0.89</v>
      </c>
      <c r="R123" s="4">
        <f t="shared" si="3"/>
        <v>14</v>
      </c>
      <c r="S123" s="4">
        <f t="shared" si="4"/>
        <v>14</v>
      </c>
      <c r="T123" s="2">
        <f t="shared" si="13"/>
        <v>3.0342000000000002</v>
      </c>
      <c r="U123" s="2">
        <f t="shared" si="5"/>
        <v>3.6014175700934579</v>
      </c>
      <c r="V123" s="2">
        <f t="shared" si="6"/>
        <v>3.5873364364177993</v>
      </c>
      <c r="W123" s="2">
        <f t="shared" si="7"/>
        <v>4.3297941573033709</v>
      </c>
      <c r="X123" s="2"/>
      <c r="Y123" s="3" t="s">
        <v>67</v>
      </c>
      <c r="Z123" t="s">
        <v>67</v>
      </c>
      <c r="AA123" t="s">
        <v>67</v>
      </c>
    </row>
    <row r="124" spans="3:27" x14ac:dyDescent="0.25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0.18</v>
      </c>
      <c r="O124" s="2">
        <v>0.24</v>
      </c>
      <c r="P124" s="2">
        <v>0.56999999999999995</v>
      </c>
      <c r="R124" s="4">
        <f t="shared" si="3"/>
        <v>14</v>
      </c>
      <c r="S124" s="4">
        <f t="shared" si="4"/>
        <v>14</v>
      </c>
      <c r="T124" s="2">
        <f t="shared" si="13"/>
        <v>0.99</v>
      </c>
      <c r="U124" s="2">
        <f t="shared" si="5"/>
        <v>3.425348266666667</v>
      </c>
      <c r="V124" s="2">
        <f t="shared" si="6"/>
        <v>2.5690111999999998</v>
      </c>
      <c r="W124" s="2">
        <f t="shared" si="7"/>
        <v>1.0816889263157896</v>
      </c>
      <c r="X124" s="2"/>
      <c r="Y124" s="3" t="s">
        <v>67</v>
      </c>
      <c r="Z124" t="s">
        <v>68</v>
      </c>
      <c r="AA124" t="s">
        <v>67</v>
      </c>
    </row>
    <row r="125" spans="3:27" x14ac:dyDescent="0.25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0.2</v>
      </c>
      <c r="O125" s="2">
        <v>0.20283999999999999</v>
      </c>
      <c r="P125" s="2">
        <v>0.21312</v>
      </c>
      <c r="R125" s="4">
        <f t="shared" si="3"/>
        <v>7</v>
      </c>
      <c r="S125" s="4">
        <f t="shared" si="4"/>
        <v>7</v>
      </c>
      <c r="T125" s="2">
        <f t="shared" si="13"/>
        <v>0.61595999999999995</v>
      </c>
      <c r="U125" s="2">
        <f t="shared" si="5"/>
        <v>1.66985728</v>
      </c>
      <c r="V125" s="2">
        <f t="shared" si="6"/>
        <v>1.6464773023072372</v>
      </c>
      <c r="W125" s="2">
        <f t="shared" si="7"/>
        <v>1.5670582582582584</v>
      </c>
      <c r="X125" s="2"/>
      <c r="Y125" s="3" t="s">
        <v>67</v>
      </c>
      <c r="Z125" t="s">
        <v>67</v>
      </c>
      <c r="AA125" t="s">
        <v>68</v>
      </c>
    </row>
    <row r="126" spans="3:27" x14ac:dyDescent="0.25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1.7</v>
      </c>
      <c r="O126" s="2">
        <v>2.1779999999999999</v>
      </c>
      <c r="P126" s="2">
        <v>1.0803</v>
      </c>
      <c r="R126" s="4">
        <f t="shared" si="3"/>
        <v>7</v>
      </c>
      <c r="S126" s="4">
        <f t="shared" si="4"/>
        <v>7</v>
      </c>
      <c r="T126" s="2">
        <f t="shared" si="13"/>
        <v>4.9583000000000004</v>
      </c>
      <c r="U126" s="2">
        <f t="shared" si="5"/>
        <v>2.4556724705882353</v>
      </c>
      <c r="V126" s="2">
        <f t="shared" si="6"/>
        <v>1.9167324150596881</v>
      </c>
      <c r="W126" s="2">
        <f t="shared" si="7"/>
        <v>3.8643369434416366</v>
      </c>
      <c r="X126" s="2"/>
      <c r="Y126" s="3" t="s">
        <v>67</v>
      </c>
      <c r="Z126" t="s">
        <v>67</v>
      </c>
      <c r="AA126" t="s">
        <v>68</v>
      </c>
    </row>
    <row r="129" spans="1:12" x14ac:dyDescent="0.25">
      <c r="D129" t="s">
        <v>61</v>
      </c>
    </row>
    <row r="135" spans="1:12" x14ac:dyDescent="0.25">
      <c r="L135" s="1"/>
    </row>
    <row r="136" spans="1:12" x14ac:dyDescent="0.25">
      <c r="A136" t="s">
        <v>13</v>
      </c>
      <c r="C136" t="s">
        <v>9</v>
      </c>
      <c r="D136" t="s">
        <v>8</v>
      </c>
      <c r="E136" t="s">
        <v>7</v>
      </c>
      <c r="G136" t="s">
        <v>12</v>
      </c>
      <c r="H136" t="s">
        <v>11</v>
      </c>
      <c r="I136" t="s">
        <v>42</v>
      </c>
      <c r="J136" t="s">
        <v>43</v>
      </c>
    </row>
    <row r="138" spans="1:12" x14ac:dyDescent="0.25">
      <c r="C138">
        <v>1760</v>
      </c>
      <c r="D138">
        <v>16</v>
      </c>
      <c r="E138">
        <v>50</v>
      </c>
      <c r="G138" s="9"/>
      <c r="H138" s="9"/>
      <c r="I138" s="9"/>
      <c r="J138" s="9"/>
    </row>
    <row r="139" spans="1:12" x14ac:dyDescent="0.25">
      <c r="C139">
        <v>1760</v>
      </c>
      <c r="D139">
        <v>32</v>
      </c>
      <c r="E139">
        <v>50</v>
      </c>
      <c r="G139" s="9"/>
      <c r="H139" s="9"/>
      <c r="I139" s="9"/>
      <c r="J139" s="9"/>
    </row>
    <row r="140" spans="1:12" x14ac:dyDescent="0.25">
      <c r="C140">
        <v>1760</v>
      </c>
      <c r="D140">
        <v>64</v>
      </c>
      <c r="E140">
        <v>50</v>
      </c>
      <c r="G140" s="9"/>
      <c r="H140" s="9"/>
      <c r="I140" s="9"/>
      <c r="J140" s="9"/>
    </row>
    <row r="141" spans="1:12" x14ac:dyDescent="0.25">
      <c r="C141">
        <v>1760</v>
      </c>
      <c r="D141">
        <v>128</v>
      </c>
      <c r="E141">
        <v>50</v>
      </c>
      <c r="G141" s="9"/>
      <c r="H141" s="9"/>
      <c r="I141" s="9"/>
      <c r="J141" s="9"/>
    </row>
    <row r="142" spans="1:12" x14ac:dyDescent="0.25">
      <c r="C142">
        <v>2048</v>
      </c>
      <c r="D142">
        <v>16</v>
      </c>
      <c r="E142">
        <v>50</v>
      </c>
      <c r="G142" s="9"/>
      <c r="H142" s="9"/>
      <c r="I142" s="9"/>
      <c r="J142" s="9"/>
    </row>
    <row r="143" spans="1:12" x14ac:dyDescent="0.25">
      <c r="C143">
        <v>2048</v>
      </c>
      <c r="D143">
        <v>32</v>
      </c>
      <c r="E143">
        <v>50</v>
      </c>
      <c r="G143" s="9"/>
      <c r="H143" s="9"/>
      <c r="I143" s="9"/>
      <c r="J143" s="9"/>
    </row>
    <row r="144" spans="1:12" x14ac:dyDescent="0.25">
      <c r="C144">
        <v>2048</v>
      </c>
      <c r="D144">
        <v>64</v>
      </c>
      <c r="E144">
        <v>50</v>
      </c>
      <c r="G144" s="9"/>
      <c r="H144" s="9"/>
      <c r="I144" s="9"/>
      <c r="J144" s="9"/>
    </row>
    <row r="145" spans="1:10" x14ac:dyDescent="0.25">
      <c r="C145">
        <v>2048</v>
      </c>
      <c r="D145">
        <v>128</v>
      </c>
      <c r="E145">
        <v>50</v>
      </c>
      <c r="G145" s="9"/>
      <c r="H145" s="9"/>
      <c r="I145" s="9"/>
      <c r="J145" s="9"/>
    </row>
    <row r="146" spans="1:10" x14ac:dyDescent="0.25">
      <c r="C146">
        <v>2560</v>
      </c>
      <c r="D146">
        <v>16</v>
      </c>
      <c r="E146">
        <v>50</v>
      </c>
      <c r="G146" s="9"/>
      <c r="H146" s="9"/>
      <c r="I146" s="9"/>
      <c r="J146" s="9"/>
    </row>
    <row r="147" spans="1:10" x14ac:dyDescent="0.25">
      <c r="C147">
        <v>2560</v>
      </c>
      <c r="D147">
        <v>32</v>
      </c>
      <c r="E147">
        <v>50</v>
      </c>
      <c r="G147" s="9"/>
      <c r="H147" s="9"/>
      <c r="I147" s="9"/>
      <c r="J147" s="9"/>
    </row>
    <row r="148" spans="1:10" x14ac:dyDescent="0.25">
      <c r="C148">
        <v>2560</v>
      </c>
      <c r="D148">
        <v>64</v>
      </c>
      <c r="E148">
        <v>50</v>
      </c>
      <c r="G148" s="9"/>
      <c r="H148" s="9"/>
      <c r="I148" s="9"/>
      <c r="J148" s="9"/>
    </row>
    <row r="149" spans="1:10" x14ac:dyDescent="0.25">
      <c r="C149">
        <v>2560</v>
      </c>
      <c r="D149">
        <v>128</v>
      </c>
      <c r="E149">
        <v>50</v>
      </c>
      <c r="G149" s="9"/>
      <c r="H149" s="9"/>
      <c r="I149" s="9"/>
      <c r="J149" s="9"/>
    </row>
    <row r="151" spans="1:10" x14ac:dyDescent="0.25">
      <c r="I151" s="1"/>
    </row>
    <row r="153" spans="1:10" x14ac:dyDescent="0.25">
      <c r="A153" t="s">
        <v>10</v>
      </c>
      <c r="C153" t="s">
        <v>9</v>
      </c>
      <c r="D153" t="s">
        <v>8</v>
      </c>
      <c r="E153" t="s">
        <v>7</v>
      </c>
      <c r="G153" t="s">
        <v>6</v>
      </c>
      <c r="H153" t="s">
        <v>5</v>
      </c>
      <c r="I153" t="s">
        <v>42</v>
      </c>
      <c r="J153" t="s">
        <v>43</v>
      </c>
    </row>
    <row r="154" spans="1:10" x14ac:dyDescent="0.25">
      <c r="C154">
        <v>512</v>
      </c>
      <c r="D154">
        <v>16</v>
      </c>
      <c r="E154">
        <v>25</v>
      </c>
      <c r="G154" s="9"/>
      <c r="H154" s="9"/>
      <c r="I154" s="9"/>
      <c r="J154" s="9"/>
    </row>
    <row r="155" spans="1:10" x14ac:dyDescent="0.25">
      <c r="C155">
        <v>512</v>
      </c>
      <c r="D155">
        <v>32</v>
      </c>
      <c r="E155">
        <v>25</v>
      </c>
      <c r="G155" s="9"/>
      <c r="H155" s="9"/>
      <c r="I155" s="9"/>
      <c r="J155" s="9"/>
    </row>
    <row r="156" spans="1:10" x14ac:dyDescent="0.25">
      <c r="C156">
        <v>512</v>
      </c>
      <c r="D156">
        <v>64</v>
      </c>
      <c r="E156">
        <v>25</v>
      </c>
      <c r="G156" s="9"/>
      <c r="H156" s="9"/>
      <c r="I156" s="9"/>
      <c r="J156" s="9"/>
    </row>
    <row r="157" spans="1:10" x14ac:dyDescent="0.25">
      <c r="C157">
        <v>512</v>
      </c>
      <c r="D157">
        <v>128</v>
      </c>
      <c r="E157">
        <v>25</v>
      </c>
      <c r="G157" s="9"/>
      <c r="H157" s="9"/>
      <c r="I157" s="9"/>
      <c r="J157" s="9"/>
    </row>
    <row r="158" spans="1:10" x14ac:dyDescent="0.25">
      <c r="C158">
        <v>1024</v>
      </c>
      <c r="D158">
        <v>16</v>
      </c>
      <c r="E158">
        <v>25</v>
      </c>
      <c r="G158" s="9"/>
      <c r="H158" s="9"/>
      <c r="I158" s="9"/>
      <c r="J158" s="9"/>
    </row>
    <row r="159" spans="1:10" x14ac:dyDescent="0.25">
      <c r="C159">
        <v>1024</v>
      </c>
      <c r="D159">
        <v>32</v>
      </c>
      <c r="E159">
        <v>25</v>
      </c>
      <c r="G159" s="9"/>
      <c r="H159" s="9"/>
      <c r="I159" s="9"/>
      <c r="J159" s="9"/>
    </row>
    <row r="160" spans="1:10" x14ac:dyDescent="0.25">
      <c r="C160">
        <v>1024</v>
      </c>
      <c r="D160">
        <v>64</v>
      </c>
      <c r="E160">
        <v>25</v>
      </c>
      <c r="G160" s="9"/>
      <c r="H160" s="9"/>
      <c r="I160" s="9"/>
      <c r="J160" s="9"/>
    </row>
    <row r="161" spans="1:15" x14ac:dyDescent="0.25">
      <c r="C161">
        <v>1024</v>
      </c>
      <c r="D161">
        <v>128</v>
      </c>
      <c r="E161">
        <v>25</v>
      </c>
      <c r="G161" s="9"/>
      <c r="H161" s="9"/>
      <c r="I161" s="9"/>
      <c r="J161" s="9"/>
    </row>
    <row r="162" spans="1:15" x14ac:dyDescent="0.25">
      <c r="C162">
        <v>2048</v>
      </c>
      <c r="D162">
        <v>16</v>
      </c>
      <c r="E162">
        <v>25</v>
      </c>
      <c r="G162" s="9"/>
      <c r="H162" s="9"/>
      <c r="I162" s="9"/>
      <c r="J162" s="9"/>
    </row>
    <row r="163" spans="1:15" x14ac:dyDescent="0.25">
      <c r="C163">
        <v>2048</v>
      </c>
      <c r="D163">
        <v>32</v>
      </c>
      <c r="E163">
        <v>25</v>
      </c>
      <c r="G163" s="9"/>
      <c r="H163" s="9"/>
      <c r="I163" s="9"/>
      <c r="J163" s="9"/>
    </row>
    <row r="164" spans="1:15" x14ac:dyDescent="0.25">
      <c r="C164">
        <v>2048</v>
      </c>
      <c r="D164">
        <v>64</v>
      </c>
      <c r="E164">
        <v>25</v>
      </c>
      <c r="G164" s="9"/>
      <c r="H164" s="9"/>
      <c r="I164" s="9"/>
      <c r="J164" s="9"/>
    </row>
    <row r="165" spans="1:15" x14ac:dyDescent="0.25">
      <c r="C165">
        <v>2048</v>
      </c>
      <c r="D165">
        <v>128</v>
      </c>
      <c r="E165">
        <v>25</v>
      </c>
      <c r="G165" s="9"/>
      <c r="H165" s="9"/>
      <c r="I165" s="9"/>
      <c r="J165" s="9"/>
    </row>
    <row r="166" spans="1:15" x14ac:dyDescent="0.25">
      <c r="C166">
        <v>4096</v>
      </c>
      <c r="D166">
        <v>16</v>
      </c>
      <c r="E166">
        <v>25</v>
      </c>
      <c r="G166" s="9"/>
      <c r="H166" s="9"/>
      <c r="I166" s="9"/>
      <c r="J166" s="9"/>
    </row>
    <row r="167" spans="1:15" x14ac:dyDescent="0.25">
      <c r="C167">
        <v>4096</v>
      </c>
      <c r="D167">
        <v>32</v>
      </c>
      <c r="E167">
        <v>25</v>
      </c>
      <c r="G167" s="9"/>
      <c r="H167" s="9"/>
      <c r="I167" s="9"/>
      <c r="J167" s="9"/>
    </row>
    <row r="168" spans="1:15" x14ac:dyDescent="0.25">
      <c r="C168">
        <v>4096</v>
      </c>
      <c r="D168">
        <v>64</v>
      </c>
      <c r="E168">
        <v>25</v>
      </c>
      <c r="G168" s="9"/>
      <c r="H168" s="9"/>
      <c r="I168" s="9"/>
      <c r="J168" s="9"/>
    </row>
    <row r="169" spans="1:15" x14ac:dyDescent="0.25">
      <c r="C169">
        <v>4096</v>
      </c>
      <c r="D169">
        <v>128</v>
      </c>
      <c r="E169">
        <v>25</v>
      </c>
      <c r="G169" s="9"/>
      <c r="H169" s="9"/>
      <c r="I169" s="9"/>
      <c r="J169" s="9"/>
    </row>
    <row r="171" spans="1:15" x14ac:dyDescent="0.25">
      <c r="I171" s="1"/>
    </row>
    <row r="172" spans="1:15" x14ac:dyDescent="0.25">
      <c r="G172" s="2"/>
      <c r="H172" s="2"/>
      <c r="I172" s="2"/>
      <c r="K172" s="2"/>
    </row>
    <row r="173" spans="1:15" x14ac:dyDescent="0.25">
      <c r="A173" t="s">
        <v>4</v>
      </c>
      <c r="C173" t="s">
        <v>3</v>
      </c>
      <c r="D173" t="s">
        <v>2</v>
      </c>
      <c r="G173" t="s">
        <v>46</v>
      </c>
      <c r="I173" t="s">
        <v>44</v>
      </c>
      <c r="J173" t="s">
        <v>1</v>
      </c>
      <c r="K173" t="s">
        <v>45</v>
      </c>
    </row>
    <row r="175" spans="1:15" x14ac:dyDescent="0.25">
      <c r="C175">
        <v>100000</v>
      </c>
      <c r="D175">
        <v>2</v>
      </c>
      <c r="G175" s="2">
        <v>0.5</v>
      </c>
      <c r="H175" s="2"/>
      <c r="I175" s="2">
        <f>C175*4*D175/(G175/1000)/10^9</f>
        <v>1.6</v>
      </c>
      <c r="J175" t="s">
        <v>0</v>
      </c>
      <c r="K175" s="2">
        <v>2.5298221281347035E-2</v>
      </c>
      <c r="L175" s="2"/>
      <c r="N175" s="2"/>
      <c r="O175" s="2"/>
    </row>
    <row r="176" spans="1:15" x14ac:dyDescent="0.25">
      <c r="C176">
        <v>100000</v>
      </c>
      <c r="D176">
        <v>4</v>
      </c>
      <c r="G176" s="2">
        <v>0.56399999999999995</v>
      </c>
      <c r="H176" s="2"/>
      <c r="I176" s="2">
        <f t="shared" ref="I176:I199" si="14">C176*4*D176/(G176/1000)/10^9</f>
        <v>2.8368794326241136</v>
      </c>
      <c r="J176" t="s">
        <v>0</v>
      </c>
      <c r="K176" s="2">
        <v>1.6248076809271893E-2</v>
      </c>
      <c r="L176" s="2"/>
      <c r="N176" s="2"/>
      <c r="O176" s="2"/>
    </row>
    <row r="177" spans="3:15" x14ac:dyDescent="0.25">
      <c r="C177">
        <v>100000</v>
      </c>
      <c r="D177">
        <v>8</v>
      </c>
      <c r="G177" s="2">
        <v>0.80800000000000005</v>
      </c>
      <c r="H177" s="2"/>
      <c r="I177" s="2">
        <f t="shared" si="14"/>
        <v>3.9603960396039604</v>
      </c>
      <c r="J177" t="s">
        <v>0</v>
      </c>
      <c r="K177" s="2">
        <v>7.9347337699509482E-2</v>
      </c>
      <c r="L177" s="2"/>
      <c r="N177" s="2"/>
      <c r="O177" s="2"/>
    </row>
    <row r="178" spans="3:15" x14ac:dyDescent="0.25">
      <c r="C178">
        <v>100000</v>
      </c>
      <c r="D178">
        <v>16</v>
      </c>
      <c r="E178">
        <v>2</v>
      </c>
      <c r="G178" s="2">
        <v>1.02</v>
      </c>
      <c r="I178" s="2">
        <f t="shared" si="14"/>
        <v>6.2745098039215677</v>
      </c>
      <c r="J178" t="s">
        <v>0</v>
      </c>
      <c r="K178" s="2">
        <v>4.3817804600413325E-2</v>
      </c>
      <c r="L178" s="2"/>
    </row>
    <row r="179" spans="3:15" x14ac:dyDescent="0.25">
      <c r="C179">
        <v>100000</v>
      </c>
      <c r="D179">
        <v>32</v>
      </c>
      <c r="E179">
        <v>4</v>
      </c>
      <c r="G179" s="2">
        <v>1.19</v>
      </c>
      <c r="I179" s="2">
        <f t="shared" si="14"/>
        <v>10.756302521008404</v>
      </c>
      <c r="J179" t="s">
        <v>0</v>
      </c>
      <c r="K179" s="2">
        <v>4.0987803063838354E-2</v>
      </c>
      <c r="L179" s="2"/>
    </row>
    <row r="180" spans="3:15" x14ac:dyDescent="0.25">
      <c r="C180">
        <v>3097600</v>
      </c>
      <c r="D180">
        <v>2</v>
      </c>
      <c r="G180" s="2">
        <v>4.5780000000000003</v>
      </c>
      <c r="H180" s="2"/>
      <c r="I180" s="2">
        <f t="shared" si="14"/>
        <v>5.4130187854958498</v>
      </c>
      <c r="J180" t="s">
        <v>0</v>
      </c>
      <c r="K180" s="2">
        <v>1.7204650534085403E-2</v>
      </c>
      <c r="L180" s="2"/>
      <c r="N180" s="2"/>
      <c r="O180" s="2"/>
    </row>
    <row r="181" spans="3:15" x14ac:dyDescent="0.25">
      <c r="C181">
        <f>1760*1760</f>
        <v>3097600</v>
      </c>
      <c r="D181">
        <v>4</v>
      </c>
      <c r="G181" s="2">
        <v>6.5379999999999994</v>
      </c>
      <c r="H181" s="2"/>
      <c r="I181" s="2">
        <f t="shared" si="14"/>
        <v>7.5805445090241674</v>
      </c>
      <c r="J181" t="s">
        <v>0</v>
      </c>
      <c r="K181" s="2">
        <v>6.9397406291589817E-2</v>
      </c>
      <c r="L181" s="2"/>
      <c r="N181" s="2"/>
      <c r="O181" s="2"/>
    </row>
    <row r="182" spans="3:15" x14ac:dyDescent="0.25">
      <c r="C182">
        <f>1760*1760</f>
        <v>3097600</v>
      </c>
      <c r="D182">
        <v>8</v>
      </c>
      <c r="G182" s="2">
        <v>8.0299999999999994</v>
      </c>
      <c r="H182" s="2"/>
      <c r="I182" s="2">
        <f t="shared" si="14"/>
        <v>12.344109589041098</v>
      </c>
      <c r="J182" t="s">
        <v>0</v>
      </c>
      <c r="K182" s="2">
        <v>5.9329587896765144E-2</v>
      </c>
      <c r="L182" s="2"/>
      <c r="N182" s="2"/>
      <c r="O182" s="2"/>
    </row>
    <row r="183" spans="3:15" x14ac:dyDescent="0.25">
      <c r="C183">
        <v>3097600</v>
      </c>
      <c r="D183">
        <v>16</v>
      </c>
      <c r="E183">
        <v>2</v>
      </c>
      <c r="G183" s="2">
        <v>9.4939999999999998</v>
      </c>
      <c r="I183" s="2">
        <f t="shared" si="14"/>
        <v>20.881230250684645</v>
      </c>
      <c r="J183" t="s">
        <v>0</v>
      </c>
      <c r="K183" s="2">
        <v>9.3936148526538921E-2</v>
      </c>
      <c r="L183" s="2"/>
    </row>
    <row r="184" spans="3:15" x14ac:dyDescent="0.25">
      <c r="C184">
        <v>3097600</v>
      </c>
      <c r="D184">
        <v>32</v>
      </c>
      <c r="E184">
        <v>4</v>
      </c>
      <c r="G184" s="2">
        <v>10.219999999999999</v>
      </c>
      <c r="I184" s="2">
        <f t="shared" si="14"/>
        <v>38.795772994129166</v>
      </c>
      <c r="J184" t="s">
        <v>0</v>
      </c>
      <c r="K184" s="2">
        <v>0.20337158110217823</v>
      </c>
      <c r="L184" s="2"/>
    </row>
    <row r="185" spans="3:15" x14ac:dyDescent="0.25">
      <c r="C185">
        <v>4194304</v>
      </c>
      <c r="D185">
        <v>2</v>
      </c>
      <c r="G185" s="2">
        <v>6.0840000000000005</v>
      </c>
      <c r="H185" s="2"/>
      <c r="I185" s="2">
        <f t="shared" si="14"/>
        <v>5.5151926364234045</v>
      </c>
      <c r="J185" t="s">
        <v>0</v>
      </c>
      <c r="K185" s="2">
        <v>1.4966629547095755E-2</v>
      </c>
      <c r="L185" s="2"/>
      <c r="N185" s="2"/>
      <c r="O185" s="2"/>
    </row>
    <row r="186" spans="3:15" x14ac:dyDescent="0.25">
      <c r="C186">
        <f>2048*2048</f>
        <v>4194304</v>
      </c>
      <c r="D186">
        <v>4</v>
      </c>
      <c r="G186" s="2">
        <v>8.9420000000000019</v>
      </c>
      <c r="H186" s="2"/>
      <c r="I186" s="2">
        <f t="shared" si="14"/>
        <v>7.504905390292997</v>
      </c>
      <c r="J186" t="s">
        <v>0</v>
      </c>
      <c r="K186" s="2">
        <v>0.15587174214718943</v>
      </c>
      <c r="L186" s="2"/>
      <c r="N186" s="2"/>
      <c r="O186" s="2"/>
    </row>
    <row r="187" spans="3:15" x14ac:dyDescent="0.25">
      <c r="C187">
        <f>2048*2048</f>
        <v>4194304</v>
      </c>
      <c r="D187">
        <v>8</v>
      </c>
      <c r="G187" s="2">
        <v>10.592000000000001</v>
      </c>
      <c r="H187" s="2"/>
      <c r="I187" s="2">
        <f t="shared" si="14"/>
        <v>12.67161329305136</v>
      </c>
      <c r="J187" t="s">
        <v>0</v>
      </c>
      <c r="K187" s="2">
        <v>3.487119154832595E-2</v>
      </c>
      <c r="L187" s="2"/>
      <c r="N187" s="2"/>
      <c r="O187" s="2"/>
    </row>
    <row r="188" spans="3:15" x14ac:dyDescent="0.25">
      <c r="C188">
        <v>4194304</v>
      </c>
      <c r="D188">
        <v>16</v>
      </c>
      <c r="E188">
        <v>2</v>
      </c>
      <c r="G188" s="2">
        <v>11.534000000000001</v>
      </c>
      <c r="I188" s="2">
        <f t="shared" si="14"/>
        <v>23.27340523669152</v>
      </c>
      <c r="J188" t="s">
        <v>0</v>
      </c>
      <c r="K188" s="2">
        <v>2.244994432064374E-2</v>
      </c>
      <c r="L188" s="2"/>
      <c r="O188" s="2"/>
    </row>
    <row r="189" spans="3:15" x14ac:dyDescent="0.25">
      <c r="C189">
        <v>4194304</v>
      </c>
      <c r="D189">
        <v>32</v>
      </c>
      <c r="E189">
        <v>4</v>
      </c>
      <c r="G189" s="2">
        <v>12.296000000000001</v>
      </c>
      <c r="I189" s="2">
        <f t="shared" si="14"/>
        <v>43.662240728692254</v>
      </c>
      <c r="J189" t="s">
        <v>0</v>
      </c>
      <c r="K189" s="2">
        <v>0.10892199043352088</v>
      </c>
      <c r="L189" s="2"/>
      <c r="O189" s="2"/>
    </row>
    <row r="190" spans="3:15" x14ac:dyDescent="0.25">
      <c r="C190">
        <v>6553600</v>
      </c>
      <c r="D190">
        <v>2</v>
      </c>
      <c r="G190" s="2">
        <v>9.2960000000000012</v>
      </c>
      <c r="H190" s="2"/>
      <c r="I190" s="2">
        <f t="shared" si="14"/>
        <v>5.6399311531841647</v>
      </c>
      <c r="J190" t="s">
        <v>0</v>
      </c>
      <c r="K190" s="2">
        <v>1.0198039027186119E-2</v>
      </c>
      <c r="L190" s="2"/>
      <c r="N190" s="2"/>
      <c r="O190" s="2"/>
    </row>
    <row r="191" spans="3:15" x14ac:dyDescent="0.25">
      <c r="C191">
        <f>2560*2560</f>
        <v>6553600</v>
      </c>
      <c r="D191">
        <v>4</v>
      </c>
      <c r="G191" s="2">
        <v>13.436000000000002</v>
      </c>
      <c r="H191" s="2"/>
      <c r="I191" s="2">
        <f t="shared" si="14"/>
        <v>7.8042274486454293</v>
      </c>
      <c r="J191" t="s">
        <v>0</v>
      </c>
      <c r="K191" s="2">
        <v>0.34713686061840238</v>
      </c>
      <c r="L191" s="2"/>
      <c r="N191" s="2"/>
      <c r="O191" s="2"/>
    </row>
    <row r="192" spans="3:15" x14ac:dyDescent="0.25">
      <c r="C192">
        <f>2560*2560</f>
        <v>6553600</v>
      </c>
      <c r="D192">
        <v>8</v>
      </c>
      <c r="G192" s="2">
        <v>16.009999999999998</v>
      </c>
      <c r="H192" s="2"/>
      <c r="I192" s="2">
        <f t="shared" si="14"/>
        <v>13.099013116802002</v>
      </c>
      <c r="J192" t="s">
        <v>0</v>
      </c>
      <c r="K192" s="2">
        <v>4.1952353926806012E-2</v>
      </c>
      <c r="L192" s="2"/>
      <c r="N192" s="2"/>
      <c r="O192" s="2"/>
    </row>
    <row r="193" spans="3:16" x14ac:dyDescent="0.25">
      <c r="C193">
        <v>6553600</v>
      </c>
      <c r="D193">
        <v>16</v>
      </c>
      <c r="E193">
        <v>2</v>
      </c>
      <c r="G193" s="2">
        <v>17.770000000000003</v>
      </c>
      <c r="I193" s="2">
        <f t="shared" si="14"/>
        <v>23.603286437816539</v>
      </c>
      <c r="J193" t="s">
        <v>0</v>
      </c>
      <c r="K193" s="2">
        <v>0.22163032283512157</v>
      </c>
      <c r="L193" s="2"/>
    </row>
    <row r="194" spans="3:16" x14ac:dyDescent="0.25">
      <c r="C194">
        <v>6553600</v>
      </c>
      <c r="D194">
        <v>32</v>
      </c>
      <c r="E194">
        <v>4</v>
      </c>
      <c r="G194" s="2">
        <v>19.187999999999999</v>
      </c>
      <c r="I194" s="2">
        <f t="shared" si="14"/>
        <v>43.717990410673337</v>
      </c>
      <c r="J194" t="s">
        <v>0</v>
      </c>
      <c r="K194" s="2">
        <v>0.19374209661299763</v>
      </c>
      <c r="L194" s="2"/>
    </row>
    <row r="195" spans="3:16" x14ac:dyDescent="0.25">
      <c r="C195">
        <f t="shared" ref="C195:C197" si="15">4096*4096</f>
        <v>16777216</v>
      </c>
      <c r="D195">
        <v>2</v>
      </c>
      <c r="G195" s="2">
        <v>33.536000000000001</v>
      </c>
      <c r="H195" s="2"/>
      <c r="I195" s="2">
        <f t="shared" si="14"/>
        <v>4.0021984732824425</v>
      </c>
      <c r="J195" t="s">
        <v>0</v>
      </c>
      <c r="K195" s="2">
        <v>0.53312662660947818</v>
      </c>
      <c r="L195" s="2"/>
      <c r="N195" s="2"/>
      <c r="O195" s="2"/>
    </row>
    <row r="196" spans="3:16" x14ac:dyDescent="0.25">
      <c r="C196">
        <f t="shared" si="15"/>
        <v>16777216</v>
      </c>
      <c r="D196">
        <v>4</v>
      </c>
      <c r="G196" s="2">
        <v>44.095999999999997</v>
      </c>
      <c r="H196" s="2"/>
      <c r="I196" s="2">
        <f t="shared" si="14"/>
        <v>6.0875239477503635</v>
      </c>
      <c r="J196" t="s">
        <v>0</v>
      </c>
      <c r="K196" s="2">
        <v>0.79520060362150091</v>
      </c>
      <c r="L196" s="2"/>
      <c r="N196" s="2"/>
      <c r="O196" s="2"/>
    </row>
    <row r="197" spans="3:16" x14ac:dyDescent="0.25">
      <c r="C197">
        <f t="shared" si="15"/>
        <v>16777216</v>
      </c>
      <c r="D197">
        <v>8</v>
      </c>
      <c r="G197" s="2">
        <v>50.555999999999997</v>
      </c>
      <c r="H197" s="2"/>
      <c r="I197" s="2">
        <f t="shared" si="14"/>
        <v>10.619331276208561</v>
      </c>
      <c r="J197" t="s">
        <v>0</v>
      </c>
      <c r="K197" s="2">
        <v>0.36968094351751413</v>
      </c>
      <c r="L197" s="2"/>
      <c r="N197" s="2"/>
      <c r="O197" s="2"/>
    </row>
    <row r="198" spans="3:16" x14ac:dyDescent="0.25">
      <c r="C198">
        <v>16777216</v>
      </c>
      <c r="D198">
        <v>16</v>
      </c>
      <c r="E198">
        <v>2</v>
      </c>
      <c r="G198" s="2">
        <v>53.756000000000007</v>
      </c>
      <c r="H198" s="2"/>
      <c r="I198" s="2">
        <f t="shared" si="14"/>
        <v>19.974362378153135</v>
      </c>
      <c r="J198" t="s">
        <v>0</v>
      </c>
      <c r="K198" s="2">
        <v>0.3254289476982648</v>
      </c>
      <c r="L198" s="2"/>
      <c r="N198" s="2"/>
    </row>
    <row r="199" spans="3:16" x14ac:dyDescent="0.25">
      <c r="C199">
        <v>16777216</v>
      </c>
      <c r="D199">
        <v>32</v>
      </c>
      <c r="E199">
        <v>4</v>
      </c>
      <c r="G199" s="2">
        <v>55.684000000000005</v>
      </c>
      <c r="H199" s="2"/>
      <c r="I199" s="2">
        <f t="shared" si="14"/>
        <v>38.565542130594061</v>
      </c>
      <c r="J199" t="s">
        <v>0</v>
      </c>
      <c r="K199" s="2">
        <v>0.16169106345125991</v>
      </c>
      <c r="L199" s="2"/>
      <c r="N199" s="2"/>
    </row>
    <row r="200" spans="3:16" x14ac:dyDescent="0.25">
      <c r="I200" s="2"/>
      <c r="J200" s="2"/>
      <c r="K200" s="2"/>
      <c r="L200" s="2"/>
      <c r="M200" s="2"/>
      <c r="N200" s="2"/>
      <c r="O200" s="2"/>
      <c r="P200" s="2"/>
    </row>
    <row r="201" spans="3:16" x14ac:dyDescent="0.25">
      <c r="G201" s="1"/>
    </row>
    <row r="207" spans="3:16" x14ac:dyDescent="0.25">
      <c r="G2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showRuler="0" workbookViewId="0">
      <selection activeCell="B5" sqref="B5"/>
    </sheetView>
  </sheetViews>
  <sheetFormatPr defaultColWidth="11" defaultRowHeight="15.75" x14ac:dyDescent="0.25"/>
  <cols>
    <col min="1" max="1" width="19.375" style="5" customWidth="1"/>
    <col min="2" max="2" width="31.875" bestFit="1" customWidth="1"/>
  </cols>
  <sheetData>
    <row r="1" spans="1:2" x14ac:dyDescent="0.25">
      <c r="A1" s="5" t="s">
        <v>47</v>
      </c>
      <c r="B1" s="6" t="s">
        <v>58</v>
      </c>
    </row>
    <row r="2" spans="1:2" x14ac:dyDescent="0.25">
      <c r="A2" s="5" t="s">
        <v>48</v>
      </c>
      <c r="B2" s="7" t="s">
        <v>57</v>
      </c>
    </row>
    <row r="3" spans="1:2" x14ac:dyDescent="0.25">
      <c r="A3" s="5" t="s">
        <v>52</v>
      </c>
      <c r="B3" s="7" t="s">
        <v>56</v>
      </c>
    </row>
    <row r="4" spans="1:2" x14ac:dyDescent="0.25">
      <c r="A4" s="5" t="s">
        <v>53</v>
      </c>
      <c r="B4" s="11" t="s">
        <v>71</v>
      </c>
    </row>
    <row r="5" spans="1:2" x14ac:dyDescent="0.25">
      <c r="A5" s="5" t="s">
        <v>69</v>
      </c>
      <c r="B5" s="8" t="s">
        <v>70</v>
      </c>
    </row>
    <row r="6" spans="1:2" x14ac:dyDescent="0.25">
      <c r="A6" s="5" t="s">
        <v>54</v>
      </c>
      <c r="B6" s="7" t="s">
        <v>59</v>
      </c>
    </row>
    <row r="7" spans="1:2" x14ac:dyDescent="0.25">
      <c r="A7" s="5" t="s">
        <v>49</v>
      </c>
      <c r="B7" s="7"/>
    </row>
    <row r="8" spans="1:2" x14ac:dyDescent="0.25">
      <c r="A8" s="5" t="s">
        <v>50</v>
      </c>
    </row>
    <row r="9" spans="1:2" x14ac:dyDescent="0.25">
      <c r="A9" s="5" t="s">
        <v>51</v>
      </c>
    </row>
    <row r="10" spans="1:2" x14ac:dyDescent="0.25">
      <c r="A10" s="5" t="s">
        <v>55</v>
      </c>
      <c r="B10" t="s">
        <v>60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Mudigere, Dheevatsa</cp:lastModifiedBy>
  <dcterms:created xsi:type="dcterms:W3CDTF">2016-08-12T21:24:21Z</dcterms:created>
  <dcterms:modified xsi:type="dcterms:W3CDTF">2016-11-18T10:13:46Z</dcterms:modified>
</cp:coreProperties>
</file>