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27907"/>
  <workbookPr/>
  <mc:AlternateContent>
    <mc:Choice Requires="x15">
      <x15ac:absPath xmlns:x15ac="http://schemas.microsoft.com/office/spreadsheetml/2010/11/ac" url="/Users/mosoink/Documents/IdeaProjects/mqcenter/src/main/resources/"/>
    </mc:Choice>
  </mc:AlternateContent>
  <bookViews>
    <workbookView tabRatio="641" windowHeight="17560" windowWidth="32260" xWindow="30280" yWindow="1180" activeTab="0"/>
  </bookViews>
  <sheets>
    <sheet name="说明" r:id="rId1" sheetId="2"/>
    <sheet name="成绩汇总" r:id="rId2" sheetId="3"/>
    <sheet name="总经验值" r:id="rId3" sheetId="4"/>
    <sheet name="经验值构成" r:id="rId4" sheetId="21"/>
    <sheet name="签到" r:id="rId5" sheetId="6"/>
    <sheet name="视频资源学习" r:id="rId6" sheetId="7"/>
    <sheet name="非视频资源学习" r:id="rId7" sheetId="8"/>
    <sheet name="课堂表现" r:id="rId8" sheetId="9"/>
    <sheet name="投票问卷" r:id="rId9" sheetId="10"/>
    <sheet name="头脑风暴" r:id="rId10" sheetId="11"/>
    <sheet name="讨论答疑" r:id="rId11" sheetId="12"/>
    <sheet name="测试" r:id="rId12" sheetId="13"/>
    <sheet name="作业_小组任务" r:id="rId13" sheetId="14"/>
    <sheet name="参与统计的成员" r:id="rId14" sheetId="16"/>
    <sheet name="参与统计的签到" r:id="rId15" sheetId="20"/>
    <sheet name="参与统计的资源" r:id="rId16" sheetId="17"/>
    <sheet name="参与统计的活动" r:id="rId17" sheetId="18"/>
  </sheets>
  <definedNames>
    <definedName localSheetId="0" name="_xlnm.Print_Area">说明!$A:$A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i="3" l="1" r="K2"/>
</calcChain>
</file>

<file path=xl/comments1.xml><?xml version="1.0" encoding="utf-8"?>
<comments xmlns="http://schemas.openxmlformats.org/spreadsheetml/2006/main">
  <authors>
    <author>YuQiang Yuan</author>
  </authors>
  <commentList>
    <comment authorId="0" ref="K1">
      <text>
        <r>
          <rPr>
            <b/>
            <sz val="11"/>
            <color indexed="81"/>
            <rFont val="宋体"/>
            <family val="3"/>
            <charset val="134"/>
          </rPr>
          <t>YuQiang Yuan:</t>
        </r>
        <r>
          <rPr>
            <sz val="11"/>
            <color indexed="81"/>
            <rFont val="宋体"/>
            <family val="3"/>
            <charset val="134"/>
          </rPr>
          <t xml:space="preserve">
正常签到、迟到和早退均视为出勤</t>
        </r>
      </text>
    </comment>
  </commentList>
</comments>
</file>

<file path=xl/comments2.xml><?xml version="1.0" encoding="utf-8"?>
<comments xmlns="http://schemas.openxmlformats.org/spreadsheetml/2006/main">
  <authors>
    <author>YuQiang Yuan</author>
  </authors>
  <commentList>
    <comment authorId="0" ref="H1">
      <text>
        <r>
          <rPr>
            <b/>
            <sz val="9"/>
            <color indexed="81"/>
            <rFont val="宋体"/>
            <family val="3"/>
            <charset val="134"/>
          </rPr>
          <t>YuQiang Yuan:</t>
        </r>
        <r>
          <rPr>
            <sz val="9"/>
            <color indexed="81"/>
            <rFont val="宋体"/>
            <family val="3"/>
            <charset val="134"/>
          </rPr>
          <t xml:space="preserve">
观看视频资源超过 80% 的就可以得到该资源的经验值
</t>
        </r>
      </text>
    </comment>
  </commentList>
</comments>
</file>

<file path=xl/comments3.xml><?xml version="1.0" encoding="utf-8"?>
<comments xmlns="http://schemas.openxmlformats.org/spreadsheetml/2006/main">
  <authors>
    <author>YuQiang Yuan</author>
  </authors>
  <commentList>
    <comment authorId="0" ref="F1">
      <text>
        <r>
          <rPr>
            <b/>
            <sz val="9"/>
            <color indexed="81"/>
            <rFont val="宋体"/>
            <family val="3"/>
            <charset val="134"/>
          </rPr>
          <t>YuQiang Yuan:</t>
        </r>
        <r>
          <rPr>
            <sz val="9"/>
            <color indexed="81"/>
            <rFont val="宋体"/>
            <family val="3"/>
            <charset val="134"/>
          </rPr>
          <t xml:space="preserve">
最终获得经验值是指增加的经验值和扣减的经验值之和</t>
        </r>
      </text>
    </comment>
  </commentList>
</comments>
</file>

<file path=xl/comments4.xml><?xml version="1.0" encoding="utf-8"?>
<comments xmlns="http://schemas.openxmlformats.org/spreadsheetml/2006/main">
  <authors>
    <author>YuQiang Yuan</author>
  </authors>
  <commentList>
    <comment authorId="0" ref="I1">
      <text>
        <r>
          <rPr>
            <b/>
            <sz val="9"/>
            <color indexed="81"/>
            <rFont val="宋体"/>
            <family val="3"/>
            <charset val="134"/>
          </rPr>
          <t>YuQiang Yuan:</t>
        </r>
        <r>
          <rPr>
            <sz val="9"/>
            <color indexed="81"/>
            <rFont val="宋体"/>
            <family val="3"/>
            <charset val="134"/>
          </rPr>
          <t xml:space="preserve">
总经验值是指参与获得经验值和被老师点赞获得经验值之和</t>
        </r>
      </text>
    </comment>
  </commentList>
</comments>
</file>

<file path=xl/comments5.xml><?xml version="1.0" encoding="utf-8"?>
<comments xmlns="http://schemas.openxmlformats.org/spreadsheetml/2006/main">
  <authors>
    <author>YuQiang Yuan</author>
  </authors>
  <commentList>
    <comment authorId="0" ref="K1">
      <text>
        <r>
          <rPr>
            <b/>
            <sz val="9"/>
            <color indexed="81"/>
            <rFont val="宋体"/>
            <family val="3"/>
            <charset val="134"/>
          </rPr>
          <t>YuQiang Yuan:</t>
        </r>
        <r>
          <rPr>
            <sz val="9"/>
            <color indexed="81"/>
            <rFont val="宋体"/>
            <family val="3"/>
            <charset val="134"/>
          </rPr>
          <t xml:space="preserve">
总经验值是指参与经验值和被老师点赞经验值之和</t>
        </r>
      </text>
    </comment>
  </commentList>
</comments>
</file>

<file path=xl/comments6.xml><?xml version="1.0" encoding="utf-8"?>
<comments xmlns="http://schemas.openxmlformats.org/spreadsheetml/2006/main">
  <authors>
    <author>YuQiang Yuan</author>
  </authors>
  <commentList>
    <comment authorId="0" ref="G1">
      <text>
        <r>
          <rPr>
            <b/>
            <sz val="9"/>
            <color indexed="81"/>
            <rFont val="宋体"/>
            <family val="3"/>
            <charset val="134"/>
          </rPr>
          <t>YuQiang Yuan:</t>
        </r>
        <r>
          <rPr>
            <sz val="9"/>
            <color indexed="81"/>
            <rFont val="宋体"/>
            <family val="3"/>
            <charset val="134"/>
          </rPr>
          <t xml:space="preserve">
测试活动获得经验值的计算方式为：(测试得分/卷面总分)*测试活动设定经验值，然后对计算后的数据向上取整，则为此次测试所得经验值</t>
        </r>
      </text>
    </comment>
  </commentList>
</comments>
</file>

<file path=xl/comments7.xml><?xml version="1.0" encoding="utf-8"?>
<comments xmlns="http://schemas.openxmlformats.org/spreadsheetml/2006/main">
  <authors>
    <author>YuQiang Yuan</author>
  </authors>
  <commentList>
    <comment authorId="0" ref="D1">
      <text>
        <r>
          <rPr>
            <b/>
            <sz val="9"/>
            <color indexed="81"/>
            <rFont val="宋体"/>
            <family val="3"/>
            <charset val="134"/>
          </rPr>
          <t>YuQiang Yuan:</t>
        </r>
        <r>
          <rPr>
            <sz val="9"/>
            <color indexed="81"/>
            <rFont val="宋体"/>
            <family val="3"/>
            <charset val="134"/>
          </rPr>
          <t xml:space="preserve">
作业/小组任务的总经验值是指作业的参与经验值+作业结果经验值+评价他人额外获得经验值，对于教师评价和指定人评价的作业，作业结果经验值为 30；对于互评的作业，是评分点数量 * 5 作为作业结果的经验值</t>
        </r>
      </text>
    </comment>
    <comment authorId="0" ref="G1">
      <text>
        <r>
          <rPr>
            <b/>
            <sz val="9"/>
            <color indexed="81"/>
            <rFont val="宋体"/>
            <family val="3"/>
            <charset val="134"/>
          </rPr>
          <t>YuQiang Yuan:</t>
        </r>
        <r>
          <rPr>
            <sz val="9"/>
            <color indexed="81"/>
            <rFont val="宋体"/>
            <family val="3"/>
            <charset val="134"/>
          </rPr>
          <t xml:space="preserve">
如果作业是互评模式并且设置了评价 N 份作业之后额外获得多少经验值，会计算在此项</t>
        </r>
      </text>
    </comment>
  </commentList>
</comments>
</file>

<file path=xl/comments8.xml><?xml version="1.0" encoding="utf-8"?>
<comments xmlns="http://schemas.openxmlformats.org/spreadsheetml/2006/main">
  <authors>
    <author>YuQiang Yuan</author>
  </authors>
  <commentList>
    <comment authorId="0" ref="E1">
      <text>
        <r>
          <rPr>
            <b/>
            <sz val="9"/>
            <color indexed="81"/>
            <rFont val="宋体"/>
            <family val="3"/>
            <charset val="134"/>
          </rPr>
          <t>YuQiang Yuan:</t>
        </r>
        <r>
          <rPr>
            <sz val="9"/>
            <color indexed="81"/>
            <rFont val="宋体"/>
            <family val="3"/>
            <charset val="134"/>
          </rPr>
          <t xml:space="preserve">
这里指活动本身设定的经验值</t>
        </r>
      </text>
    </comment>
  </commentList>
</comments>
</file>

<file path=xl/sharedStrings.xml><?xml version="1.0" encoding="utf-8"?>
<sst xmlns="http://schemas.openxmlformats.org/spreadsheetml/2006/main" count="2212" uniqueCount="489">
  <si>
    <t>说明</t>
  </si>
  <si>
    <t>2016-12-29</t>
  </si>
  <si>
    <t>任课教师：乐乐</t>
  </si>
  <si>
    <t>日常经验值汇总</t>
  </si>
  <si>
    <t>测试</t>
  </si>
  <si>
    <t>创建一个课程包班课</t>
  </si>
  <si>
    <t>百分制得分</t>
  </si>
  <si>
    <t>作业/小组任务</t>
  </si>
  <si>
    <t>投票问卷</t>
  </si>
  <si>
    <t>头脑风暴</t>
  </si>
  <si>
    <t>讨论答疑</t>
  </si>
  <si>
    <t>签到</t>
  </si>
  <si>
    <t>姓名</t>
  </si>
  <si>
    <t>学号</t>
  </si>
  <si>
    <t>导出模板版本：2.0.0</t>
    <phoneticPr fontId="1" type="noConversion"/>
  </si>
  <si>
    <t>额外获得经验值总数</t>
    <phoneticPr fontId="1" type="noConversion"/>
  </si>
  <si>
    <t>理论百分制得分</t>
    <rPh eb="1" sb="0">
      <t>li'l</t>
    </rPh>
    <rPh eb="3" sb="2">
      <t>bai'fen'zhi</t>
    </rPh>
    <rPh eb="6" sb="5">
      <t>de'f</t>
    </rPh>
    <phoneticPr fontId="1" type="noConversion"/>
  </si>
  <si>
    <t>早退</t>
  </si>
  <si>
    <t>迟到</t>
  </si>
  <si>
    <t>病假</t>
  </si>
  <si>
    <t>事假</t>
  </si>
  <si>
    <t>缺勤</t>
  </si>
  <si>
    <t>实到数</t>
  </si>
  <si>
    <t>应签到总数</t>
    <phoneticPr fontId="1" type="noConversion"/>
  </si>
  <si>
    <t>实看视频时长(分）</t>
  </si>
  <si>
    <t>非视频资源查看数</t>
  </si>
  <si>
    <t>非视频资源总数</t>
  </si>
  <si>
    <t>参与次数</t>
  </si>
  <si>
    <t>总经验值</t>
  </si>
  <si>
    <t>参与总数</t>
  </si>
  <si>
    <t>发言总数</t>
  </si>
  <si>
    <t>学号</t>
    <rPh eb="1" sb="0">
      <t>xue'h</t>
    </rPh>
    <phoneticPr fontId="1" type="noConversion"/>
  </si>
  <si>
    <t>姓名</t>
    <rPh eb="1" sb="0">
      <t>xing'm</t>
    </rPh>
    <phoneticPr fontId="1" type="noConversion"/>
  </si>
  <si>
    <t>序号</t>
    <rPh eb="1" sb="0">
      <t>xu'h</t>
    </rPh>
    <phoneticPr fontId="1" type="noConversion"/>
  </si>
  <si>
    <t>签到日期</t>
    <rPh eb="1" sb="0">
      <t>qian'd</t>
    </rPh>
    <rPh eb="3" sb="2">
      <t>ri'q</t>
    </rPh>
    <phoneticPr fontId="1" type="noConversion"/>
  </si>
  <si>
    <t>活动名称</t>
    <rPh eb="1" sb="0">
      <t>huo'd</t>
    </rPh>
    <rPh eb="3" sb="2">
      <t>ming'c</t>
    </rPh>
    <phoneticPr fontId="1" type="noConversion"/>
  </si>
  <si>
    <t>使用说明：以参与统计的签到记录、资源、活动中每项的理论最高分总和为 100 分来计算每个学生的百分制得分。
关于理论最高分的说明：理论最高分即所选资源、活动、签到的参与应得经验值总值，如果班课内的所有资源、活动、签到都参与统计，则为班课的理论最高分。
参与应得经验值包括：每个资源设定的经验值、每次签到应得 2 经验值、投票问卷设定的经验值、头脑风暴设定的经验值、答疑讨论设定的经验值、日常测试设定的经验值、
作业小组任务设定的经验值、作业小组任务参与评价获得经验值、作业评价的经验值计算方式为：教师评价、指定学生评价理论最高分为30分，互评理论最高分为（评分点个数*5）。
不包含的项为：课堂表现获得经验值、头脑风暴被点赞获得经验值、答疑讨论被点赞获得经验值、作业小组任务评论被点赞获得经验值，这几项将作为额外加分项列在表中，供老师参考。</t>
    <rPh eb="1" sb="0">
      <t>shi'yong</t>
    </rPh>
    <rPh eb="3" sb="2">
      <t>shuo'm</t>
    </rPh>
    <rPh eb="7" sb="6">
      <t>can'y</t>
    </rPh>
    <rPh eb="9" sb="8">
      <t>tong'ji</t>
    </rPh>
    <rPh eb="11" sb="10">
      <t>d</t>
    </rPh>
    <rPh eb="12" sb="11">
      <t>qian'dao</t>
    </rPh>
    <rPh eb="14" sb="13">
      <t>ji'lu</t>
    </rPh>
    <rPh eb="17" sb="16">
      <t>zi'y</t>
    </rPh>
    <rPh eb="20" sb="19">
      <t>huo'd</t>
    </rPh>
    <rPh eb="22" sb="21">
      <t>zhong</t>
    </rPh>
    <rPh eb="56" sb="55">
      <t>guan'yu</t>
    </rPh>
    <rPh eb="58" sb="57">
      <t>li'l</t>
    </rPh>
    <rPh eb="60" sb="59">
      <t>zui'gao'f</t>
    </rPh>
    <rPh eb="63" sb="62">
      <t>d</t>
    </rPh>
    <rPh eb="64" sb="63">
      <t>shuo'm</t>
    </rPh>
    <rPh eb="67" sb="66">
      <t>li'lun</t>
    </rPh>
    <rPh eb="69" sb="68">
      <t>zui'gao'fen</t>
    </rPh>
    <rPh eb="72" sb="71">
      <t>ji</t>
    </rPh>
    <rPh eb="73" sb="72">
      <t>suo'xuan</t>
    </rPh>
    <rPh eb="75" sb="74">
      <t>zi'y</t>
    </rPh>
    <rPh eb="78" sb="77">
      <t>huo'd</t>
    </rPh>
    <rPh eb="81" sb="80">
      <t>qian'dao</t>
    </rPh>
    <rPh eb="83" sb="82">
      <t>d</t>
    </rPh>
    <rPh eb="84" sb="83">
      <t>can'y</t>
    </rPh>
    <rPh eb="86" sb="85">
      <t>ying'de</t>
    </rPh>
    <rPh eb="88" sb="87">
      <t>jing'yan'zhi</t>
    </rPh>
    <rPh eb="91" sb="90">
      <t>zong'zhi</t>
    </rPh>
    <rPh eb="94" sb="93">
      <t>ru'g</t>
    </rPh>
    <rPh eb="96" sb="95">
      <t>ban'ke</t>
    </rPh>
    <rPh eb="98" sb="97">
      <t>nei</t>
    </rPh>
    <rPh eb="99" sb="98">
      <t>d</t>
    </rPh>
    <rPh eb="100" sb="99">
      <t>suo'you</t>
    </rPh>
    <rPh eb="102" sb="101">
      <t>zi'y</t>
    </rPh>
    <rPh eb="105" sb="104">
      <t>huo'd</t>
    </rPh>
    <rPh eb="108" sb="107">
      <t>qian'dao</t>
    </rPh>
    <rPh eb="110" sb="109">
      <t>dou</t>
    </rPh>
    <rPh eb="111" sb="110">
      <t>can'y</t>
    </rPh>
    <rPh eb="113" sb="112">
      <t>tong'ji</t>
    </rPh>
    <rPh eb="116" sb="115">
      <t>ze</t>
    </rPh>
    <rPh eb="117" sb="116">
      <t>wei</t>
    </rPh>
    <rPh eb="118" sb="117">
      <t>ban'ke</t>
    </rPh>
    <rPh eb="120" sb="119">
      <t>d</t>
    </rPh>
    <rPh eb="121" sb="120">
      <t>li'l</t>
    </rPh>
    <rPh eb="123" sb="122">
      <t>zui'gao'f</t>
    </rPh>
    <rPh eb="128" sb="127">
      <t>can'y</t>
    </rPh>
    <rPh eb="130" sb="129">
      <t>ying'de</t>
    </rPh>
    <rPh eb="132" sb="131">
      <t>jing'yan'zhi</t>
    </rPh>
    <rPh eb="135" sb="134">
      <t>bao'k</t>
    </rPh>
    <rPh eb="138" sb="137">
      <t>mei'ge</t>
    </rPh>
    <rPh eb="140" sb="139">
      <t>zi'y</t>
    </rPh>
    <rPh eb="142" sb="141">
      <t>she'ding</t>
    </rPh>
    <rPh eb="144" sb="143">
      <t>d</t>
    </rPh>
    <rPh eb="145" sb="144">
      <t>jing'yan'zhi</t>
    </rPh>
    <rPh eb="162" sb="161">
      <t>tou'p</t>
    </rPh>
    <rPh eb="164" sb="163">
      <t>wen'j</t>
    </rPh>
    <rPh eb="166" sb="165">
      <t>she'ding</t>
    </rPh>
    <rPh eb="168" sb="167">
      <t>d</t>
    </rPh>
    <rPh eb="169" sb="168">
      <t>jing'yan'zhi</t>
    </rPh>
    <rPh eb="173" sb="172">
      <t>tou'n</t>
    </rPh>
    <rPh eb="175" sb="174">
      <t>feng'b</t>
    </rPh>
    <rPh eb="177" sb="176">
      <t>she'ding</t>
    </rPh>
    <rPh eb="179" sb="178">
      <t>d</t>
    </rPh>
    <rPh eb="180" sb="179">
      <t>jing'yan'zhi</t>
    </rPh>
    <rPh eb="184" sb="183">
      <t>da'yi</t>
    </rPh>
    <rPh eb="186" sb="185">
      <t>tao'l</t>
    </rPh>
    <rPh eb="188" sb="187">
      <t>she'ding</t>
    </rPh>
    <rPh eb="190" sb="189">
      <t>d</t>
    </rPh>
    <rPh eb="191" sb="190">
      <t>jing'yan'zhi</t>
    </rPh>
    <rPh eb="195" sb="194">
      <t>ri'c</t>
    </rPh>
    <rPh eb="197" sb="196">
      <t>ce'shi</t>
    </rPh>
    <rPh eb="199" sb="198">
      <t>she'ding</t>
    </rPh>
    <rPh eb="201" sb="200">
      <t>d</t>
    </rPh>
    <rPh eb="202" sb="201">
      <t>jing'yan'zhi</t>
    </rPh>
    <rPh eb="207" sb="206">
      <t>zuo'ye</t>
    </rPh>
    <rPh eb="209" sb="208">
      <t>xiao'z</t>
    </rPh>
    <rPh eb="211" sb="210">
      <t>ren'w</t>
    </rPh>
    <rPh eb="213" sb="212">
      <t>she'd</t>
    </rPh>
    <rPh eb="215" sb="214">
      <t>d</t>
    </rPh>
    <rPh eb="216" sb="215">
      <t>jing'yan'zhi</t>
    </rPh>
    <rPh eb="220" sb="219">
      <t>zuo'ye</t>
    </rPh>
    <rPh eb="222" sb="221">
      <t>xiao'z</t>
    </rPh>
    <rPh eb="224" sb="223">
      <t>ren'w</t>
    </rPh>
    <rPh eb="226" sb="225">
      <t>can'y</t>
    </rPh>
    <rPh eb="228" sb="227">
      <t>ping'jia</t>
    </rPh>
    <rPh eb="230" sb="229">
      <t>huo'de</t>
    </rPh>
    <rPh eb="232" sb="231">
      <t>jing'yan'zhi</t>
    </rPh>
    <rPh eb="236" sb="235">
      <t>zuo'ye</t>
    </rPh>
    <rPh eb="238" sb="237">
      <t>ping'jia</t>
    </rPh>
    <rPh eb="240" sb="239">
      <t>d</t>
    </rPh>
    <rPh eb="241" sb="240">
      <t>jing'yan'zhi</t>
    </rPh>
    <rPh eb="244" sb="243">
      <t>ji'suan</t>
    </rPh>
    <rPh eb="246" sb="245">
      <t>fang'shi</t>
    </rPh>
    <rPh eb="248" sb="247">
      <t>wei</t>
    </rPh>
    <rPh eb="250" sb="249">
      <t>jiao'shi</t>
    </rPh>
    <rPh eb="252" sb="251">
      <t>ping'j</t>
    </rPh>
    <rPh eb="255" sb="254">
      <t>zhi'd</t>
    </rPh>
    <rPh eb="257" sb="256">
      <t>xue's</t>
    </rPh>
    <rPh eb="259" sb="258">
      <t>ping'jai</t>
    </rPh>
    <rPh eb="261" sb="260">
      <t>li'l</t>
    </rPh>
    <rPh eb="263" sb="262">
      <t>zui'gao'fen</t>
    </rPh>
    <rPh eb="266" sb="265">
      <t>wei</t>
    </rPh>
    <rPh eb="269" sb="268">
      <t>fen</t>
    </rPh>
    <rPh eb="271" sb="270">
      <t>hu'ping</t>
    </rPh>
    <rPh eb="273" sb="272">
      <t>li'l</t>
    </rPh>
    <rPh eb="275" sb="274">
      <t>zui'gao'f</t>
    </rPh>
    <rPh eb="278" sb="277">
      <t>wei</t>
    </rPh>
    <rPh eb="280" sb="279">
      <t>ping'f'dian</t>
    </rPh>
    <rPh eb="283" sb="282">
      <t>ge'shu</t>
    </rPh>
    <rPh eb="290" sb="289">
      <t>bu'bao'h</t>
    </rPh>
    <rPh eb="293" sb="292">
      <t>d</t>
    </rPh>
    <rPh eb="294" sb="293">
      <t>xiang</t>
    </rPh>
    <rPh eb="295" sb="294">
      <t>wei</t>
    </rPh>
    <rPh eb="297" sb="296">
      <t>ke't</t>
    </rPh>
    <rPh eb="299" sb="298">
      <t>biao'x</t>
    </rPh>
    <rPh eb="301" sb="300">
      <t>huo'd</t>
    </rPh>
    <rPh eb="303" sb="302">
      <t>jing'yan'zhi</t>
    </rPh>
    <rPh eb="307" sb="306">
      <t>tou'nao</t>
    </rPh>
    <rPh eb="309" sb="308">
      <t>feng'b</t>
    </rPh>
    <rPh eb="311" sb="310">
      <t>bei</t>
    </rPh>
    <rPh eb="312" sb="311">
      <t>dian'z</t>
    </rPh>
    <rPh eb="314" sb="313">
      <t>huo'd</t>
    </rPh>
    <rPh eb="316" sb="315">
      <t>jing'yan'zhi</t>
    </rPh>
    <rPh eb="320" sb="319">
      <t>da'yi't'l</t>
    </rPh>
    <rPh eb="333" sb="332">
      <t>zuo'ye</t>
    </rPh>
    <rPh eb="335" sb="334">
      <t>xiao'z</t>
    </rPh>
    <rPh eb="337" sb="336">
      <t>ren'wu</t>
    </rPh>
    <rPh eb="339" sb="338">
      <t>ping'l</t>
    </rPh>
    <rPh eb="350" sb="349">
      <t>zhe</t>
    </rPh>
    <rPh eb="351" sb="350">
      <t>ji'xiang</t>
    </rPh>
    <rPh eb="353" sb="352">
      <t>jiang</t>
    </rPh>
    <rPh eb="354" sb="353">
      <t>zuo'wei</t>
    </rPh>
    <rPh eb="356" sb="355">
      <t>e'wai</t>
    </rPh>
    <rPh eb="358" sb="357">
      <t>jia'f</t>
    </rPh>
    <rPh eb="360" sb="359">
      <t>xiang</t>
    </rPh>
    <rPh eb="361" sb="360">
      <t>lie</t>
    </rPh>
    <rPh eb="362" sb="361">
      <t>z</t>
    </rPh>
    <rPh eb="363" sb="362">
      <t>biao'zhong</t>
    </rPh>
    <rPh eb="366" sb="365">
      <t>gong</t>
    </rPh>
    <rPh eb="367" sb="366">
      <t>lao'shi</t>
    </rPh>
    <rPh eb="369" sb="368">
      <t>can'kao</t>
    </rPh>
    <phoneticPr fontId="1" type="noConversion"/>
  </si>
  <si>
    <t>额外得分</t>
    <rPh eb="1" sb="0">
      <t>e'wai</t>
    </rPh>
    <rPh eb="3" sb="2">
      <t>de'fen</t>
    </rPh>
    <phoneticPr fontId="1" type="noConversion"/>
  </si>
  <si>
    <t>被老师点赞数</t>
    <rPh eb="2" sb="1">
      <t>lao's</t>
    </rPh>
    <phoneticPr fontId="1" type="noConversion"/>
  </si>
  <si>
    <t>百分制平均分</t>
    <rPh eb="1" sb="0">
      <t>bai'fen'z</t>
    </rPh>
    <rPh eb="4" sb="3">
      <t>ping'j'f</t>
    </rPh>
    <phoneticPr fontId="1" type="noConversion"/>
  </si>
  <si>
    <t>被点赞经验值</t>
    <rPh eb="1" sb="0">
      <t>bei</t>
    </rPh>
    <rPh eb="2" sb="1">
      <t>dian'z</t>
    </rPh>
    <rPh eb="4" sb="3">
      <t>jing'yan'zhi</t>
    </rPh>
    <phoneticPr fontId="1" type="noConversion"/>
  </si>
  <si>
    <t>分组</t>
    <phoneticPr fontId="1" type="noConversion"/>
  </si>
  <si>
    <t>分类</t>
    <rPh eb="1" sb="0">
      <t>fen'lei</t>
    </rPh>
    <phoneticPr fontId="1" type="noConversion"/>
  </si>
  <si>
    <t>经验值</t>
    <rPh eb="1" sb="0">
      <t>jing'yan'zhi</t>
    </rPh>
    <phoneticPr fontId="1" type="noConversion"/>
  </si>
  <si>
    <t>分组</t>
    <rPh eb="1" sb="0">
      <t>fen'zu</t>
    </rPh>
    <phoneticPr fontId="1" type="noConversion"/>
  </si>
  <si>
    <t>应得经验值总数</t>
    <phoneticPr fontId="1" type="noConversion"/>
  </si>
  <si>
    <t>获得经验值总数</t>
    <phoneticPr fontId="1" type="noConversion"/>
  </si>
  <si>
    <t>应得经验值总数指：本次导出所选的资源、投票问卷、头脑风暴、测试、答疑讨论、作业/小组任务、签到的经验值之和。
其中：
签到的经验值是按照每个学生应该参与的签到数乘以 2 计算，由于加入班课的时间不同，应该参与签到的数量可能有所不同；
作业的经验值计算规则为：参与经验值+评价别人作业额外获得经验值+作业满分经验值。其中，作业满分经验值的规则为：如果是教师评价或者指定人评价的，按 30 分计算；如果是互评的，按照评分点数量乘以 5 计算；由于加入班课时间不同，应该参与作业的数量可能有所不同；
获得经验值总数是指在应得经验值总数中所列出的项目获得的经验值。
额外获得经验值总数是指：课堂表现获得的经验值、讨论答疑被老师点赞获得经验值和作业评论被老师点赞所所得的经验值，这些经验值对每个同学的获得几率不同，所以不计入到应得经验值总数中。
理论百分之得分是指在应得经验值项目中所得经验值占应得经验值总数百分比</t>
    <rPh eb="1" sb="0">
      <t>ying de</t>
    </rPh>
    <rPh eb="3" sb="2">
      <t>jing yan zhi</t>
    </rPh>
    <rPh eb="6" sb="5">
      <t>zong shu</t>
    </rPh>
    <rPh eb="8" sb="7">
      <t>zhi</t>
    </rPh>
    <rPh eb="10" sb="9">
      <t>ben ci</t>
    </rPh>
    <rPh eb="12" sb="11">
      <t>dao chu</t>
    </rPh>
    <rPh eb="14" sb="13">
      <t>suo uxan</t>
    </rPh>
    <rPh eb="16" sb="15">
      <t>de</t>
    </rPh>
    <rPh eb="17" sb="16">
      <t>zi yuan</t>
    </rPh>
    <rPh eb="20" sb="19">
      <t>tou piao wen juan</t>
    </rPh>
    <rPh eb="25" sb="24">
      <t>tou nao feng bao</t>
    </rPh>
    <rPh eb="30" sb="29">
      <t>ce shi</t>
    </rPh>
    <rPh eb="33" sb="32">
      <t>da yi tao lun</t>
    </rPh>
    <rPh eb="38" sb="37">
      <t>zuo ye</t>
    </rPh>
    <rPh eb="41" sb="40">
      <t>xiao zu</t>
    </rPh>
    <rPh eb="43" sb="42">
      <t>ren wu</t>
    </rPh>
    <rPh eb="46" sb="45">
      <t>qian dao</t>
    </rPh>
    <rPh eb="48" sb="47">
      <t>de</t>
    </rPh>
    <rPh eb="49" sb="48">
      <t>jing yan zhi</t>
    </rPh>
    <rPh eb="52" sb="51">
      <t>zhi he</t>
    </rPh>
    <rPh eb="56" sb="55">
      <t>qi zhong</t>
    </rPh>
    <rPh eb="60" sb="59">
      <t>qian dao</t>
    </rPh>
    <rPh eb="62" sb="61">
      <t>de</t>
    </rPh>
    <rPh eb="63" sb="62">
      <t>jing yan zhi</t>
    </rPh>
    <rPh eb="66" sb="65">
      <t>shi</t>
    </rPh>
    <rPh eb="67" sb="66">
      <t>an zhao</t>
    </rPh>
    <rPh eb="69" sb="68">
      <t>mei ge</t>
    </rPh>
    <rPh eb="71" sb="70">
      <t>xue sheng</t>
    </rPh>
    <rPh eb="73" sb="72">
      <t>ying gai</t>
    </rPh>
    <rPh eb="75" sb="74">
      <t>can yu</t>
    </rPh>
    <rPh eb="77" sb="76">
      <t>de</t>
    </rPh>
    <rPh eb="78" sb="77">
      <t>qian dao shu</t>
    </rPh>
    <rPh eb="81" sb="80">
      <t>cheng yi</t>
    </rPh>
    <rPh eb="86" sb="85">
      <t>ji suan</t>
    </rPh>
    <rPh eb="89" sb="88">
      <t>you yu</t>
    </rPh>
    <rPh eb="91" sb="90">
      <t>jai ru</t>
    </rPh>
    <rPh eb="93" sb="92">
      <t>ban ke</t>
    </rPh>
    <rPh eb="95" sb="94">
      <t>d</t>
    </rPh>
    <rPh eb="96" sb="95">
      <t>shi jian</t>
    </rPh>
    <rPh eb="98" sb="97">
      <t>bu tong</t>
    </rPh>
    <rPh eb="101" sb="100">
      <t>ying gai</t>
    </rPh>
    <rPh eb="103" sb="102">
      <t>can yu</t>
    </rPh>
    <rPh eb="105" sb="104">
      <t>qian dao</t>
    </rPh>
    <rPh eb="107" sb="106">
      <t>de</t>
    </rPh>
    <rPh eb="108" sb="107">
      <t>shu laing</t>
    </rPh>
    <rPh eb="110" sb="109">
      <t>ke neng</t>
    </rPh>
    <rPh eb="112" sb="111">
      <t>you suo</t>
    </rPh>
    <rPh eb="114" sb="113">
      <t>bu tong</t>
    </rPh>
    <rPh eb="118" sb="117">
      <t>zuo ye</t>
    </rPh>
    <rPh eb="120" sb="119">
      <t>de</t>
    </rPh>
    <rPh eb="121" sb="120">
      <t>jing yan z</t>
    </rPh>
    <rPh eb="124" sb="123">
      <t>ji suan</t>
    </rPh>
    <rPh eb="126" sb="125">
      <t>gui ze</t>
    </rPh>
    <rPh eb="128" sb="127">
      <t>wei</t>
    </rPh>
    <rPh eb="130" sb="129">
      <t>can yu</t>
    </rPh>
    <rPh eb="132" sb="131">
      <t>jing yan zhi</t>
    </rPh>
    <rPh eb="136" sb="135">
      <t>ping jia</t>
    </rPh>
    <rPh eb="138" sb="137">
      <t>bie ren</t>
    </rPh>
    <rPh eb="140" sb="139">
      <t>zuo ye</t>
    </rPh>
    <rPh eb="142" sb="141">
      <t>e wai</t>
    </rPh>
    <rPh eb="144" sb="143">
      <t>huo de</t>
    </rPh>
    <rPh eb="146" sb="145">
      <t>jing yan zhi</t>
    </rPh>
    <rPh eb="150" sb="149">
      <t>zuo ye</t>
    </rPh>
    <rPh eb="152" sb="151">
      <t>man fen</t>
    </rPh>
    <rPh eb="154" sb="153">
      <t>jing yan zhi</t>
    </rPh>
    <rPh eb="158" sb="157">
      <t>qi zhong</t>
    </rPh>
    <rPh eb="161" sb="160">
      <t>zuo ye</t>
    </rPh>
    <rPh eb="163" sb="162">
      <t>man fen</t>
    </rPh>
    <rPh eb="165" sb="164">
      <t>jing yan zhi</t>
    </rPh>
    <rPh eb="168" sb="167">
      <t>de</t>
    </rPh>
    <rPh eb="169" sb="168">
      <t>gui ze</t>
    </rPh>
    <rPh eb="171" sb="170">
      <t>wei</t>
    </rPh>
    <rPh eb="173" sb="172">
      <t>ru guo</t>
    </rPh>
    <rPh eb="175" sb="174">
      <t>shi</t>
    </rPh>
    <rPh eb="176" sb="175">
      <t>jiao shi</t>
    </rPh>
    <rPh eb="178" sb="177">
      <t>ping jia</t>
    </rPh>
    <rPh eb="180" sb="179">
      <t>huo zhe</t>
    </rPh>
    <rPh eb="182" sb="181">
      <t>zhi ding</t>
    </rPh>
    <rPh eb="184" sb="183">
      <t>ren</t>
    </rPh>
    <rPh eb="185" sb="184">
      <t>ping jia</t>
    </rPh>
    <rPh eb="187" sb="186">
      <t>de</t>
    </rPh>
    <rPh eb="189" sb="188">
      <t>an</t>
    </rPh>
    <rPh eb="194" sb="193">
      <t>fen</t>
    </rPh>
    <rPh eb="195" sb="194">
      <t>ji suan</t>
    </rPh>
    <rPh eb="198" sb="197">
      <t>ru guo</t>
    </rPh>
    <rPh eb="200" sb="199">
      <t>shi</t>
    </rPh>
    <rPh eb="201" sb="200">
      <t>hu ping</t>
    </rPh>
    <rPh eb="203" sb="202">
      <t>de</t>
    </rPh>
    <rPh eb="205" sb="204">
      <t>an zhao</t>
    </rPh>
    <rPh eb="207" sb="206">
      <t>ping fen dian</t>
    </rPh>
    <rPh eb="210" sb="209">
      <t>shu liang</t>
    </rPh>
    <rPh eb="212" sb="211">
      <t>cheng yi</t>
    </rPh>
    <rPh eb="217" sb="216">
      <t>ji suan</t>
    </rPh>
    <rPh eb="220" sb="219">
      <t>you yu</t>
    </rPh>
    <rPh eb="222" sb="221">
      <t>jia ru</t>
    </rPh>
    <rPh eb="224" sb="223">
      <t>ban ke</t>
    </rPh>
    <rPh eb="226" sb="225">
      <t>shi jian</t>
    </rPh>
    <rPh eb="228" sb="227">
      <t>bu tong</t>
    </rPh>
    <rPh eb="231" sb="230">
      <t>ying gai</t>
    </rPh>
    <rPh eb="233" sb="232">
      <t>can yu</t>
    </rPh>
    <rPh eb="235" sb="234">
      <t>zuo ye</t>
    </rPh>
    <rPh eb="237" sb="236">
      <t>de</t>
    </rPh>
    <rPh eb="238" sb="237">
      <t>shu liang</t>
    </rPh>
    <rPh eb="240" sb="239">
      <t>ke neng</t>
    </rPh>
    <rPh eb="242" sb="241">
      <t>you suo</t>
    </rPh>
    <rPh eb="244" sb="243">
      <t>bu tong</t>
    </rPh>
    <rPh eb="249" sb="248">
      <t>huo de</t>
    </rPh>
    <rPh eb="251" sb="250">
      <t>jing yan zhi</t>
    </rPh>
    <rPh eb="254" sb="253">
      <t>zong shu</t>
    </rPh>
    <rPh eb="256" sb="255">
      <t>shi zhi</t>
    </rPh>
    <rPh eb="258" sb="257">
      <t>zai</t>
    </rPh>
    <rPh eb="259" sb="258">
      <t>ying de</t>
    </rPh>
    <rPh eb="261" sb="260">
      <t>jing yan zhi</t>
    </rPh>
    <rPh eb="264" sb="263">
      <t>zong shu</t>
    </rPh>
    <rPh eb="266" sb="265">
      <t>zhong</t>
    </rPh>
    <rPh eb="267" sb="266">
      <t>suo</t>
    </rPh>
    <rPh eb="268" sb="267">
      <t>lie chu</t>
    </rPh>
    <rPh eb="270" sb="269">
      <t>de</t>
    </rPh>
    <rPh eb="271" sb="270">
      <t>xiang mu</t>
    </rPh>
    <rPh eb="273" sb="272">
      <t>huo de</t>
    </rPh>
    <rPh eb="275" sb="274">
      <t>de</t>
    </rPh>
    <rPh eb="276" sb="275">
      <t>jing yan zhi</t>
    </rPh>
    <rPh eb="282" sb="281">
      <t>e wai</t>
    </rPh>
    <rPh eb="284" sb="283">
      <t>huo de</t>
    </rPh>
    <rPh eb="286" sb="285">
      <t>jing yan zhi</t>
    </rPh>
    <rPh eb="289" sb="288">
      <t>zong shu</t>
    </rPh>
    <rPh eb="291" sb="290">
      <t>shi zhi</t>
    </rPh>
    <rPh eb="294" sb="293">
      <t>ke tang</t>
    </rPh>
    <rPh eb="296" sb="295">
      <t>biao xian</t>
    </rPh>
    <rPh eb="298" sb="297">
      <t>huo de</t>
    </rPh>
    <rPh eb="300" sb="299">
      <t>de</t>
    </rPh>
    <rPh eb="301" sb="300">
      <t>jing yan zhi</t>
    </rPh>
    <rPh eb="305" sb="304">
      <t>tao lun da yi</t>
    </rPh>
    <rPh eb="309" sb="308">
      <t>bei</t>
    </rPh>
    <rPh eb="310" sb="309">
      <t>lao shi</t>
    </rPh>
    <rPh eb="312" sb="311">
      <t>dian zan</t>
    </rPh>
    <rPh eb="314" sb="313">
      <t>huo de</t>
    </rPh>
    <rPh eb="316" sb="315">
      <t>jing yan zhi</t>
    </rPh>
    <rPh eb="319" sb="318">
      <t>he</t>
    </rPh>
    <rPh eb="320" sb="319">
      <t>zuo ye</t>
    </rPh>
    <rPh eb="322" sb="321">
      <t>ping lun</t>
    </rPh>
    <rPh eb="324" sb="323">
      <t>bei</t>
    </rPh>
    <rPh eb="325" sb="324">
      <t>lao shi</t>
    </rPh>
    <rPh eb="327" sb="326">
      <t>dian zan</t>
    </rPh>
    <rPh eb="329" sb="328">
      <t>suo</t>
    </rPh>
    <rPh eb="330" sb="329">
      <t>suo dei</t>
    </rPh>
    <rPh eb="332" sb="331">
      <t>de</t>
    </rPh>
    <rPh eb="333" sb="332">
      <t>jing yan zhi</t>
    </rPh>
    <rPh eb="337" sb="336">
      <t>zhe xie</t>
    </rPh>
    <rPh eb="339" sb="338">
      <t>jing yan zhi</t>
    </rPh>
    <rPh eb="342" sb="341">
      <t>dui</t>
    </rPh>
    <rPh eb="343" sb="342">
      <t>mei ge</t>
    </rPh>
    <rPh eb="345" sb="344">
      <t>tong xue</t>
    </rPh>
    <rPh eb="347" sb="346">
      <t>de</t>
    </rPh>
    <rPh eb="348" sb="347">
      <t>huo de</t>
    </rPh>
    <rPh eb="350" sb="349">
      <t>ji lü</t>
    </rPh>
    <rPh eb="352" sb="351">
      <t>bu tong</t>
    </rPh>
    <rPh eb="355" sb="354">
      <t>suo yi</t>
    </rPh>
    <rPh eb="357" sb="356">
      <t>bu</t>
    </rPh>
    <rPh eb="358" sb="357">
      <t>ji ru</t>
    </rPh>
    <rPh eb="360" sb="359">
      <t>dao</t>
    </rPh>
    <rPh eb="361" sb="360">
      <t>ying de</t>
    </rPh>
    <rPh eb="363" sb="362">
      <t>jing yan zhi</t>
    </rPh>
    <rPh eb="366" sb="365">
      <t>zong shu</t>
    </rPh>
    <rPh eb="368" sb="367">
      <t>zhong</t>
    </rPh>
    <rPh eb="372" sb="371">
      <t>li lun bai fen zhi</t>
    </rPh>
    <rPh eb="377" sb="376">
      <t>de fen</t>
    </rPh>
    <rPh eb="379" sb="378">
      <t>shi</t>
    </rPh>
    <rPh eb="380" sb="379">
      <t>zhi</t>
    </rPh>
    <rPh eb="381" sb="380">
      <t>zai</t>
    </rPh>
    <rPh eb="382" sb="381">
      <t>ying de</t>
    </rPh>
    <rPh eb="384" sb="383">
      <t>jing yan zhi</t>
    </rPh>
    <rPh eb="387" sb="386">
      <t>xiang mu</t>
    </rPh>
    <rPh eb="389" sb="388">
      <t>zhon</t>
    </rPh>
    <rPh eb="390" sb="389">
      <t>suo de</t>
    </rPh>
    <rPh eb="392" sb="391">
      <t>jing yan zhi</t>
    </rPh>
    <rPh eb="395" sb="394">
      <t>zhan</t>
    </rPh>
    <rPh eb="396" sb="395">
      <t>ying de</t>
    </rPh>
    <rPh eb="398" sb="397">
      <t>jing yan zhi</t>
    </rPh>
    <rPh eb="401" sb="400">
      <t>zong shu</t>
    </rPh>
    <rPh eb="403" sb="402">
      <t>bai fen bi</t>
    </rPh>
    <phoneticPr fontId="1" type="noConversion"/>
  </si>
  <si>
    <t>应得经验值</t>
    <rPh eb="1" sb="0">
      <t>ying'huo'de</t>
    </rPh>
    <rPh eb="3" sb="2">
      <t>jing'yan'zhi</t>
    </rPh>
    <phoneticPr fontId="1" type="noConversion"/>
  </si>
  <si>
    <t>获得经验值</t>
    <rPh eb="1" sb="0">
      <t>huo de</t>
    </rPh>
    <phoneticPr fontId="1" type="noConversion"/>
  </si>
  <si>
    <t>出勤率</t>
    <phoneticPr fontId="1" type="noConversion"/>
  </si>
  <si>
    <t>获得经验值</t>
    <phoneticPr fontId="1" type="noConversion"/>
  </si>
  <si>
    <t>扣减经验值</t>
    <rPh eb="1" sb="0">
      <t>bei'kou'jian</t>
    </rPh>
    <rPh eb="4" sb="3">
      <t>fen</t>
    </rPh>
    <phoneticPr fontId="1" type="noConversion"/>
  </si>
  <si>
    <t>增加经验值</t>
    <phoneticPr fontId="1" type="noConversion"/>
  </si>
  <si>
    <t>非视频资源
总经验值</t>
    <rPh eb="1" sb="0">
      <t>ying'huo'de</t>
    </rPh>
    <rPh eb="3" sb="2">
      <t>jing'yan'zhi</t>
    </rPh>
    <phoneticPr fontId="1" type="noConversion"/>
  </si>
  <si>
    <t>视频资源
总经验值</t>
    <rPh eb="1" sb="0">
      <t>ying'huo'de</t>
    </rPh>
    <rPh eb="3" sb="2">
      <t>jing'yan'zhi</t>
    </rPh>
    <phoneticPr fontId="1" type="noConversion"/>
  </si>
  <si>
    <t>投票问卷
总经验值</t>
    <rPh eb="1" sb="0">
      <t>ying'huo'd</t>
    </rPh>
    <rPh eb="4" sb="3">
      <t>jing'y'z</t>
    </rPh>
    <phoneticPr fontId="1" type="noConversion"/>
  </si>
  <si>
    <t>参与次数</t>
    <phoneticPr fontId="1" type="noConversion"/>
  </si>
  <si>
    <t>获得经验值</t>
    <phoneticPr fontId="1" type="noConversion"/>
  </si>
  <si>
    <t>头脑风暴
总经验值</t>
    <phoneticPr fontId="1" type="noConversion"/>
  </si>
  <si>
    <t>总经验值</t>
    <phoneticPr fontId="1" type="noConversion"/>
  </si>
  <si>
    <t>被点赞
获得经验值</t>
    <phoneticPr fontId="1" type="noConversion"/>
  </si>
  <si>
    <t>参与
获得经验值</t>
    <phoneticPr fontId="1" type="noConversion"/>
  </si>
  <si>
    <t>头脑风暴
次数</t>
    <phoneticPr fontId="1" type="noConversion"/>
  </si>
  <si>
    <t>投票问卷
次数</t>
    <phoneticPr fontId="1" type="noConversion"/>
  </si>
  <si>
    <t>最终
获得经验值</t>
    <rPh eb="1" sb="0">
      <t>zong</t>
    </rPh>
    <phoneticPr fontId="1" type="noConversion"/>
  </si>
  <si>
    <t>讨论答疑
次数</t>
    <phoneticPr fontId="1" type="noConversion"/>
  </si>
  <si>
    <t>讨论答疑
总经验值</t>
    <phoneticPr fontId="1" type="noConversion"/>
  </si>
  <si>
    <t>被老师
点赞次数</t>
    <rPh eb="2" sb="1">
      <t>laso</t>
    </rPh>
    <rPh eb="3" sb="2">
      <t>shi</t>
    </rPh>
    <phoneticPr fontId="1" type="noConversion"/>
  </si>
  <si>
    <t>被老师点赞
经验值</t>
    <phoneticPr fontId="1" type="noConversion"/>
  </si>
  <si>
    <t>参与经验值</t>
    <phoneticPr fontId="1" type="noConversion"/>
  </si>
  <si>
    <t>测试
总经验值</t>
    <phoneticPr fontId="1" type="noConversion"/>
  </si>
  <si>
    <t>测试
总数</t>
    <phoneticPr fontId="1" type="noConversion"/>
  </si>
  <si>
    <t>参与次数</t>
    <phoneticPr fontId="1" type="noConversion"/>
  </si>
  <si>
    <t>作业/小组任务
总数</t>
    <phoneticPr fontId="1" type="noConversion"/>
  </si>
  <si>
    <t>作业/小组任务
总经验值</t>
    <phoneticPr fontId="1" type="noConversion"/>
  </si>
  <si>
    <t>参与次数</t>
    <rPh eb="1" sb="0">
      <t>shi</t>
    </rPh>
    <phoneticPr fontId="1" type="noConversion"/>
  </si>
  <si>
    <t>参与
经验值</t>
    <phoneticPr fontId="1" type="noConversion"/>
  </si>
  <si>
    <t>评价其他人作业
经验值</t>
    <phoneticPr fontId="1" type="noConversion"/>
  </si>
  <si>
    <t>被评价
经验值</t>
    <phoneticPr fontId="1" type="noConversion"/>
  </si>
  <si>
    <t>序号</t>
    <phoneticPr fontId="1" type="noConversion"/>
  </si>
  <si>
    <t>名称</t>
    <rPh eb="1" sb="0">
      <t>zi'ymign'c</t>
    </rPh>
    <phoneticPr fontId="1" type="noConversion"/>
  </si>
  <si>
    <t>类型</t>
    <rPh eb="1" sb="0">
      <t>huo'dlei'x</t>
    </rPh>
    <phoneticPr fontId="1" type="noConversion"/>
  </si>
  <si>
    <t>上传时间</t>
    <phoneticPr fontId="1" type="noConversion"/>
  </si>
  <si>
    <t>发布时间</t>
    <phoneticPr fontId="1" type="noConversion"/>
  </si>
  <si>
    <t>创建时间</t>
    <phoneticPr fontId="1" type="noConversion"/>
  </si>
  <si>
    <t>开始时间</t>
    <phoneticPr fontId="1" type="noConversion"/>
  </si>
  <si>
    <t>结束时间</t>
    <phoneticPr fontId="1" type="noConversion"/>
  </si>
  <si>
    <t>视频资源学习</t>
    <phoneticPr fontId="1" type="noConversion"/>
  </si>
  <si>
    <t>非视频资源学习</t>
    <phoneticPr fontId="1" type="noConversion"/>
  </si>
  <si>
    <t>测试</t>
    <phoneticPr fontId="1" type="noConversion"/>
  </si>
  <si>
    <t>加权比例（可以按需自行修改）</t>
    <phoneticPr fontId="1" type="noConversion"/>
  </si>
  <si>
    <t>视频资源学习
经验值</t>
    <phoneticPr fontId="1" type="noConversion"/>
  </si>
  <si>
    <t>投票问卷
参与经验值</t>
    <phoneticPr fontId="1" type="noConversion"/>
  </si>
  <si>
    <t>讨论答疑
参与经验值</t>
    <phoneticPr fontId="1" type="noConversion"/>
  </si>
  <si>
    <t>讨论答疑
被赞经验值</t>
    <phoneticPr fontId="1" type="noConversion"/>
  </si>
  <si>
    <t>头脑风暴
参与经验值</t>
    <phoneticPr fontId="1" type="noConversion"/>
  </si>
  <si>
    <t>非视频资源学习
经验值</t>
    <phoneticPr fontId="1" type="noConversion"/>
  </si>
  <si>
    <t>头脑风暴
被赞经验值</t>
    <phoneticPr fontId="1" type="noConversion"/>
  </si>
  <si>
    <t>测试
经验值</t>
    <phoneticPr fontId="1" type="noConversion"/>
  </si>
  <si>
    <t>课堂表现
经验值</t>
    <phoneticPr fontId="1" type="noConversion"/>
  </si>
  <si>
    <t>作业/小组任务
参与经验值</t>
    <phoneticPr fontId="1" type="noConversion"/>
  </si>
  <si>
    <t>作业/小组任务
被评价经验值</t>
    <phoneticPr fontId="1" type="noConversion"/>
  </si>
  <si>
    <t>作业/小组任务
评价他人经验值</t>
    <phoneticPr fontId="1" type="noConversion"/>
  </si>
  <si>
    <t>签到
经验值</t>
    <phoneticPr fontId="1" type="noConversion"/>
  </si>
  <si>
    <t>总经验值</t>
    <phoneticPr fontId="1" type="noConversion"/>
  </si>
  <si>
    <t>经验值总数</t>
    <phoneticPr fontId="1" type="noConversion"/>
  </si>
  <si>
    <t>视频总时长(分)</t>
    <phoneticPr fontId="1" type="noConversion"/>
  </si>
  <si>
    <t>视频总个数</t>
    <phoneticPr fontId="1" type="noConversion"/>
  </si>
  <si>
    <t>观看超过95%
的视频个数</t>
    <phoneticPr fontId="1" type="noConversion"/>
  </si>
  <si>
    <t>学号</t>
    <rPh eb="1" sb="0">
      <t>xue hao</t>
    </rPh>
    <phoneticPr fontId="1" type="noConversion"/>
  </si>
  <si>
    <t>姓名</t>
    <rPh eb="1" sb="0">
      <t>xing mign</t>
    </rPh>
    <phoneticPr fontId="1" type="noConversion"/>
  </si>
  <si>
    <t>作业/小组任务
被赞经验值</t>
    <rPh eb="1" sb="0">
      <t>zuo ye</t>
    </rPh>
    <rPh eb="4" sb="3">
      <t>xiao zu</t>
    </rPh>
    <rPh eb="6" sb="5">
      <t>ren wu</t>
    </rPh>
    <rPh eb="9" sb="8">
      <t>bei zna</t>
    </rPh>
    <rPh eb="11" sb="10">
      <t>jing yan zhi</t>
    </rPh>
    <phoneticPr fontId="1" type="noConversion"/>
  </si>
  <si>
    <t>解答总次数</t>
    <rPh eb="1" sb="0">
      <t>jie da</t>
    </rPh>
    <rPh eb="3" sb="2">
      <t>zong</t>
    </rPh>
    <rPh eb="4" sb="3">
      <t>ci shu</t>
    </rPh>
    <phoneticPr fontId="1" type="noConversion"/>
  </si>
  <si>
    <t>如果您用 WPS 表格应用打开此文件，请使用快捷键 F9 （或者使用菜单“公式”&gt; “重算工作簿”）重新计算公式，否则“成绩汇总”，“总经验值”以及“经验值构成”这三个工作表中的数据将不能正确显示。</t>
    <phoneticPr fontId="1" type="noConversion"/>
  </si>
  <si>
    <t xml:space="preserve">总经验值工作表是指学生在班课中查阅资源、参与活动、签到、被老师点赞等获得的经验值。如果该学生查阅的资源被删除、参与的活动被删除的，删除时未收回经验值依然计算在内，如果删除的同时收回了经验值则不参与汇总统计。
总经验值之后的分项统计数据，仅包含在导出数据的时间点，有效的资源、活动、签到、课堂表现等。
所以，可能会出现总经验值大于后面分项经验值之和的情况。
在成绩汇总中，以每项的理论最高分总和为 100 分来计算每个学生的百分制得分。
</t>
    <rPh eb="42" sb="41">
      <t>ru'g</t>
    </rPh>
    <rPh eb="66" sb="65">
      <t>shan'chu</t>
    </rPh>
    <rPh eb="68" sb="67">
      <t>shi</t>
    </rPh>
    <rPh eb="69" sb="68">
      <t>wei</t>
    </rPh>
    <rPh eb="70" sb="69">
      <t>shou'hui</t>
    </rPh>
    <rPh eb="72" sb="71">
      <t>jing'yan'zhi</t>
    </rPh>
    <rPh eb="82" sb="81">
      <t>ru'g</t>
    </rPh>
    <rPh eb="84" sb="83">
      <t>shan'chu</t>
    </rPh>
    <rPh eb="86" sb="85">
      <t>d</t>
    </rPh>
    <rPh eb="87" sb="86">
      <t>tong'shi</t>
    </rPh>
    <rPh eb="88" sb="87">
      <t>shi</t>
    </rPh>
    <rPh eb="89" sb="88">
      <t>shou'hui</t>
    </rPh>
    <rPh eb="91" sb="90">
      <t>l</t>
    </rPh>
    <rPh eb="92" sb="91">
      <t>jing'yan'zhi</t>
    </rPh>
    <rPh eb="95" sb="94">
      <t>ze</t>
    </rPh>
    <rPh eb="96" sb="95">
      <t>bu'ji's</t>
    </rPh>
    <rPh eb="97" sb="96">
      <t>can'y</t>
    </rPh>
    <rPh eb="99" sb="98">
      <t>hui'zong</t>
    </rPh>
    <rPh eb="101" sb="100">
      <t>tong'ji</t>
    </rPh>
    <rPh eb="189" sb="188">
      <t>yi</t>
    </rPh>
    <rPh eb="190" sb="189">
      <t>mei'xang</t>
    </rPh>
    <rPh eb="192" sb="191">
      <t>d</t>
    </rPh>
    <rPh eb="193" sb="192">
      <t>li'lun</t>
    </rPh>
    <rPh eb="195" sb="194">
      <t>zui'gao'f</t>
    </rPh>
    <rPh eb="198" sb="197">
      <t>zong'he</t>
    </rPh>
    <rPh eb="200" sb="199">
      <t>wei</t>
    </rPh>
    <rPh eb="206" sb="205">
      <t>fen</t>
    </rPh>
    <rPh eb="207" sb="206">
      <t>lai</t>
    </rPh>
    <rPh eb="208" sb="207">
      <t>ji'suan</t>
    </rPh>
    <rPh eb="210" sb="209">
      <t>mie'g</t>
    </rPh>
    <rPh eb="212" sb="211">
      <t>xue's</t>
    </rPh>
    <rPh eb="214" sb="213">
      <t>d</t>
    </rPh>
    <rPh eb="215" sb="214">
      <t>bai'fen'zhi</t>
    </rPh>
    <rPh eb="218" sb="217">
      <t>de'fen</t>
    </rPh>
    <phoneticPr fontId="1" type="noConversion"/>
  </si>
  <si>
    <t>15选修</t>
  </si>
  <si>
    <t>电子商务沙盘</t>
  </si>
  <si>
    <t>黄彦 老师</t>
  </si>
  <si>
    <t>导出时间：2017-04-20 19:38:06</t>
  </si>
  <si>
    <t>1147</t>
  </si>
  <si>
    <t>旭雯</t>
  </si>
  <si>
    <t>C15A0421</t>
  </si>
  <si>
    <t>李翊君</t>
  </si>
  <si>
    <t>C15A0422</t>
  </si>
  <si>
    <t>靳少军</t>
  </si>
  <si>
    <t>C15A0426</t>
  </si>
  <si>
    <t>林思秀</t>
  </si>
  <si>
    <t>C15A0448</t>
  </si>
  <si>
    <t>谢文文</t>
  </si>
  <si>
    <t>c15a0551</t>
  </si>
  <si>
    <t>陈柳红</t>
  </si>
  <si>
    <t>c15a0703</t>
  </si>
  <si>
    <t>范彬</t>
  </si>
  <si>
    <t>C15A0839</t>
  </si>
  <si>
    <t>刘珊</t>
  </si>
  <si>
    <t>c15a1422</t>
  </si>
  <si>
    <t>陈晓盼</t>
  </si>
  <si>
    <t>c15a1550</t>
  </si>
  <si>
    <t>黄冰容</t>
  </si>
  <si>
    <t>C15B1833</t>
  </si>
  <si>
    <t>吴晓奇</t>
  </si>
  <si>
    <t>C15B1841</t>
  </si>
  <si>
    <t>钟文英</t>
  </si>
  <si>
    <t>c15b2111</t>
  </si>
  <si>
    <t>林沛龙</t>
  </si>
  <si>
    <t>C15B2116</t>
  </si>
  <si>
    <t>何礼凤</t>
  </si>
  <si>
    <t>c15b2230</t>
  </si>
  <si>
    <t>黄晓璇</t>
  </si>
  <si>
    <t>c15b2232</t>
  </si>
  <si>
    <t>郑晓娟</t>
  </si>
  <si>
    <t>c15b2237</t>
  </si>
  <si>
    <t>陆斌</t>
  </si>
  <si>
    <t>c15b2249</t>
  </si>
  <si>
    <t>陈家惠</t>
  </si>
  <si>
    <t>c15b2322</t>
  </si>
  <si>
    <t>王嘉庆</t>
  </si>
  <si>
    <t>c15b2324</t>
  </si>
  <si>
    <t>王婉莉</t>
  </si>
  <si>
    <t>c15b2331</t>
  </si>
  <si>
    <t>陈嘉瑜</t>
  </si>
  <si>
    <t>c15d2553</t>
  </si>
  <si>
    <t>黄娴妮</t>
  </si>
  <si>
    <t>C15F2903</t>
  </si>
  <si>
    <t>黄振华</t>
  </si>
  <si>
    <t>C15F2910</t>
  </si>
  <si>
    <t>郑宗昊</t>
  </si>
  <si>
    <t>C15F2913</t>
  </si>
  <si>
    <t>甄家庆</t>
  </si>
  <si>
    <t>C15F2914</t>
  </si>
  <si>
    <t>谢俊尉</t>
  </si>
  <si>
    <t>c15f2917</t>
  </si>
  <si>
    <t>钟志彬</t>
  </si>
  <si>
    <t>c15f2923</t>
  </si>
  <si>
    <t>黄佩燕</t>
  </si>
  <si>
    <t>c15f2924</t>
  </si>
  <si>
    <t>郑宋佳</t>
  </si>
  <si>
    <t>c15f2927</t>
  </si>
  <si>
    <t>张舒莹</t>
  </si>
  <si>
    <t>C15F2928</t>
  </si>
  <si>
    <t>钟裕芬</t>
  </si>
  <si>
    <t>C15F2932</t>
  </si>
  <si>
    <t>范梓莹</t>
  </si>
  <si>
    <t>c15f2933</t>
  </si>
  <si>
    <t>郑雯娟</t>
  </si>
  <si>
    <t>c15f2940</t>
  </si>
  <si>
    <t>叶秋娣</t>
  </si>
  <si>
    <t>c15f2942</t>
  </si>
  <si>
    <t>吴惠娜</t>
  </si>
  <si>
    <t>C15F3038</t>
  </si>
  <si>
    <t>陈燕娥</t>
  </si>
  <si>
    <t>c15f3108</t>
  </si>
  <si>
    <t>林少坤</t>
  </si>
  <si>
    <t>C15F3129</t>
  </si>
  <si>
    <t>王舒纳</t>
  </si>
  <si>
    <t>C15F3133</t>
  </si>
  <si>
    <t>林秋洁</t>
  </si>
  <si>
    <t>C15F3144</t>
  </si>
  <si>
    <t>吴海珊</t>
  </si>
  <si>
    <t>C15F3145</t>
  </si>
  <si>
    <t>周伟乔</t>
  </si>
  <si>
    <t>C15F3146</t>
  </si>
  <si>
    <t>郑丽如</t>
  </si>
  <si>
    <t>C15F3149</t>
  </si>
  <si>
    <t>赖晓情</t>
  </si>
  <si>
    <t>C15F3424</t>
  </si>
  <si>
    <t>廖嘉豪</t>
  </si>
  <si>
    <t>C15F3428</t>
  </si>
  <si>
    <t>钟嘉威</t>
  </si>
  <si>
    <t>C15f3513</t>
  </si>
  <si>
    <t>李嘉城</t>
  </si>
  <si>
    <t>c15g3729</t>
  </si>
  <si>
    <t>赖嘉雯</t>
  </si>
  <si>
    <t>c15g3738</t>
  </si>
  <si>
    <t>刘碧娇</t>
  </si>
  <si>
    <t>C15g3815</t>
  </si>
  <si>
    <t>邱晓阳</t>
  </si>
  <si>
    <t>c15g3905</t>
  </si>
  <si>
    <t>赖剑科</t>
  </si>
  <si>
    <t>c15j4118</t>
  </si>
  <si>
    <t>谢伟鸿</t>
  </si>
  <si>
    <t>C15K4306</t>
  </si>
  <si>
    <t>庄纯铃</t>
  </si>
  <si>
    <t>C15K4309</t>
  </si>
  <si>
    <t>岑靖怡</t>
  </si>
  <si>
    <t>C15K4312</t>
  </si>
  <si>
    <t>李锡勇</t>
  </si>
  <si>
    <t>C15K4319</t>
  </si>
  <si>
    <t>黄晓怡</t>
  </si>
  <si>
    <t>C15K4321</t>
  </si>
  <si>
    <t>黄思美</t>
  </si>
  <si>
    <t>C15K4323</t>
  </si>
  <si>
    <t>李仕城</t>
  </si>
  <si>
    <t>C15K4338</t>
  </si>
  <si>
    <t>黄思棋</t>
  </si>
  <si>
    <t>C15K4357</t>
  </si>
  <si>
    <t>梁思丽</t>
  </si>
  <si>
    <t>2017-02-15 17:30:01</t>
  </si>
  <si>
    <t>2017-03-01 16:11:24</t>
  </si>
  <si>
    <t>2017-03-15 17:28:13</t>
  </si>
  <si>
    <t>2017-03-22 16:09:44</t>
  </si>
  <si>
    <t>2017-03-29 16:08:40</t>
  </si>
  <si>
    <t>2017-04-12 17:07:06</t>
  </si>
  <si>
    <t>2017-04-19 17:24:38</t>
  </si>
  <si>
    <t>电子商务技能赛项技术文件1609 (2).doc</t>
  </si>
  <si>
    <t>游戏规则</t>
  </si>
  <si>
    <t>课件</t>
  </si>
  <si>
    <t>2017-02-15 14:44:23</t>
  </si>
  <si>
    <t>电商基础培训.ppt</t>
  </si>
  <si>
    <t>其他</t>
  </si>
  <si>
    <t>2017-02-15 14:45:53</t>
  </si>
  <si>
    <t>软件地址.html</t>
  </si>
  <si>
    <t>2017-02-15 14:47:14</t>
  </si>
  <si>
    <t>从0开始，教你如何做好淘宝店#1.url</t>
  </si>
  <si>
    <t>创业实践</t>
  </si>
  <si>
    <t>参考</t>
  </si>
  <si>
    <t>2017-03-06 10:26:11</t>
  </si>
  <si>
    <t>2017-03-06 10:26:21</t>
  </si>
  <si>
    <t>从0开始，教你如何做好淘宝店#2.url</t>
  </si>
  <si>
    <t>2017-03-06 10:26:24</t>
  </si>
  <si>
    <t>从0开始，教你如何做好淘宝店#3.url</t>
  </si>
  <si>
    <t>2017-03-06 10:26:26</t>
  </si>
  <si>
    <t>从0开始，教你如何做好淘宝店#4.url</t>
  </si>
  <si>
    <t>2017-03-06 10:26:30</t>
  </si>
  <si>
    <t>从0开始，教你如何做好淘宝店#5.url</t>
  </si>
  <si>
    <t>2017-03-06 10:26:32</t>
  </si>
  <si>
    <t>《Piper（鹬）》—关于学习与成长.url</t>
  </si>
  <si>
    <t>素材</t>
  </si>
  <si>
    <t>2017-03-06 20:19:51</t>
  </si>
  <si>
    <t>新年来的流量高峰如.url</t>
  </si>
  <si>
    <t>营销推广</t>
  </si>
  <si>
    <t>2017-03-11 09:36:17</t>
  </si>
  <si>
    <t>三八XX节专题页设计该怎么玩？看这篇就够了！～.url</t>
  </si>
  <si>
    <t>案例</t>
  </si>
  <si>
    <t>2017-03-11 19:55:02</t>
  </si>
  <si>
    <t>用“互联网思维”卖馒头，太牛了！.url</t>
  </si>
  <si>
    <t>运营计划</t>
  </si>
  <si>
    <t>2017-03-13 20:39:58</t>
  </si>
  <si>
    <t>高红冰：实体店零售不会消亡，但它会发生以下重大变化…….url</t>
  </si>
  <si>
    <t>商品选品</t>
  </si>
  <si>
    <t>2017-03-13 22:34:13</t>
  </si>
  <si>
    <t>教育部关于举办第三届中国“互联网+” 大学生创新创业大赛的通知.url</t>
  </si>
  <si>
    <t>作业</t>
  </si>
  <si>
    <t>2017-03-14 08:49:26</t>
  </si>
  <si>
    <t>新手开店的35个建议！.url</t>
  </si>
  <si>
    <t>2017-03-15 14:23:33</t>
  </si>
  <si>
    <t>给淘宝新手开店的35个建议！.url</t>
  </si>
  <si>
    <t>2017-03-15 14:24:12</t>
  </si>
  <si>
    <t>Lesson 11 权重的概念.mp4</t>
  </si>
  <si>
    <t>未分组</t>
  </si>
  <si>
    <t>视频</t>
  </si>
  <si>
    <t>2017-03-15 16:09:22</t>
  </si>
  <si>
    <t>千人千面.url</t>
  </si>
  <si>
    <t>Lesson 12 制作标题.mp4</t>
  </si>
  <si>
    <t>Lesson 13 搜索优化.mp4</t>
  </si>
  <si>
    <t>淘宝关键词应该怎么找？.url</t>
  </si>
  <si>
    <t>Lesson 8 关于流量的理解.mp4</t>
  </si>
  <si>
    <t>选对 姿势 再做标题优化.url</t>
  </si>
  <si>
    <t>宝贝标题优化技巧—怎么操作标.url</t>
  </si>
  <si>
    <t>Lesson 14 直通车基础.mp4</t>
  </si>
  <si>
    <t>【电商干货】掌握这些淘宝标题优化技巧，引爆自然搜索流量.url</t>
  </si>
  <si>
    <t>seo</t>
  </si>
  <si>
    <t>2017-03-15 16:10:30</t>
  </si>
  <si>
    <t>店铺运营规划.xlsx</t>
  </si>
  <si>
    <t>2017-03-15 16:48:19</t>
  </si>
  <si>
    <t>2017-03-16 13:01:36</t>
  </si>
  <si>
    <t>淘宝10大生存模式终极篇（如何正.url</t>
  </si>
  <si>
    <t>2017-03-16 19:49:58</t>
  </si>
  <si>
    <t>淘宝大学携手11企业发布《电子商务人才能力模型》——.url</t>
  </si>
  <si>
    <t>2017-03-18 21:54:19</t>
  </si>
  <si>
    <t>单品销量突破的“时间轴”，你必须踩准！【上篇】.url</t>
  </si>
  <si>
    <t>2017-03-18 23:03:38</t>
  </si>
  <si>
    <t>开店10000家，这家实体店竟然完爆电商！.url</t>
  </si>
  <si>
    <t>2017-04-01 00:36:46</t>
  </si>
  <si>
    <t>2017-04-01 01:00:43</t>
  </si>
  <si>
    <t>《销量破局》在线：不烧直通车也能免费暴涨流量？不看你就亏了！.url</t>
  </si>
  <si>
    <t>2017-04-01 15:48:40</t>
  </si>
  <si>
    <t>2017-04-01 15:49:34</t>
  </si>
  <si>
    <t>半小时卖20万、支付转化率90%多，高手是怎么做直播的？.url</t>
  </si>
  <si>
    <t>站外推广</t>
  </si>
  <si>
    <t>2017-04-01 15:53:15</t>
  </si>
  <si>
    <t>【电商干货】食品商家该怎么做内容营销？这里有一份干货满满的讲义.url</t>
  </si>
  <si>
    <t>2017-04-01 16:01:12</t>
  </si>
  <si>
    <t>淘宝即将发生的重大变化.url</t>
  </si>
  <si>
    <t>2017-04-01 00:47:45</t>
  </si>
  <si>
    <t>2017-04-02 08:00:29</t>
  </si>
  <si>
    <t>【零一】淘宝网童装市场研究简报.url</t>
  </si>
  <si>
    <t>2017-04-04 13:15:40</t>
  </si>
  <si>
    <t>【零一】淘宝网中老年女装市场研究简报.url</t>
  </si>
  <si>
    <t>2017-04-04 13:16:05</t>
  </si>
  <si>
    <t>免费流量获取,提升店铺造血能力.url</t>
  </si>
  <si>
    <t>2017-04-04 14:22:47</t>
  </si>
  <si>
    <t>不烧直通车也能免费暴涨流量？不看你就亏了——【销量破局】.url</t>
  </si>
  <si>
    <t>2017-04-04 14:33:29</t>
  </si>
  <si>
    <t>帆布鞋卖的比匡威贵，上线半年入选淘宝二楼，它如何俘获年轻人的心？.url</t>
  </si>
  <si>
    <t>2017-04-04 15:11:12</t>
  </si>
  <si>
    <t>【NO:1】勤劳农哥：大学三年，我是怎样“混过去”？.url</t>
  </si>
  <si>
    <t>2017-04-04 18:26:39</t>
  </si>
  <si>
    <t>【NO:2】毕业后三年，农哥做了一些什么?.url</t>
  </si>
  <si>
    <t>2017-04-04 18:29:00</t>
  </si>
  <si>
    <t>【电商干货】我是怎样开垮一家淘宝店的?.url</t>
  </si>
  <si>
    <t>2017-04-07 16:14:29</t>
  </si>
  <si>
    <t>【电商干货】如何让店铺做好精致化，选款至关重要！.url</t>
  </si>
  <si>
    <t>2017-04-07 16:17:14</t>
  </si>
  <si>
    <t>【电商干货】新手开店生意参谋数据分析技巧.url</t>
  </si>
  <si>
    <t>数据分析</t>
  </si>
  <si>
    <t>2017-04-07 16:19:02</t>
  </si>
  <si>
    <t>做淘宝，你觉得什么最重要.url</t>
  </si>
  <si>
    <t>2017-04-12 19:05:58</t>
  </si>
  <si>
    <t>高客单产品做不起来？因为这几个数据你还不会看！ 【案例详解】.url</t>
  </si>
  <si>
    <t>2017-04-13 22:42:59</t>
  </si>
  <si>
    <t>速卖通 |：为什么你的速卖通没有生意？.url</t>
  </si>
  <si>
    <t>2017-04-13 22:44:07</t>
  </si>
  <si>
    <t>达康书记的水杯里藏着什么秘密？.url</t>
  </si>
  <si>
    <t>2017-04-13 00:09:29</t>
  </si>
  <si>
    <t>2017-04-14 08:00:23</t>
  </si>
  <si>
    <t>【电商干货】年后选款之短期打爆策略.url</t>
  </si>
  <si>
    <t>2017-04-15 09:51:42</t>
  </si>
  <si>
    <t>【电商干货】新手卖家必学淘宝开店规则.url</t>
  </si>
  <si>
    <t>2017-04-15 12:02:25</t>
  </si>
  <si>
    <t>客服管理手册，收好！.url</t>
  </si>
  <si>
    <t>物流客服</t>
  </si>
  <si>
    <t>2017-04-15 13:11:46</t>
  </si>
  <si>
    <t>【电商干货】淘宝宝贝卖点怎么写更吸引人？.url</t>
  </si>
  <si>
    <t>2017-04-15 13:53:17</t>
  </si>
  <si>
    <t>直通车一停搜索流量就骤降，怎么办？.url</t>
  </si>
  <si>
    <t>2017-04-15 19:17:41</t>
  </si>
  <si>
    <t>新手小白如何成为一名优秀的短视频运营.url</t>
  </si>
  <si>
    <t>2017-04-15 20:17:24</t>
  </si>
  <si>
    <t>数据大起底，是谁在沉迷直播？.url</t>
  </si>
  <si>
    <t>2017-04-15 20:19:48</t>
  </si>
  <si>
    <t>年销百万，复购率超80%，她的秘诀是....url</t>
  </si>
  <si>
    <t>2017-04-16 19:30:57</t>
  </si>
  <si>
    <t>自然搜索流量几乎为0，定位人群无处可寻？【店铺诊断】.url</t>
  </si>
  <si>
    <t>2017-04-16 23:05:12</t>
  </si>
  <si>
    <t>【电商干货】学会测图，打败80%的对手.url</t>
  </si>
  <si>
    <t>2017-04-17 14:25:47</t>
  </si>
  <si>
    <t>【电商干货】直通车如何快速上10分技巧.url</t>
  </si>
  <si>
    <t>2017-04-18 20:31:13</t>
  </si>
  <si>
    <t>三招带你搞定淘宝标题优化.url</t>
  </si>
  <si>
    <t>2017-04-18 20:32:01</t>
  </si>
  <si>
    <t>不会看行业大盘，别说你是合格的淘宝运营！.url</t>
  </si>
  <si>
    <t>2017-04-18 22:32:36</t>
  </si>
  <si>
    <t>关于免费流量.url</t>
  </si>
  <si>
    <t>2017-04-19 23:41:34</t>
  </si>
  <si>
    <t>2017-04-20 08:00:32</t>
  </si>
  <si>
    <t>玩转天猫系列宝典.url</t>
  </si>
  <si>
    <t>2017-04-19 23:43:40</t>
  </si>
  <si>
    <t>2017-04-20 08:00:38</t>
  </si>
  <si>
    <t>利用手淘搜索原理打造.url</t>
  </si>
  <si>
    <t>2017-04-20 11:57:40</t>
  </si>
  <si>
    <t>快速提高直通车ROI和销量.url</t>
  </si>
  <si>
    <t>2017-04-20 11:58:24</t>
  </si>
  <si>
    <t>02月15日16时23分课堂表现</t>
  </si>
  <si>
    <t>课堂表现</t>
  </si>
  <si>
    <t>2017-02-15 16:23:36</t>
  </si>
  <si>
    <t/>
  </si>
  <si>
    <t>课程学习建议</t>
  </si>
  <si>
    <t>00.全课</t>
  </si>
  <si>
    <t>2017-02-15 17:32:49</t>
  </si>
  <si>
    <t>2017-02-15 17:32:52</t>
  </si>
  <si>
    <t>2017-02-21 22:17:59</t>
  </si>
  <si>
    <t>沙盘讨论</t>
  </si>
  <si>
    <t>2017-02-16 18:54:47</t>
  </si>
  <si>
    <t>2017-02-16 18:54:50</t>
  </si>
  <si>
    <t>2017-02-23 19:16:56</t>
  </si>
  <si>
    <t>课后约战1</t>
  </si>
  <si>
    <t>2017-02-22 18:12:23</t>
  </si>
  <si>
    <t>2017-02-22 18:12:26</t>
  </si>
  <si>
    <t>2017-02-27 15:55:00</t>
  </si>
  <si>
    <t>经营场所设置</t>
  </si>
  <si>
    <t>2017-02-22 18:28:45</t>
  </si>
  <si>
    <t>2017-02-22 18:28:48</t>
  </si>
  <si>
    <t>2017-03-02 22:38:17</t>
  </si>
  <si>
    <t>消费者研究</t>
  </si>
  <si>
    <t>2017-02-23 19:13:23</t>
  </si>
  <si>
    <t>2017-02-23 19:13:31</t>
  </si>
  <si>
    <t>2017-03-02 22:47:05</t>
  </si>
  <si>
    <t>开店设置</t>
  </si>
  <si>
    <t>2017-02-27 15:55:43</t>
  </si>
  <si>
    <t>2017-02-27 15:55:47</t>
  </si>
  <si>
    <t>2017-03-15 17:34:48</t>
  </si>
  <si>
    <t>周三约战</t>
  </si>
  <si>
    <t>2017-03-01 16:30:54</t>
  </si>
  <si>
    <t>2017-03-01 16:30:57</t>
  </si>
  <si>
    <t>2017-03-04 09:36:01</t>
  </si>
  <si>
    <t>考试方式讨论</t>
  </si>
  <si>
    <t>2017-03-05 22:50:14</t>
  </si>
  <si>
    <t>2017-03-05 22:50:17</t>
  </si>
  <si>
    <t>2017-03-09 12:55:56</t>
  </si>
  <si>
    <t>周三约战3.8</t>
  </si>
  <si>
    <t>2017-03-06 11:20:33</t>
  </si>
  <si>
    <t>2017-03-06 11:20:36</t>
  </si>
  <si>
    <t>2017-03-09 12:39:25</t>
  </si>
  <si>
    <t>犹豫不定人群策略</t>
  </si>
  <si>
    <t>2017-03-06 19:56:35</t>
  </si>
  <si>
    <t>2017-03-06 19:56:39</t>
  </si>
  <si>
    <t>2017-03-29 21:25:48</t>
  </si>
  <si>
    <t>第五周对战成绩</t>
  </si>
  <si>
    <t>2017-03-08 18:22:37</t>
  </si>
  <si>
    <t>2017-03-08 18:22:40</t>
  </si>
  <si>
    <t>2017-03-09 21:26:02</t>
  </si>
  <si>
    <t>第五周对战</t>
  </si>
  <si>
    <t>2017-03-10 16:19:48</t>
  </si>
  <si>
    <t>2017-03-10 16:19:51</t>
  </si>
  <si>
    <t>2017-03-29 21:20:36</t>
  </si>
  <si>
    <t>第六周对战成绩</t>
  </si>
  <si>
    <t>2017-03-14 20:56:34</t>
  </si>
  <si>
    <t>2017-03-14 20:56:38</t>
  </si>
  <si>
    <t>2017-03-29 21:20:10</t>
  </si>
  <si>
    <t>运营规划</t>
  </si>
  <si>
    <t>2017-03-15 17:19:11</t>
  </si>
  <si>
    <t>2017-03-15 17:19:17</t>
  </si>
  <si>
    <t>2017-04-13 19:04:18</t>
  </si>
  <si>
    <t>第六周对战讨论</t>
  </si>
  <si>
    <t>2017-03-15 17:32:33</t>
  </si>
  <si>
    <t>2017-03-15 17:32:38</t>
  </si>
  <si>
    <t>2017-03-21 06:03:14</t>
  </si>
  <si>
    <t>提炼关键词</t>
  </si>
  <si>
    <t>2017-03-15 16:08:47</t>
  </si>
  <si>
    <t>2017-03-21 06:02:34</t>
  </si>
  <si>
    <t>2017-04-13 19:07:02</t>
  </si>
  <si>
    <t>第七周对战成绩</t>
  </si>
  <si>
    <t>2017-03-21 06:02:25</t>
  </si>
  <si>
    <t>2017-03-21 06:02:58</t>
  </si>
  <si>
    <t>2017-03-29 21:20:06</t>
  </si>
  <si>
    <t>第七周对战讨论</t>
  </si>
  <si>
    <t>2017-03-21 06:03:48</t>
  </si>
  <si>
    <t>2017-03-21 06:03:54</t>
  </si>
  <si>
    <t>2017-03-27 07:17:02</t>
  </si>
  <si>
    <t>SEO学习讨论</t>
  </si>
  <si>
    <t>2017-03-21 06:04:17</t>
  </si>
  <si>
    <t>2017-03-21 06:04:22</t>
  </si>
  <si>
    <t>2017-04-13 19:07:10</t>
  </si>
  <si>
    <t>03月22日17时22分课堂表现</t>
  </si>
  <si>
    <t>2017-03-22 17:22:41</t>
  </si>
  <si>
    <t>第八周对战成绩</t>
  </si>
  <si>
    <t>2017-03-29 21:18:25</t>
  </si>
  <si>
    <t>2017-03-29 21:18:29</t>
  </si>
  <si>
    <t>2017-04-12 16:04:56</t>
  </si>
  <si>
    <t>第十周对战成绩</t>
  </si>
  <si>
    <t>2017-04-12 16:03:14</t>
  </si>
  <si>
    <t>2017-04-12 16:03:18</t>
  </si>
  <si>
    <t>2017-04-17 14:26:32</t>
  </si>
  <si>
    <t>第十周约战</t>
  </si>
  <si>
    <t>2017-04-12 16:03:34</t>
  </si>
  <si>
    <t>2017-04-12 16:03:37</t>
  </si>
  <si>
    <t>2017-04-17 14:25:57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</si>
</sst>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0.00_);[Red]\(0.00\)"/>
    <numFmt numFmtId="178" formatCode="0_);[Red]\(0\)"/>
  </numFmts>
  <fonts count="18" x14ac:knownFonts="1">
    <font>
      <sz val="12"/>
      <color theme="1"/>
      <name val="DengXian"/>
      <family val="2"/>
      <charset val="134"/>
      <scheme val="minor"/>
    </font>
    <font>
      <sz val="9"/>
      <name val="DengXian"/>
      <family val="2"/>
      <charset val="134"/>
      <scheme val="minor"/>
    </font>
    <font>
      <sz val="12"/>
      <color indexed="8"/>
      <name val="宋体"/>
      <family val="3"/>
      <charset val="134"/>
    </font>
    <font>
      <sz val="20"/>
      <color indexed="8"/>
      <name val="宋体"/>
      <family val="3"/>
      <charset val="134"/>
    </font>
    <font>
      <sz val="18"/>
      <color indexed="8"/>
      <name val="宋体"/>
      <family val="3"/>
      <charset val="134"/>
    </font>
    <font>
      <sz val="18"/>
      <color indexed="9"/>
      <name val="宋体"/>
      <family val="3"/>
      <charset val="134"/>
    </font>
    <font>
      <u/>
      <sz val="12"/>
      <color theme="10"/>
      <name val="DengXian"/>
      <family val="2"/>
      <charset val="134"/>
      <scheme val="minor"/>
    </font>
    <font>
      <u/>
      <sz val="12"/>
      <color theme="11"/>
      <name val="DengXian"/>
      <family val="2"/>
      <charset val="134"/>
      <scheme val="minor"/>
    </font>
    <font>
      <sz val="11"/>
      <color indexed="81"/>
      <name val="宋体"/>
      <family val="3"/>
      <charset val="134"/>
    </font>
    <font>
      <b/>
      <sz val="11"/>
      <color indexed="81"/>
      <name val="宋体"/>
      <family val="3"/>
      <charset val="134"/>
    </font>
    <font>
      <sz val="9"/>
      <color indexed="81"/>
      <name val="宋体"/>
      <family val="3"/>
      <charset val="134"/>
    </font>
    <font>
      <b/>
      <sz val="9"/>
      <color indexed="81"/>
      <name val="宋体"/>
      <family val="3"/>
      <charset val="134"/>
    </font>
    <font>
      <sz val="12"/>
      <color theme="1"/>
      <name val="宋体"/>
      <family val="3"/>
      <charset val="134"/>
    </font>
    <font>
      <sz val="9"/>
      <color theme="1"/>
      <name val="宋体"/>
      <family val="3"/>
      <charset val="134"/>
    </font>
    <font>
      <sz val="9"/>
      <color indexed="8"/>
      <name val="宋体"/>
      <family val="3"/>
      <charset val="134"/>
    </font>
    <font>
      <sz val="18"/>
      <color rgb="FFFF0000"/>
      <name val="宋体"/>
      <family val="3"/>
      <charset val="134"/>
    </font>
    <font>
      <sz val="12"/>
      <color rgb="FFFF0000"/>
      <name val="宋体"/>
      <family val="3"/>
      <charset val="134"/>
    </font>
    <font>
      <name val="宋体"/>
      <sz val="12.0"/>
    </font>
  </fonts>
  <fills count="5">
    <fill>
      <patternFill patternType="none"/>
    </fill>
    <fill>
      <patternFill patternType="gray125"/>
    </fill>
    <fill>
      <patternFill patternType="solid">
        <fgColor indexed="10"/>
        <bgColor indexed="8"/>
      </patternFill>
    </fill>
    <fill>
      <patternFill patternType="none">
        <fgColor indexed="41"/>
      </patternFill>
    </fill>
    <fill>
      <patternFill patternType="solid">
        <fgColor indexed="41"/>
      </patternFill>
    </fill>
  </fills>
  <borders count="1">
    <border>
      <left/>
      <right/>
      <top/>
      <bottom/>
      <diagonal/>
    </border>
  </borders>
  <cellStyleXfs count="15">
    <xf borderId="0" fillId="0" fontId="0"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Alignment="0" applyBorder="0" applyFill="0" applyNumberFormat="0" applyProtection="0" borderId="0" fillId="0" fontId="6" numFmtId="0"/>
    <xf applyAlignment="0" applyBorder="0" applyFill="0" applyNumberFormat="0" applyProtection="0" borderId="0" fillId="0" fontId="7"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cellStyleXfs>
  <cellXfs count="91">
    <xf borderId="0" fillId="0" fontId="0" numFmtId="0" xfId="0"/>
    <xf applyFill="1" applyProtection="1" borderId="0" fillId="0" fontId="2" numFmtId="0" xfId="1">
      <alignment vertical="center"/>
    </xf>
    <xf applyAlignment="1" applyFill="1" applyProtection="1" borderId="0" fillId="0" fontId="2" numFmtId="0" xfId="1">
      <alignment vertical="top" wrapText="1"/>
    </xf>
    <xf applyAlignment="1" applyFill="1" applyProtection="1" borderId="0" fillId="0" fontId="2" numFmtId="0" xfId="1">
      <alignment horizontal="center" vertical="center"/>
    </xf>
    <xf applyAlignment="1" applyFill="1" applyNumberFormat="1" applyProtection="1" borderId="0" fillId="0" fontId="2" numFmtId="176" xfId="1">
      <alignment horizontal="center" vertical="center"/>
    </xf>
    <xf applyAlignment="1" applyFill="1" applyFont="1" applyProtection="1" borderId="0" fillId="0" fontId="3" numFmtId="0" xfId="1">
      <alignment horizontal="center" vertical="center"/>
    </xf>
    <xf applyFill="1" applyProtection="1" borderId="0" fillId="0" fontId="2" numFmtId="0" xfId="2">
      <alignment vertical="center"/>
    </xf>
    <xf applyFill="1" applyNumberFormat="1" applyProtection="1" borderId="0" fillId="0" fontId="2" numFmtId="177" xfId="2">
      <alignment vertical="center"/>
    </xf>
    <xf applyAlignment="1" applyFill="1" applyNumberFormat="1" applyProtection="1" borderId="0" fillId="0" fontId="2" numFmtId="178" xfId="2">
      <alignment horizontal="right" vertical="center"/>
    </xf>
    <xf applyFill="1" applyNumberFormat="1" applyProtection="1" borderId="0" fillId="0" fontId="2" numFmtId="10" xfId="2">
      <alignment vertical="center"/>
    </xf>
    <xf applyAlignment="1" applyFill="1" applyNumberFormat="1" applyProtection="1" borderId="0" fillId="0" fontId="2" numFmtId="177" xfId="2">
      <alignment horizontal="center" vertical="center"/>
    </xf>
    <xf applyAlignment="1" applyFill="1" applyNumberFormat="1" applyProtection="1" borderId="0" fillId="0" fontId="2" numFmtId="178" xfId="2">
      <alignment horizontal="center" vertical="center"/>
    </xf>
    <xf applyAlignment="1" applyFill="1" applyProtection="1" borderId="0" fillId="0" fontId="2" numFmtId="0" xfId="2">
      <alignment horizontal="center" vertical="center"/>
    </xf>
    <xf applyFill="1" applyFont="1" applyNumberFormat="1" applyProtection="1" borderId="0" fillId="0" fontId="4" numFmtId="10" xfId="2">
      <alignment vertical="center"/>
    </xf>
    <xf applyFont="1" borderId="0" fillId="0" fontId="12" numFmtId="0" xfId="0"/>
    <xf applyFont="1" borderId="0" fillId="0" fontId="13" numFmtId="0" xfId="0"/>
    <xf applyAlignment="1" applyFill="1" applyFont="1" applyNumberFormat="1" applyProtection="1" borderId="0" fillId="0" fontId="15" numFmtId="10" xfId="2">
      <alignment horizontal="right" vertical="center"/>
    </xf>
    <xf applyFill="1" applyFont="1" applyProtection="1" borderId="0" fillId="0" fontId="14" numFmtId="0" xfId="3">
      <alignment vertical="center"/>
    </xf>
    <xf applyAlignment="1" applyFill="1" applyFont="1" applyNumberFormat="1" applyProtection="1" borderId="0" fillId="0" fontId="14" numFmtId="178" xfId="3">
      <alignment horizontal="right" vertical="center"/>
    </xf>
    <xf applyFill="1" applyFont="1" applyProtection="1" borderId="0" fillId="0" fontId="14" numFmtId="0" xfId="6">
      <alignment vertical="center"/>
    </xf>
    <xf applyFill="1" applyFont="1" applyNumberFormat="1" applyProtection="1" borderId="0" fillId="0" fontId="14" numFmtId="178" xfId="6">
      <alignment vertical="center"/>
    </xf>
    <xf applyFill="1" applyFont="1" applyNumberFormat="1" applyProtection="1" borderId="0" fillId="0" fontId="14" numFmtId="10" xfId="6">
      <alignment vertical="center"/>
    </xf>
    <xf applyFill="1" applyFont="1" applyProtection="1" borderId="0" fillId="0" fontId="14" numFmtId="0" xfId="7">
      <alignment vertical="center"/>
    </xf>
    <xf applyFill="1" applyFont="1" applyNumberFormat="1" applyProtection="1" borderId="0" fillId="0" fontId="14" numFmtId="178" xfId="7">
      <alignment vertical="center"/>
    </xf>
    <xf applyFill="1" applyFont="1" applyProtection="1" borderId="0" fillId="0" fontId="14" numFmtId="0" xfId="8">
      <alignment vertical="center"/>
    </xf>
    <xf applyFill="1" applyFont="1" applyNumberFormat="1" applyProtection="1" borderId="0" fillId="0" fontId="14" numFmtId="178" xfId="8">
      <alignment vertical="center"/>
    </xf>
    <xf applyFill="1" applyFont="1" applyProtection="1" borderId="0" fillId="0" fontId="14" numFmtId="0" xfId="9">
      <alignment vertical="center"/>
    </xf>
    <xf applyFill="1" applyFont="1" applyNumberFormat="1" applyProtection="1" borderId="0" fillId="0" fontId="14" numFmtId="178" xfId="9">
      <alignment vertical="center"/>
    </xf>
    <xf applyFill="1" applyFont="1" applyProtection="1" borderId="0" fillId="0" fontId="14" numFmtId="0" xfId="10">
      <alignment vertical="center"/>
    </xf>
    <xf applyFill="1" applyFont="1" applyNumberFormat="1" applyProtection="1" borderId="0" fillId="0" fontId="14" numFmtId="178" xfId="10">
      <alignment vertical="center"/>
    </xf>
    <xf applyFill="1" applyFont="1" applyProtection="1" borderId="0" fillId="0" fontId="14" numFmtId="0" xfId="11">
      <alignment vertical="center"/>
    </xf>
    <xf applyFill="1" applyFont="1" applyNumberFormat="1" applyProtection="1" borderId="0" fillId="0" fontId="14" numFmtId="178" xfId="11">
      <alignment vertical="center"/>
    </xf>
    <xf applyFill="1" applyFont="1" applyProtection="1" borderId="0" fillId="0" fontId="14" numFmtId="0" xfId="12">
      <alignment vertical="center"/>
    </xf>
    <xf applyFill="1" applyFont="1" applyNumberFormat="1" applyProtection="1" borderId="0" fillId="0" fontId="14" numFmtId="178" xfId="12">
      <alignment vertical="center"/>
    </xf>
    <xf applyFill="1" applyFont="1" applyProtection="1" borderId="0" fillId="0" fontId="14" numFmtId="0" xfId="13">
      <alignment vertical="center"/>
    </xf>
    <xf applyFill="1" applyFont="1" applyNumberFormat="1" applyProtection="1" borderId="0" fillId="0" fontId="14" numFmtId="178" xfId="13">
      <alignment vertical="center"/>
    </xf>
    <xf applyFill="1" applyFont="1" applyProtection="1" borderId="0" fillId="0" fontId="14" numFmtId="0" xfId="14">
      <alignment vertical="center"/>
    </xf>
    <xf applyAlignment="1" applyFill="1" applyFont="1" applyProtection="1" borderId="0" fillId="0" fontId="16" numFmtId="0" xfId="1">
      <alignment vertical="center" wrapText="1"/>
    </xf>
    <xf applyAlignment="1" applyFill="1" applyFont="1" applyProtection="1" borderId="0" fillId="0" fontId="2" numFmtId="0" xfId="3">
      <alignment horizontal="center" vertical="center"/>
    </xf>
    <xf applyAlignment="1" applyFill="1" applyFont="1" applyNumberFormat="1" applyProtection="1" borderId="0" fillId="0" fontId="2" numFmtId="178" xfId="3">
      <alignment horizontal="center" vertical="center"/>
    </xf>
    <xf applyAlignment="1" applyFont="1" borderId="0" fillId="0" fontId="12" numFmtId="0" xfId="0">
      <alignment horizontal="center" vertical="center"/>
    </xf>
    <xf applyAlignment="1" applyFont="1" borderId="0" fillId="0" fontId="12" numFmtId="0" xfId="0">
      <alignment horizontal="center" vertical="center" wrapText="1"/>
    </xf>
    <xf applyAlignment="1" applyFill="1" applyFont="1" applyProtection="1" borderId="0" fillId="0" fontId="2" numFmtId="0" xfId="6">
      <alignment horizontal="center" vertical="center"/>
    </xf>
    <xf applyAlignment="1" applyFill="1" applyFont="1" applyNumberFormat="1" applyProtection="1" borderId="0" fillId="0" fontId="2" numFmtId="178" xfId="6">
      <alignment horizontal="center" vertical="center"/>
    </xf>
    <xf applyAlignment="1" applyFill="1" applyFont="1" applyNumberFormat="1" applyProtection="1" borderId="0" fillId="0" fontId="2" numFmtId="178" xfId="6">
      <alignment horizontal="center" vertical="center" wrapText="1"/>
    </xf>
    <xf applyAlignment="1" applyFill="1" applyFont="1" applyNumberFormat="1" applyProtection="1" borderId="0" fillId="0" fontId="2" numFmtId="10" xfId="6">
      <alignment horizontal="center" vertical="center" wrapText="1"/>
    </xf>
    <xf applyFill="1" applyFont="1" applyProtection="1" borderId="0" fillId="0" fontId="2" numFmtId="0" xfId="6">
      <alignment vertical="center"/>
    </xf>
    <xf applyAlignment="1" applyFill="1" applyFont="1" applyProtection="1" borderId="0" fillId="0" fontId="2" numFmtId="0" xfId="7">
      <alignment horizontal="center" vertical="center"/>
    </xf>
    <xf applyAlignment="1" applyFill="1" applyFont="1" applyNumberFormat="1" applyProtection="1" borderId="0" fillId="0" fontId="2" numFmtId="178" xfId="7">
      <alignment horizontal="center" vertical="center"/>
    </xf>
    <xf applyAlignment="1" applyFill="1" applyFont="1" applyNumberFormat="1" applyProtection="1" borderId="0" fillId="0" fontId="2" numFmtId="178" xfId="7">
      <alignment horizontal="center" vertical="center" wrapText="1"/>
    </xf>
    <xf applyFill="1" applyFont="1" applyProtection="1" borderId="0" fillId="0" fontId="2" numFmtId="0" xfId="7">
      <alignment vertical="center"/>
    </xf>
    <xf applyAlignment="1" applyFill="1" applyFont="1" applyProtection="1" borderId="0" fillId="0" fontId="2" numFmtId="0" xfId="8">
      <alignment horizontal="center" vertical="center"/>
    </xf>
    <xf applyAlignment="1" applyFill="1" applyFont="1" applyNumberFormat="1" applyProtection="1" borderId="0" fillId="0" fontId="2" numFmtId="178" xfId="8">
      <alignment horizontal="center" vertical="center"/>
    </xf>
    <xf applyAlignment="1" applyFill="1" applyFont="1" applyNumberFormat="1" applyProtection="1" borderId="0" fillId="0" fontId="2" numFmtId="178" xfId="8">
      <alignment horizontal="center" vertical="center" wrapText="1"/>
    </xf>
    <xf applyFill="1" applyFont="1" applyProtection="1" borderId="0" fillId="0" fontId="2" numFmtId="0" xfId="8">
      <alignment vertical="center"/>
    </xf>
    <xf applyAlignment="1" applyFill="1" applyFont="1" applyProtection="1" borderId="0" fillId="0" fontId="2" numFmtId="0" xfId="9">
      <alignment horizontal="center" vertical="center"/>
    </xf>
    <xf applyAlignment="1" applyFill="1" applyFont="1" applyNumberFormat="1" applyProtection="1" borderId="0" fillId="0" fontId="2" numFmtId="178" xfId="9">
      <alignment horizontal="center" vertical="center"/>
    </xf>
    <xf applyAlignment="1" applyFill="1" applyFont="1" applyNumberFormat="1" applyProtection="1" borderId="0" fillId="0" fontId="2" numFmtId="178" xfId="9">
      <alignment horizontal="center" vertical="center" wrapText="1"/>
    </xf>
    <xf applyFill="1" applyFont="1" applyProtection="1" borderId="0" fillId="0" fontId="2" numFmtId="0" xfId="9">
      <alignment vertical="center"/>
    </xf>
    <xf applyAlignment="1" applyFill="1" applyFont="1" applyProtection="1" borderId="0" fillId="0" fontId="2" numFmtId="0" xfId="10">
      <alignment horizontal="center" vertical="center"/>
    </xf>
    <xf applyAlignment="1" applyFill="1" applyFont="1" applyNumberFormat="1" applyProtection="1" borderId="0" fillId="0" fontId="2" numFmtId="178" xfId="10">
      <alignment horizontal="center" vertical="center" wrapText="1"/>
    </xf>
    <xf applyAlignment="1" applyFill="1" applyFont="1" applyNumberFormat="1" applyProtection="1" borderId="0" fillId="0" fontId="2" numFmtId="178" xfId="10">
      <alignment horizontal="center" vertical="center"/>
    </xf>
    <xf applyFill="1" applyFont="1" applyProtection="1" borderId="0" fillId="0" fontId="2" numFmtId="0" xfId="10">
      <alignment vertical="center"/>
    </xf>
    <xf applyAlignment="1" applyFill="1" applyFont="1" applyProtection="1" borderId="0" fillId="0" fontId="2" numFmtId="0" xfId="11">
      <alignment horizontal="center" vertical="center" wrapText="1"/>
    </xf>
    <xf applyAlignment="1" applyFill="1" applyFont="1" applyNumberFormat="1" applyProtection="1" borderId="0" fillId="0" fontId="2" numFmtId="178" xfId="11">
      <alignment horizontal="center" vertical="center" wrapText="1"/>
    </xf>
    <xf applyAlignment="1" applyFill="1" applyFont="1" applyProtection="1" borderId="0" fillId="0" fontId="2" numFmtId="0" xfId="11">
      <alignment vertical="center" wrapText="1"/>
    </xf>
    <xf applyAlignment="1" applyFill="1" applyFont="1" applyProtection="1" borderId="0" fillId="0" fontId="2" numFmtId="0" xfId="12">
      <alignment horizontal="center" vertical="center"/>
    </xf>
    <xf applyAlignment="1" applyFill="1" applyFont="1" applyNumberFormat="1" applyProtection="1" borderId="0" fillId="0" fontId="2" numFmtId="178" xfId="12">
      <alignment horizontal="center" vertical="center" wrapText="1"/>
    </xf>
    <xf applyAlignment="1" applyFill="1" applyFont="1" applyNumberFormat="1" applyProtection="1" borderId="0" fillId="0" fontId="2" numFmtId="178" xfId="12">
      <alignment horizontal="center" vertical="center"/>
    </xf>
    <xf applyAlignment="1" applyFill="1" applyFont="1" applyProtection="1" borderId="0" fillId="0" fontId="2" numFmtId="0" xfId="13">
      <alignment horizontal="center" vertical="center"/>
    </xf>
    <xf applyAlignment="1" applyFill="1" applyFont="1" applyNumberFormat="1" applyProtection="1" borderId="0" fillId="0" fontId="2" numFmtId="178" xfId="13">
      <alignment horizontal="center" vertical="center" wrapText="1"/>
    </xf>
    <xf applyAlignment="1" applyFill="1" applyFont="1" applyNumberFormat="1" applyProtection="1" borderId="0" fillId="0" fontId="2" numFmtId="178" xfId="13">
      <alignment horizontal="center" vertical="center"/>
    </xf>
    <xf applyAlignment="1" applyFill="1" applyFont="1" applyProtection="1" borderId="0" fillId="0" fontId="2" numFmtId="0" xfId="14">
      <alignment horizontal="center" vertical="center"/>
    </xf>
    <xf applyAlignment="1" applyFill="1" applyFont="1" applyNumberFormat="1" applyProtection="1" borderId="0" fillId="0" fontId="2" numFmtId="178" xfId="14">
      <alignment horizontal="center" vertical="center" wrapText="1"/>
    </xf>
    <xf applyAlignment="1" applyFill="1" applyFont="1" applyNumberFormat="1" applyProtection="1" borderId="0" fillId="0" fontId="2" numFmtId="178" xfId="14">
      <alignment horizontal="center" vertical="center"/>
    </xf>
    <xf applyFill="1" applyFont="1" applyProtection="1" borderId="0" fillId="0" fontId="2" numFmtId="0" xfId="14">
      <alignment vertical="center"/>
    </xf>
    <xf applyAlignment="1" applyFont="1" borderId="0" fillId="0" fontId="12" numFmtId="0" xfId="0">
      <alignment vertical="center"/>
    </xf>
    <xf applyAlignment="1" applyFill="1" applyFont="1" applyProtection="1" borderId="0" fillId="2" fontId="5" numFmtId="0" xfId="2">
      <alignment horizontal="center" vertical="center"/>
    </xf>
    <xf applyAlignment="1" applyFill="1" applyProtection="1" borderId="0" fillId="0" fontId="2" numFmtId="0" xfId="2">
      <alignment horizontal="left" vertical="top" wrapText="1"/>
    </xf>
    <xf applyAlignment="1" applyFill="1" applyProtection="1" borderId="0" fillId="0" fontId="2" numFmtId="0" xfId="2">
      <alignment horizontal="left" vertical="top"/>
    </xf>
    <xf applyAlignment="1" applyFill="1" applyFont="1" applyProtection="1" borderId="0" fillId="0" fontId="2" numFmtId="0" xfId="3">
      <alignment horizontal="left" vertical="top" wrapText="1"/>
    </xf>
    <xf applyAlignment="1" applyFill="1" applyFont="1" applyProtection="1" borderId="0" fillId="0" fontId="2" numFmtId="0" xfId="3">
      <alignment horizontal="left" vertical="top"/>
    </xf>
    <xf numFmtId="0" fontId="17" fillId="0" borderId="0" xfId="0" applyFont="true">
      <alignment vertical="center"/>
    </xf>
    <xf numFmtId="0" fontId="17" fillId="4" borderId="0" xfId="0" applyFill="true" applyFont="true">
      <alignment vertical="center"/>
    </xf>
    <xf numFmtId="0" fontId="17" fillId="0" borderId="0" xfId="0" applyFont="true">
      <alignment vertical="center" horizontal="center"/>
    </xf>
    <xf numFmtId="1" fontId="17" fillId="0" borderId="0" xfId="0" applyNumberFormat="true" applyFont="true">
      <alignment vertical="center"/>
    </xf>
    <xf numFmtId="1" fontId="17" fillId="4" borderId="0" xfId="0" applyFill="true" applyNumberFormat="true" applyFont="true">
      <alignment vertical="center"/>
    </xf>
    <xf numFmtId="2" fontId="17" fillId="0" borderId="0" xfId="0" applyNumberFormat="true" applyFont="true">
      <alignment vertical="center"/>
    </xf>
    <xf numFmtId="2" fontId="17" fillId="4" borderId="0" xfId="0" applyFill="true" applyNumberFormat="true" applyFont="true">
      <alignment vertical="center"/>
    </xf>
    <xf numFmtId="10" fontId="17" fillId="0" borderId="0" xfId="0" applyNumberFormat="true" applyFont="true">
      <alignment vertical="center"/>
    </xf>
    <xf numFmtId="10" fontId="17" fillId="4" borderId="0" xfId="0" applyFill="true" applyNumberFormat="true" applyFont="true">
      <alignment vertical="center"/>
    </xf>
  </cellXfs>
  <cellStyles count="15">
    <cellStyle builtinId="0" name="常规" xfId="0"/>
    <cellStyle name="常规 10" xfId="11"/>
    <cellStyle name="常规 11" xfId="12"/>
    <cellStyle name="常规 12" xfId="13"/>
    <cellStyle name="常规 13" xfId="14"/>
    <cellStyle name="常规 2" xfId="1"/>
    <cellStyle name="常规 3" xfId="2"/>
    <cellStyle name="常规 4" xfId="3"/>
    <cellStyle name="常规 5" xfId="6"/>
    <cellStyle name="常规 6" xfId="7"/>
    <cellStyle name="常规 7" xfId="8"/>
    <cellStyle name="常规 8" xfId="9"/>
    <cellStyle name="常规 9" xfId="10"/>
    <cellStyle builtinId="8" hidden="1" name="超链接" xfId="4"/>
    <cellStyle builtinId="9" hidden="1" name="已访问的超链接" xfId="5"/>
  </cellStyles>
  <dxfs count="0"/>
  <tableStyles count="0" defaultPivotStyle="PivotStyleMedium7"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theme/theme1.xml" Type="http://schemas.openxmlformats.org/officeDocument/2006/relationships/theme"/>
<Relationship Id="rId19" Target="styles.xml" Type="http://schemas.openxmlformats.org/officeDocument/2006/relationships/styles"/>
<Relationship Id="rId2" Target="worksheets/sheet2.xml" Type="http://schemas.openxmlformats.org/officeDocument/2006/relationships/worksheet"/>
<Relationship Id="rId20" Target="sharedStrings.xml" Type="http://schemas.openxmlformats.org/officeDocument/2006/relationships/sharedStrings"/>
<Relationship Id="rId21"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no"?>
<Relationships xmlns="http://schemas.openxmlformats.org/package/2006/relationships">
<Relationship Id="rId1" Target="../drawings/vmlDrawing4.vml" Type="http://schemas.openxmlformats.org/officeDocument/2006/relationships/vmlDrawing"/>
<Relationship Id="rId2" Target="../comments4.xml" Type="http://schemas.openxmlformats.org/officeDocument/2006/relationships/comments"/>
</Relationships>

</file>

<file path=xl/worksheets/_rels/sheet11.xml.rels><?xml version="1.0" encoding="UTF-8" standalone="no"?>
<Relationships xmlns="http://schemas.openxmlformats.org/package/2006/relationships">
<Relationship Id="rId1" Target="../drawings/vmlDrawing5.vml" Type="http://schemas.openxmlformats.org/officeDocument/2006/relationships/vmlDrawing"/>
<Relationship Id="rId2" Target="../comments5.xml" Type="http://schemas.openxmlformats.org/officeDocument/2006/relationships/comments"/>
</Relationships>

</file>

<file path=xl/worksheets/_rels/sheet12.xml.rels><?xml version="1.0" encoding="UTF-8" standalone="no"?>
<Relationships xmlns="http://schemas.openxmlformats.org/package/2006/relationships">
<Relationship Id="rId1" Target="../drawings/vmlDrawing6.vml" Type="http://schemas.openxmlformats.org/officeDocument/2006/relationships/vmlDrawing"/>
<Relationship Id="rId2" Target="../comments6.xml" Type="http://schemas.openxmlformats.org/officeDocument/2006/relationships/comments"/>
</Relationships>

</file>

<file path=xl/worksheets/_rels/sheet13.xml.rels><?xml version="1.0" encoding="UTF-8" standalone="no"?>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7.xml.rels><?xml version="1.0" encoding="UTF-8" standalone="no"?>
<Relationships xmlns="http://schemas.openxmlformats.org/package/2006/relationships">
<Relationship Id="rId1" Target="../drawings/vmlDrawing8.vml" Type="http://schemas.openxmlformats.org/officeDocument/2006/relationships/vmlDrawing"/>
<Relationship Id="rId2" Target="../comments8.xml" Type="http://schemas.openxmlformats.org/officeDocument/2006/relationships/comments"/>
</Relationships>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5.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6.xml.rels><?xml version="1.0" encoding="UTF-8" standalone="no"?>
<Relationships xmlns="http://schemas.openxmlformats.org/package/2006/relationships">
<Relationship Id="rId1" Target="../drawings/vmlDrawing2.vml" Type="http://schemas.openxmlformats.org/officeDocument/2006/relationships/vmlDrawing"/>
<Relationship Id="rId2" Target="../comments2.xml" Type="http://schemas.openxmlformats.org/officeDocument/2006/relationships/comments"/>
</Relationships>

</file>

<file path=xl/worksheets/_rels/sheet8.xml.rels><?xml version="1.0" encoding="UTF-8" standalone="no"?>
<Relationships xmlns="http://schemas.openxmlformats.org/package/2006/relationships">
<Relationship Id="rId1" Target="../drawings/vmlDrawing3.vml" Type="http://schemas.openxmlformats.org/officeDocument/2006/relationships/vmlDrawing"/>
<Relationship Id="rId2" Target="../comments3.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10"/>
  <sheetViews>
    <sheetView tabSelected="1" workbookViewId="0"/>
  </sheetViews>
  <sheetFormatPr baseColWidth="10" customHeight="1" defaultColWidth="8.83203125" defaultRowHeight="15" x14ac:dyDescent="0.2"/>
  <cols>
    <col min="1" max="1" customWidth="true" style="1" width="80.83203125" collapsed="false"/>
    <col min="2" max="16384" style="1" width="8.83203125" collapsed="false"/>
  </cols>
  <sheetData>
    <row customHeight="1" ht="105" r="1" spans="1:1" x14ac:dyDescent="0.2">
      <c r="A1" s="37" t="s">
        <v>114</v>
      </c>
    </row>
    <row customFormat="1" customHeight="1" ht="31" r="2" s="5" spans="1:1" x14ac:dyDescent="0.2">
      <c r="A2" s="5" t="s">
        <v>116</v>
      </c>
    </row>
    <row customFormat="1" customHeight="1" ht="31" r="3" s="5" spans="1:1" x14ac:dyDescent="0.2">
      <c r="A3" s="5" t="s">
        <v>117</v>
      </c>
    </row>
    <row customFormat="1" customHeight="1" ht="31" r="4" s="5" spans="1:1" x14ac:dyDescent="0.2">
      <c r="A4" s="5" t="s">
        <v>3</v>
      </c>
    </row>
    <row customFormat="1" customHeight="1" ht="20" r="5" s="5" spans="1:1" x14ac:dyDescent="0.2">
      <c r="A5" s="3" t="s">
        <v>118</v>
      </c>
    </row>
    <row customFormat="1" customHeight="1" ht="20" r="6" s="3" spans="1:1" x14ac:dyDescent="0.2">
      <c r="A6" s="4" t="s">
        <v>119</v>
      </c>
    </row>
    <row customHeight="1" ht="15" r="8" spans="1:1" x14ac:dyDescent="0.2">
      <c r="A8" s="3" t="s">
        <v>14</v>
      </c>
    </row>
    <row customHeight="1" ht="28" r="9" spans="1:1" x14ac:dyDescent="0.2">
      <c r="A9" s="3" t="s">
        <v>0</v>
      </c>
    </row>
    <row customHeight="1" ht="366" r="10" spans="1:1" x14ac:dyDescent="0.2">
      <c r="A10" s="2" t="s">
        <v>115</v>
      </c>
    </row>
  </sheetData>
  <phoneticPr fontId="1" type="noConversion"/>
  <pageMargins bottom="1" footer="0.3" header="0.3" left="0.75" right="0.75" top="1"/>
  <pageSetup fitToHeight="0" fitToWidth="0"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1"/>
  <sheetViews>
    <sheetView workbookViewId="0"/>
  </sheetViews>
  <sheetFormatPr baseColWidth="10" customHeight="1" defaultColWidth="8.83203125" defaultRowHeight="20" x14ac:dyDescent="0.2"/>
  <cols>
    <col min="1" max="2" customWidth="true" style="30" width="20.83203125" collapsed="false"/>
    <col min="3" max="3" customWidth="true" style="31" width="8.6640625" collapsed="false"/>
    <col min="4" max="4" bestFit="true" customWidth="true" style="31" width="8.5" collapsed="false"/>
    <col min="5" max="5" customWidth="true" style="31" width="8.6640625" collapsed="false"/>
    <col min="6" max="6" bestFit="true" customWidth="true" style="31" width="8.5" collapsed="false"/>
    <col min="7" max="8" bestFit="true" customWidth="true" style="31" width="10.33203125" collapsed="false"/>
    <col min="9" max="9" customWidth="true" style="31" width="8.6640625" collapsed="false"/>
    <col min="10" max="16384" style="30" width="8.83203125" collapsed="false"/>
  </cols>
  <sheetData>
    <row customFormat="1" customHeight="1" ht="36" r="1" s="65" spans="1:9" x14ac:dyDescent="0.2">
      <c r="A1" s="63" t="s">
        <v>13</v>
      </c>
      <c r="B1" s="63" t="s">
        <v>12</v>
      </c>
      <c r="C1" s="64" t="s">
        <v>63</v>
      </c>
      <c r="D1" s="64" t="s">
        <v>59</v>
      </c>
      <c r="E1" s="64" t="s">
        <v>29</v>
      </c>
      <c r="F1" s="64" t="s">
        <v>38</v>
      </c>
      <c r="G1" s="64" t="s">
        <v>61</v>
      </c>
      <c r="H1" s="64" t="s">
        <v>62</v>
      </c>
      <c r="I1" s="64" t="s">
        <v>60</v>
      </c>
    </row>
    <row r="2" ht="25.0" customHeight="true">
      <c r="A2" s="82" t="s">
        <v>120</v>
      </c>
      <c r="B2" s="82" t="s">
        <v>121</v>
      </c>
      <c r="C2" s="85" t="n">
        <v>1.0</v>
      </c>
      <c r="D2" s="85" t="n">
        <v>3.0</v>
      </c>
      <c r="E2" s="85" t="n">
        <v>1.0</v>
      </c>
      <c r="F2" s="85"/>
      <c r="G2" s="85"/>
      <c r="H2" s="85" t="n">
        <v>3.0</v>
      </c>
      <c r="I2" s="85" t="n">
        <v>3.0</v>
      </c>
    </row>
    <row r="3" ht="25.0" customHeight="true">
      <c r="A3" s="82" t="s">
        <v>122</v>
      </c>
      <c r="B3" s="82" t="s">
        <v>123</v>
      </c>
      <c r="C3" s="85" t="n">
        <v>1.0</v>
      </c>
      <c r="D3" s="85" t="n">
        <v>3.0</v>
      </c>
      <c r="E3" s="85" t="n">
        <v>1.0</v>
      </c>
      <c r="F3" s="85" t="n">
        <v>1.0</v>
      </c>
      <c r="G3" s="85" t="n">
        <v>2.0</v>
      </c>
      <c r="H3" s="85" t="n">
        <v>3.0</v>
      </c>
      <c r="I3" s="85" t="n">
        <v>5.0</v>
      </c>
    </row>
    <row r="4" ht="25.0" customHeight="true">
      <c r="A4" s="82" t="s">
        <v>124</v>
      </c>
      <c r="B4" s="82" t="s">
        <v>125</v>
      </c>
      <c r="C4" s="85" t="n">
        <v>1.0</v>
      </c>
      <c r="D4" s="85" t="n">
        <v>3.0</v>
      </c>
      <c r="E4" s="85" t="n">
        <v>1.0</v>
      </c>
      <c r="F4" s="85" t="n">
        <v>1.0</v>
      </c>
      <c r="G4" s="85" t="n">
        <v>3.0</v>
      </c>
      <c r="H4" s="85" t="n">
        <v>3.0</v>
      </c>
      <c r="I4" s="85" t="n">
        <v>6.0</v>
      </c>
    </row>
    <row r="5" ht="25.0" customHeight="true">
      <c r="A5" s="82" t="s">
        <v>126</v>
      </c>
      <c r="B5" s="82" t="s">
        <v>127</v>
      </c>
      <c r="C5" s="85" t="n">
        <v>1.0</v>
      </c>
      <c r="D5" s="85" t="n">
        <v>3.0</v>
      </c>
      <c r="E5" s="85" t="n">
        <v>1.0</v>
      </c>
      <c r="F5" s="85" t="n">
        <v>1.0</v>
      </c>
      <c r="G5" s="85" t="n">
        <v>1.0</v>
      </c>
      <c r="H5" s="85" t="n">
        <v>3.0</v>
      </c>
      <c r="I5" s="85" t="n">
        <v>4.0</v>
      </c>
    </row>
    <row r="6" ht="25.0" customHeight="true">
      <c r="A6" s="82" t="s">
        <v>128</v>
      </c>
      <c r="B6" s="82" t="s">
        <v>129</v>
      </c>
      <c r="C6" s="85" t="n">
        <v>1.0</v>
      </c>
      <c r="D6" s="85" t="n">
        <v>3.0</v>
      </c>
      <c r="E6" s="85" t="n">
        <v>1.0</v>
      </c>
      <c r="F6" s="85" t="n">
        <v>1.0</v>
      </c>
      <c r="G6" s="85" t="n">
        <v>1.0</v>
      </c>
      <c r="H6" s="85" t="n">
        <v>3.0</v>
      </c>
      <c r="I6" s="85" t="n">
        <v>4.0</v>
      </c>
    </row>
    <row r="7" ht="25.0" customHeight="true">
      <c r="A7" s="82" t="s">
        <v>130</v>
      </c>
      <c r="B7" s="82" t="s">
        <v>131</v>
      </c>
      <c r="C7" s="85" t="n">
        <v>1.0</v>
      </c>
      <c r="D7" s="85" t="n">
        <v>3.0</v>
      </c>
      <c r="E7" s="85"/>
      <c r="F7" s="85"/>
      <c r="G7" s="85"/>
      <c r="H7" s="85"/>
      <c r="I7" s="85"/>
    </row>
    <row r="8" ht="25.0" customHeight="true">
      <c r="A8" s="82" t="s">
        <v>132</v>
      </c>
      <c r="B8" s="82" t="s">
        <v>133</v>
      </c>
      <c r="C8" s="85" t="n">
        <v>1.0</v>
      </c>
      <c r="D8" s="85" t="n">
        <v>3.0</v>
      </c>
      <c r="E8" s="85"/>
      <c r="F8" s="85"/>
      <c r="G8" s="85"/>
      <c r="H8" s="85"/>
      <c r="I8" s="85"/>
    </row>
    <row r="9" ht="25.0" customHeight="true">
      <c r="A9" s="82" t="s">
        <v>134</v>
      </c>
      <c r="B9" s="82" t="s">
        <v>135</v>
      </c>
      <c r="C9" s="85" t="n">
        <v>1.0</v>
      </c>
      <c r="D9" s="85" t="n">
        <v>3.0</v>
      </c>
      <c r="E9" s="85" t="n">
        <v>1.0</v>
      </c>
      <c r="F9" s="85" t="n">
        <v>1.0</v>
      </c>
      <c r="G9" s="85" t="n">
        <v>1.0</v>
      </c>
      <c r="H9" s="85" t="n">
        <v>3.0</v>
      </c>
      <c r="I9" s="85" t="n">
        <v>4.0</v>
      </c>
    </row>
    <row r="10" ht="25.0" customHeight="true">
      <c r="A10" s="82" t="s">
        <v>136</v>
      </c>
      <c r="B10" s="82" t="s">
        <v>137</v>
      </c>
      <c r="C10" s="85" t="n">
        <v>1.0</v>
      </c>
      <c r="D10" s="85" t="n">
        <v>3.0</v>
      </c>
      <c r="E10" s="85"/>
      <c r="F10" s="85"/>
      <c r="G10" s="85"/>
      <c r="H10" s="85"/>
      <c r="I10" s="85"/>
    </row>
    <row r="11" ht="25.0" customHeight="true">
      <c r="A11" s="82" t="s">
        <v>138</v>
      </c>
      <c r="B11" s="82" t="s">
        <v>139</v>
      </c>
      <c r="C11" s="85" t="n">
        <v>1.0</v>
      </c>
      <c r="D11" s="85" t="n">
        <v>3.0</v>
      </c>
      <c r="E11" s="85" t="n">
        <v>1.0</v>
      </c>
      <c r="F11" s="85"/>
      <c r="G11" s="85"/>
      <c r="H11" s="85" t="n">
        <v>3.0</v>
      </c>
      <c r="I11" s="85" t="n">
        <v>3.0</v>
      </c>
    </row>
    <row r="12" ht="25.0" customHeight="true">
      <c r="A12" s="82" t="s">
        <v>140</v>
      </c>
      <c r="B12" s="82" t="s">
        <v>141</v>
      </c>
      <c r="C12" s="85" t="n">
        <v>1.0</v>
      </c>
      <c r="D12" s="85" t="n">
        <v>3.0</v>
      </c>
      <c r="E12" s="85" t="n">
        <v>1.0</v>
      </c>
      <c r="F12" s="85" t="n">
        <v>1.0</v>
      </c>
      <c r="G12" s="85" t="n">
        <v>2.0</v>
      </c>
      <c r="H12" s="85" t="n">
        <v>3.0</v>
      </c>
      <c r="I12" s="85" t="n">
        <v>5.0</v>
      </c>
    </row>
    <row r="13" ht="25.0" customHeight="true">
      <c r="A13" s="82" t="s">
        <v>142</v>
      </c>
      <c r="B13" s="82" t="s">
        <v>143</v>
      </c>
      <c r="C13" s="85" t="n">
        <v>1.0</v>
      </c>
      <c r="D13" s="85" t="n">
        <v>3.0</v>
      </c>
      <c r="E13" s="85" t="n">
        <v>1.0</v>
      </c>
      <c r="F13" s="85" t="n">
        <v>1.0</v>
      </c>
      <c r="G13" s="85" t="n">
        <v>1.0</v>
      </c>
      <c r="H13" s="85" t="n">
        <v>3.0</v>
      </c>
      <c r="I13" s="85" t="n">
        <v>4.0</v>
      </c>
    </row>
    <row r="14" ht="25.0" customHeight="true">
      <c r="A14" s="82" t="s">
        <v>144</v>
      </c>
      <c r="B14" s="82" t="s">
        <v>145</v>
      </c>
      <c r="C14" s="85" t="n">
        <v>1.0</v>
      </c>
      <c r="D14" s="85" t="n">
        <v>3.0</v>
      </c>
      <c r="E14" s="85"/>
      <c r="F14" s="85"/>
      <c r="G14" s="85"/>
      <c r="H14" s="85"/>
      <c r="I14" s="85"/>
    </row>
    <row r="15" ht="25.0" customHeight="true">
      <c r="A15" s="82" t="s">
        <v>146</v>
      </c>
      <c r="B15" s="82" t="s">
        <v>147</v>
      </c>
      <c r="C15" s="85" t="n">
        <v>1.0</v>
      </c>
      <c r="D15" s="85" t="n">
        <v>3.0</v>
      </c>
      <c r="E15" s="85" t="n">
        <v>1.0</v>
      </c>
      <c r="F15" s="85" t="n">
        <v>1.0</v>
      </c>
      <c r="G15" s="85" t="n">
        <v>1.0</v>
      </c>
      <c r="H15" s="85" t="n">
        <v>3.0</v>
      </c>
      <c r="I15" s="85" t="n">
        <v>4.0</v>
      </c>
    </row>
    <row r="16" ht="25.0" customHeight="true">
      <c r="A16" s="82" t="s">
        <v>148</v>
      </c>
      <c r="B16" s="82" t="s">
        <v>149</v>
      </c>
      <c r="C16" s="85" t="n">
        <v>1.0</v>
      </c>
      <c r="D16" s="85" t="n">
        <v>3.0</v>
      </c>
      <c r="E16" s="85" t="n">
        <v>1.0</v>
      </c>
      <c r="F16" s="85" t="n">
        <v>1.0</v>
      </c>
      <c r="G16" s="85" t="n">
        <v>1.0</v>
      </c>
      <c r="H16" s="85" t="n">
        <v>3.0</v>
      </c>
      <c r="I16" s="85" t="n">
        <v>4.0</v>
      </c>
    </row>
    <row r="17" ht="25.0" customHeight="true">
      <c r="A17" s="82" t="s">
        <v>150</v>
      </c>
      <c r="B17" s="82" t="s">
        <v>151</v>
      </c>
      <c r="C17" s="85" t="n">
        <v>1.0</v>
      </c>
      <c r="D17" s="85" t="n">
        <v>3.0</v>
      </c>
      <c r="E17" s="85" t="n">
        <v>1.0</v>
      </c>
      <c r="F17" s="85" t="n">
        <v>1.0</v>
      </c>
      <c r="G17" s="85" t="n">
        <v>1.0</v>
      </c>
      <c r="H17" s="85" t="n">
        <v>3.0</v>
      </c>
      <c r="I17" s="85" t="n">
        <v>4.0</v>
      </c>
    </row>
    <row r="18" ht="25.0" customHeight="true">
      <c r="A18" s="82" t="s">
        <v>152</v>
      </c>
      <c r="B18" s="82" t="s">
        <v>153</v>
      </c>
      <c r="C18" s="85" t="n">
        <v>1.0</v>
      </c>
      <c r="D18" s="85" t="n">
        <v>3.0</v>
      </c>
      <c r="E18" s="85" t="n">
        <v>1.0</v>
      </c>
      <c r="F18" s="85" t="n">
        <v>1.0</v>
      </c>
      <c r="G18" s="85" t="n">
        <v>1.0</v>
      </c>
      <c r="H18" s="85" t="n">
        <v>3.0</v>
      </c>
      <c r="I18" s="85" t="n">
        <v>4.0</v>
      </c>
    </row>
    <row r="19" ht="25.0" customHeight="true">
      <c r="A19" s="82" t="s">
        <v>154</v>
      </c>
      <c r="B19" s="82" t="s">
        <v>155</v>
      </c>
      <c r="C19" s="85" t="n">
        <v>1.0</v>
      </c>
      <c r="D19" s="85" t="n">
        <v>3.0</v>
      </c>
      <c r="E19" s="85" t="n">
        <v>1.0</v>
      </c>
      <c r="F19" s="85" t="n">
        <v>1.0</v>
      </c>
      <c r="G19" s="85" t="n">
        <v>1.0</v>
      </c>
      <c r="H19" s="85" t="n">
        <v>3.0</v>
      </c>
      <c r="I19" s="85" t="n">
        <v>4.0</v>
      </c>
    </row>
    <row r="20" ht="25.0" customHeight="true">
      <c r="A20" s="82" t="s">
        <v>156</v>
      </c>
      <c r="B20" s="82" t="s">
        <v>157</v>
      </c>
      <c r="C20" s="85" t="n">
        <v>1.0</v>
      </c>
      <c r="D20" s="85" t="n">
        <v>3.0</v>
      </c>
      <c r="E20" s="85" t="n">
        <v>1.0</v>
      </c>
      <c r="F20" s="85" t="n">
        <v>1.0</v>
      </c>
      <c r="G20" s="85" t="n">
        <v>2.0</v>
      </c>
      <c r="H20" s="85" t="n">
        <v>3.0</v>
      </c>
      <c r="I20" s="85" t="n">
        <v>5.0</v>
      </c>
    </row>
    <row r="21" ht="25.0" customHeight="true">
      <c r="A21" s="82" t="s">
        <v>158</v>
      </c>
      <c r="B21" s="82" t="s">
        <v>159</v>
      </c>
      <c r="C21" s="85" t="n">
        <v>1.0</v>
      </c>
      <c r="D21" s="85" t="n">
        <v>3.0</v>
      </c>
      <c r="E21" s="85" t="n">
        <v>1.0</v>
      </c>
      <c r="F21" s="85" t="n">
        <v>1.0</v>
      </c>
      <c r="G21" s="85" t="n">
        <v>2.0</v>
      </c>
      <c r="H21" s="85" t="n">
        <v>3.0</v>
      </c>
      <c r="I21" s="85" t="n">
        <v>5.0</v>
      </c>
    </row>
    <row r="22" ht="25.0" customHeight="true">
      <c r="A22" s="82" t="s">
        <v>160</v>
      </c>
      <c r="B22" s="82" t="s">
        <v>161</v>
      </c>
      <c r="C22" s="85" t="n">
        <v>1.0</v>
      </c>
      <c r="D22" s="85" t="n">
        <v>3.0</v>
      </c>
      <c r="E22" s="85"/>
      <c r="F22" s="85"/>
      <c r="G22" s="85"/>
      <c r="H22" s="85"/>
      <c r="I22" s="85"/>
    </row>
    <row r="23" ht="25.0" customHeight="true">
      <c r="A23" s="82" t="s">
        <v>162</v>
      </c>
      <c r="B23" s="82" t="s">
        <v>163</v>
      </c>
      <c r="C23" s="85" t="n">
        <v>1.0</v>
      </c>
      <c r="D23" s="85" t="n">
        <v>3.0</v>
      </c>
      <c r="E23" s="85" t="n">
        <v>1.0</v>
      </c>
      <c r="F23" s="85" t="n">
        <v>1.0</v>
      </c>
      <c r="G23" s="85" t="n">
        <v>1.0</v>
      </c>
      <c r="H23" s="85" t="n">
        <v>3.0</v>
      </c>
      <c r="I23" s="85" t="n">
        <v>4.0</v>
      </c>
    </row>
    <row r="24" ht="25.0" customHeight="true">
      <c r="A24" s="82" t="s">
        <v>164</v>
      </c>
      <c r="B24" s="82" t="s">
        <v>165</v>
      </c>
      <c r="C24" s="85" t="n">
        <v>1.0</v>
      </c>
      <c r="D24" s="85" t="n">
        <v>3.0</v>
      </c>
      <c r="E24" s="85"/>
      <c r="F24" s="85"/>
      <c r="G24" s="85"/>
      <c r="H24" s="85"/>
      <c r="I24" s="85"/>
    </row>
    <row r="25" ht="25.0" customHeight="true">
      <c r="A25" s="82" t="s">
        <v>166</v>
      </c>
      <c r="B25" s="82" t="s">
        <v>167</v>
      </c>
      <c r="C25" s="85" t="n">
        <v>1.0</v>
      </c>
      <c r="D25" s="85" t="n">
        <v>3.0</v>
      </c>
      <c r="E25" s="85" t="n">
        <v>1.0</v>
      </c>
      <c r="F25" s="85" t="n">
        <v>1.0</v>
      </c>
      <c r="G25" s="85" t="n">
        <v>1.0</v>
      </c>
      <c r="H25" s="85" t="n">
        <v>3.0</v>
      </c>
      <c r="I25" s="85" t="n">
        <v>4.0</v>
      </c>
    </row>
    <row r="26" ht="25.0" customHeight="true">
      <c r="A26" s="82" t="s">
        <v>168</v>
      </c>
      <c r="B26" s="82" t="s">
        <v>169</v>
      </c>
      <c r="C26" s="85" t="n">
        <v>1.0</v>
      </c>
      <c r="D26" s="85" t="n">
        <v>3.0</v>
      </c>
      <c r="E26" s="85" t="n">
        <v>1.0</v>
      </c>
      <c r="F26" s="85"/>
      <c r="G26" s="85"/>
      <c r="H26" s="85" t="n">
        <v>3.0</v>
      </c>
      <c r="I26" s="85" t="n">
        <v>3.0</v>
      </c>
    </row>
    <row r="27" ht="25.0" customHeight="true">
      <c r="A27" s="82" t="s">
        <v>170</v>
      </c>
      <c r="B27" s="82" t="s">
        <v>171</v>
      </c>
      <c r="C27" s="85" t="n">
        <v>1.0</v>
      </c>
      <c r="D27" s="85" t="n">
        <v>3.0</v>
      </c>
      <c r="E27" s="85" t="n">
        <v>1.0</v>
      </c>
      <c r="F27" s="85" t="n">
        <v>1.0</v>
      </c>
      <c r="G27" s="85" t="n">
        <v>1.0</v>
      </c>
      <c r="H27" s="85" t="n">
        <v>3.0</v>
      </c>
      <c r="I27" s="85" t="n">
        <v>4.0</v>
      </c>
    </row>
    <row r="28" ht="25.0" customHeight="true">
      <c r="A28" s="82" t="s">
        <v>172</v>
      </c>
      <c r="B28" s="82" t="s">
        <v>173</v>
      </c>
      <c r="C28" s="85" t="n">
        <v>1.0</v>
      </c>
      <c r="D28" s="85" t="n">
        <v>3.0</v>
      </c>
      <c r="E28" s="85"/>
      <c r="F28" s="85"/>
      <c r="G28" s="85"/>
      <c r="H28" s="85"/>
      <c r="I28" s="85"/>
    </row>
    <row r="29" ht="25.0" customHeight="true">
      <c r="A29" s="82" t="s">
        <v>174</v>
      </c>
      <c r="B29" s="82" t="s">
        <v>175</v>
      </c>
      <c r="C29" s="85" t="n">
        <v>1.0</v>
      </c>
      <c r="D29" s="85" t="n">
        <v>3.0</v>
      </c>
      <c r="E29" s="85" t="n">
        <v>1.0</v>
      </c>
      <c r="F29" s="85" t="n">
        <v>1.0</v>
      </c>
      <c r="G29" s="85" t="n">
        <v>1.0</v>
      </c>
      <c r="H29" s="85" t="n">
        <v>3.0</v>
      </c>
      <c r="I29" s="85" t="n">
        <v>4.0</v>
      </c>
    </row>
    <row r="30" ht="25.0" customHeight="true">
      <c r="A30" s="82" t="s">
        <v>176</v>
      </c>
      <c r="B30" s="82" t="s">
        <v>177</v>
      </c>
      <c r="C30" s="85" t="n">
        <v>1.0</v>
      </c>
      <c r="D30" s="85" t="n">
        <v>3.0</v>
      </c>
      <c r="E30" s="85" t="n">
        <v>1.0</v>
      </c>
      <c r="F30" s="85" t="n">
        <v>1.0</v>
      </c>
      <c r="G30" s="85" t="n">
        <v>1.0</v>
      </c>
      <c r="H30" s="85" t="n">
        <v>3.0</v>
      </c>
      <c r="I30" s="85" t="n">
        <v>4.0</v>
      </c>
    </row>
    <row r="31" ht="25.0" customHeight="true">
      <c r="A31" s="82" t="s">
        <v>178</v>
      </c>
      <c r="B31" s="82" t="s">
        <v>179</v>
      </c>
      <c r="C31" s="85" t="n">
        <v>1.0</v>
      </c>
      <c r="D31" s="85" t="n">
        <v>3.0</v>
      </c>
      <c r="E31" s="85" t="n">
        <v>1.0</v>
      </c>
      <c r="F31" s="85" t="n">
        <v>1.0</v>
      </c>
      <c r="G31" s="85" t="n">
        <v>1.0</v>
      </c>
      <c r="H31" s="85" t="n">
        <v>3.0</v>
      </c>
      <c r="I31" s="85" t="n">
        <v>4.0</v>
      </c>
    </row>
    <row r="32" ht="25.0" customHeight="true">
      <c r="A32" s="82" t="s">
        <v>180</v>
      </c>
      <c r="B32" s="82" t="s">
        <v>181</v>
      </c>
      <c r="C32" s="85" t="n">
        <v>1.0</v>
      </c>
      <c r="D32" s="85" t="n">
        <v>3.0</v>
      </c>
      <c r="E32" s="85" t="n">
        <v>1.0</v>
      </c>
      <c r="F32" s="85" t="n">
        <v>1.0</v>
      </c>
      <c r="G32" s="85" t="n">
        <v>1.0</v>
      </c>
      <c r="H32" s="85" t="n">
        <v>3.0</v>
      </c>
      <c r="I32" s="85" t="n">
        <v>4.0</v>
      </c>
    </row>
    <row r="33" ht="25.0" customHeight="true">
      <c r="A33" s="82" t="s">
        <v>182</v>
      </c>
      <c r="B33" s="82" t="s">
        <v>183</v>
      </c>
      <c r="C33" s="85" t="n">
        <v>1.0</v>
      </c>
      <c r="D33" s="85" t="n">
        <v>3.0</v>
      </c>
      <c r="E33" s="85" t="n">
        <v>1.0</v>
      </c>
      <c r="F33" s="85" t="n">
        <v>1.0</v>
      </c>
      <c r="G33" s="85" t="n">
        <v>1.0</v>
      </c>
      <c r="H33" s="85" t="n">
        <v>3.0</v>
      </c>
      <c r="I33" s="85" t="n">
        <v>4.0</v>
      </c>
    </row>
    <row r="34" ht="25.0" customHeight="true">
      <c r="A34" s="82" t="s">
        <v>184</v>
      </c>
      <c r="B34" s="82" t="s">
        <v>185</v>
      </c>
      <c r="C34" s="85" t="n">
        <v>1.0</v>
      </c>
      <c r="D34" s="85" t="n">
        <v>3.0</v>
      </c>
      <c r="E34" s="85" t="n">
        <v>1.0</v>
      </c>
      <c r="F34" s="85"/>
      <c r="G34" s="85"/>
      <c r="H34" s="85" t="n">
        <v>3.0</v>
      </c>
      <c r="I34" s="85" t="n">
        <v>3.0</v>
      </c>
    </row>
    <row r="35" ht="25.0" customHeight="true">
      <c r="A35" s="82" t="s">
        <v>186</v>
      </c>
      <c r="B35" s="82" t="s">
        <v>187</v>
      </c>
      <c r="C35" s="85" t="n">
        <v>1.0</v>
      </c>
      <c r="D35" s="85" t="n">
        <v>3.0</v>
      </c>
      <c r="E35" s="85" t="n">
        <v>1.0</v>
      </c>
      <c r="F35" s="85" t="n">
        <v>1.0</v>
      </c>
      <c r="G35" s="85" t="n">
        <v>1.0</v>
      </c>
      <c r="H35" s="85" t="n">
        <v>3.0</v>
      </c>
      <c r="I35" s="85" t="n">
        <v>4.0</v>
      </c>
    </row>
    <row r="36" ht="25.0" customHeight="true">
      <c r="A36" s="82" t="s">
        <v>188</v>
      </c>
      <c r="B36" s="82" t="s">
        <v>189</v>
      </c>
      <c r="C36" s="85" t="n">
        <v>1.0</v>
      </c>
      <c r="D36" s="85" t="n">
        <v>3.0</v>
      </c>
      <c r="E36" s="85" t="n">
        <v>1.0</v>
      </c>
      <c r="F36" s="85" t="n">
        <v>1.0</v>
      </c>
      <c r="G36" s="85" t="n">
        <v>1.0</v>
      </c>
      <c r="H36" s="85" t="n">
        <v>3.0</v>
      </c>
      <c r="I36" s="85" t="n">
        <v>4.0</v>
      </c>
    </row>
    <row r="37" ht="25.0" customHeight="true">
      <c r="A37" s="82" t="s">
        <v>190</v>
      </c>
      <c r="B37" s="82" t="s">
        <v>191</v>
      </c>
      <c r="C37" s="85" t="n">
        <v>1.0</v>
      </c>
      <c r="D37" s="85" t="n">
        <v>3.0</v>
      </c>
      <c r="E37" s="85" t="n">
        <v>1.0</v>
      </c>
      <c r="F37" s="85" t="n">
        <v>1.0</v>
      </c>
      <c r="G37" s="85" t="n">
        <v>1.0</v>
      </c>
      <c r="H37" s="85" t="n">
        <v>3.0</v>
      </c>
      <c r="I37" s="85" t="n">
        <v>4.0</v>
      </c>
    </row>
    <row r="38" ht="25.0" customHeight="true">
      <c r="A38" s="82" t="s">
        <v>192</v>
      </c>
      <c r="B38" s="82" t="s">
        <v>193</v>
      </c>
      <c r="C38" s="85" t="n">
        <v>1.0</v>
      </c>
      <c r="D38" s="85" t="n">
        <v>3.0</v>
      </c>
      <c r="E38" s="85"/>
      <c r="F38" s="85"/>
      <c r="G38" s="85"/>
      <c r="H38" s="85"/>
      <c r="I38" s="85"/>
    </row>
    <row r="39" ht="25.0" customHeight="true">
      <c r="A39" s="82" t="s">
        <v>194</v>
      </c>
      <c r="B39" s="82" t="s">
        <v>195</v>
      </c>
      <c r="C39" s="85" t="n">
        <v>1.0</v>
      </c>
      <c r="D39" s="85" t="n">
        <v>3.0</v>
      </c>
      <c r="E39" s="85" t="n">
        <v>1.0</v>
      </c>
      <c r="F39" s="85" t="n">
        <v>1.0</v>
      </c>
      <c r="G39" s="85" t="n">
        <v>1.0</v>
      </c>
      <c r="H39" s="85" t="n">
        <v>3.0</v>
      </c>
      <c r="I39" s="85" t="n">
        <v>4.0</v>
      </c>
    </row>
    <row r="40" ht="25.0" customHeight="true">
      <c r="A40" s="82" t="s">
        <v>196</v>
      </c>
      <c r="B40" s="82" t="s">
        <v>197</v>
      </c>
      <c r="C40" s="85" t="n">
        <v>1.0</v>
      </c>
      <c r="D40" s="85" t="n">
        <v>3.0</v>
      </c>
      <c r="E40" s="85" t="n">
        <v>1.0</v>
      </c>
      <c r="F40" s="85" t="n">
        <v>1.0</v>
      </c>
      <c r="G40" s="85" t="n">
        <v>1.0</v>
      </c>
      <c r="H40" s="85" t="n">
        <v>3.0</v>
      </c>
      <c r="I40" s="85" t="n">
        <v>4.0</v>
      </c>
    </row>
    <row r="41" ht="25.0" customHeight="true">
      <c r="A41" s="82" t="s">
        <v>198</v>
      </c>
      <c r="B41" s="82" t="s">
        <v>199</v>
      </c>
      <c r="C41" s="85" t="n">
        <v>1.0</v>
      </c>
      <c r="D41" s="85" t="n">
        <v>3.0</v>
      </c>
      <c r="E41" s="85" t="n">
        <v>1.0</v>
      </c>
      <c r="F41" s="85"/>
      <c r="G41" s="85"/>
      <c r="H41" s="85" t="n">
        <v>3.0</v>
      </c>
      <c r="I41" s="85" t="n">
        <v>3.0</v>
      </c>
    </row>
    <row r="42" ht="25.0" customHeight="true">
      <c r="A42" s="82" t="s">
        <v>200</v>
      </c>
      <c r="B42" s="82" t="s">
        <v>201</v>
      </c>
      <c r="C42" s="85" t="n">
        <v>1.0</v>
      </c>
      <c r="D42" s="85" t="n">
        <v>3.0</v>
      </c>
      <c r="E42" s="85"/>
      <c r="F42" s="85"/>
      <c r="G42" s="85"/>
      <c r="H42" s="85"/>
      <c r="I42" s="85"/>
    </row>
    <row r="43" ht="25.0" customHeight="true">
      <c r="A43" s="82" t="s">
        <v>202</v>
      </c>
      <c r="B43" s="82" t="s">
        <v>203</v>
      </c>
      <c r="C43" s="85" t="n">
        <v>1.0</v>
      </c>
      <c r="D43" s="85" t="n">
        <v>3.0</v>
      </c>
      <c r="E43" s="85" t="n">
        <v>1.0</v>
      </c>
      <c r="F43" s="85" t="n">
        <v>1.0</v>
      </c>
      <c r="G43" s="85" t="n">
        <v>1.0</v>
      </c>
      <c r="H43" s="85" t="n">
        <v>3.0</v>
      </c>
      <c r="I43" s="85" t="n">
        <v>4.0</v>
      </c>
    </row>
    <row r="44" ht="25.0" customHeight="true">
      <c r="A44" s="82" t="s">
        <v>204</v>
      </c>
      <c r="B44" s="82" t="s">
        <v>205</v>
      </c>
      <c r="C44" s="85" t="n">
        <v>1.0</v>
      </c>
      <c r="D44" s="85" t="n">
        <v>3.0</v>
      </c>
      <c r="E44" s="85" t="n">
        <v>1.0</v>
      </c>
      <c r="F44" s="85" t="n">
        <v>1.0</v>
      </c>
      <c r="G44" s="85" t="n">
        <v>2.0</v>
      </c>
      <c r="H44" s="85" t="n">
        <v>3.0</v>
      </c>
      <c r="I44" s="85" t="n">
        <v>5.0</v>
      </c>
    </row>
    <row r="45" ht="25.0" customHeight="true">
      <c r="A45" s="82" t="s">
        <v>206</v>
      </c>
      <c r="B45" s="82" t="s">
        <v>207</v>
      </c>
      <c r="C45" s="85" t="n">
        <v>1.0</v>
      </c>
      <c r="D45" s="85" t="n">
        <v>3.0</v>
      </c>
      <c r="E45" s="85" t="n">
        <v>1.0</v>
      </c>
      <c r="F45" s="85" t="n">
        <v>1.0</v>
      </c>
      <c r="G45" s="85" t="n">
        <v>1.0</v>
      </c>
      <c r="H45" s="85" t="n">
        <v>3.0</v>
      </c>
      <c r="I45" s="85" t="n">
        <v>4.0</v>
      </c>
    </row>
    <row r="46" ht="25.0" customHeight="true">
      <c r="A46" s="82" t="s">
        <v>208</v>
      </c>
      <c r="B46" s="82" t="s">
        <v>209</v>
      </c>
      <c r="C46" s="85" t="n">
        <v>1.0</v>
      </c>
      <c r="D46" s="85" t="n">
        <v>3.0</v>
      </c>
      <c r="E46" s="85" t="n">
        <v>1.0</v>
      </c>
      <c r="F46" s="85" t="n">
        <v>1.0</v>
      </c>
      <c r="G46" s="85" t="n">
        <v>1.0</v>
      </c>
      <c r="H46" s="85" t="n">
        <v>3.0</v>
      </c>
      <c r="I46" s="85" t="n">
        <v>4.0</v>
      </c>
    </row>
    <row r="47" ht="25.0" customHeight="true">
      <c r="A47" s="82" t="s">
        <v>210</v>
      </c>
      <c r="B47" s="82" t="s">
        <v>211</v>
      </c>
      <c r="C47" s="85" t="n">
        <v>1.0</v>
      </c>
      <c r="D47" s="85" t="n">
        <v>3.0</v>
      </c>
      <c r="E47" s="85" t="n">
        <v>1.0</v>
      </c>
      <c r="F47" s="85" t="n">
        <v>1.0</v>
      </c>
      <c r="G47" s="85" t="n">
        <v>3.0</v>
      </c>
      <c r="H47" s="85" t="n">
        <v>3.0</v>
      </c>
      <c r="I47" s="85" t="n">
        <v>6.0</v>
      </c>
    </row>
    <row r="48" ht="25.0" customHeight="true">
      <c r="A48" s="82" t="s">
        <v>212</v>
      </c>
      <c r="B48" s="82" t="s">
        <v>213</v>
      </c>
      <c r="C48" s="85" t="n">
        <v>1.0</v>
      </c>
      <c r="D48" s="85" t="n">
        <v>3.0</v>
      </c>
      <c r="E48" s="85"/>
      <c r="F48" s="85"/>
      <c r="G48" s="85"/>
      <c r="H48" s="85"/>
      <c r="I48" s="85"/>
    </row>
    <row r="49" ht="25.0" customHeight="true">
      <c r="A49" s="82" t="s">
        <v>214</v>
      </c>
      <c r="B49" s="82" t="s">
        <v>215</v>
      </c>
      <c r="C49" s="85" t="n">
        <v>1.0</v>
      </c>
      <c r="D49" s="85" t="n">
        <v>3.0</v>
      </c>
      <c r="E49" s="85" t="n">
        <v>1.0</v>
      </c>
      <c r="F49" s="85" t="n">
        <v>1.0</v>
      </c>
      <c r="G49" s="85" t="n">
        <v>1.0</v>
      </c>
      <c r="H49" s="85" t="n">
        <v>3.0</v>
      </c>
      <c r="I49" s="85" t="n">
        <v>4.0</v>
      </c>
    </row>
    <row r="50" ht="25.0" customHeight="true">
      <c r="A50" s="82" t="s">
        <v>216</v>
      </c>
      <c r="B50" s="82" t="s">
        <v>217</v>
      </c>
      <c r="C50" s="85" t="n">
        <v>1.0</v>
      </c>
      <c r="D50" s="85" t="n">
        <v>3.0</v>
      </c>
      <c r="E50" s="85"/>
      <c r="F50" s="85"/>
      <c r="G50" s="85"/>
      <c r="H50" s="85"/>
      <c r="I50" s="85"/>
    </row>
    <row r="51" ht="25.0" customHeight="true">
      <c r="A51" s="82" t="s">
        <v>218</v>
      </c>
      <c r="B51" s="82" t="s">
        <v>219</v>
      </c>
      <c r="C51" s="85" t="n">
        <v>1.0</v>
      </c>
      <c r="D51" s="85" t="n">
        <v>3.0</v>
      </c>
      <c r="E51" s="85"/>
      <c r="F51" s="85"/>
      <c r="G51" s="85"/>
      <c r="H51" s="85"/>
      <c r="I51" s="85"/>
    </row>
    <row r="52" ht="25.0" customHeight="true">
      <c r="A52" s="82" t="s">
        <v>220</v>
      </c>
      <c r="B52" s="82" t="s">
        <v>221</v>
      </c>
      <c r="C52" s="85" t="n">
        <v>1.0</v>
      </c>
      <c r="D52" s="85" t="n">
        <v>3.0</v>
      </c>
      <c r="E52" s="85"/>
      <c r="F52" s="85"/>
      <c r="G52" s="85"/>
      <c r="H52" s="85"/>
      <c r="I52" s="85"/>
    </row>
    <row r="53" ht="25.0" customHeight="true">
      <c r="A53" s="82" t="s">
        <v>222</v>
      </c>
      <c r="B53" s="82" t="s">
        <v>223</v>
      </c>
      <c r="C53" s="85" t="n">
        <v>1.0</v>
      </c>
      <c r="D53" s="85" t="n">
        <v>3.0</v>
      </c>
      <c r="E53" s="85" t="n">
        <v>1.0</v>
      </c>
      <c r="F53" s="85" t="n">
        <v>1.0</v>
      </c>
      <c r="G53" s="85" t="n">
        <v>2.0</v>
      </c>
      <c r="H53" s="85" t="n">
        <v>3.0</v>
      </c>
      <c r="I53" s="85" t="n">
        <v>5.0</v>
      </c>
    </row>
    <row r="54" ht="25.0" customHeight="true">
      <c r="A54" s="82" t="s">
        <v>224</v>
      </c>
      <c r="B54" s="82" t="s">
        <v>225</v>
      </c>
      <c r="C54" s="85" t="n">
        <v>1.0</v>
      </c>
      <c r="D54" s="85" t="n">
        <v>3.0</v>
      </c>
      <c r="E54" s="85" t="n">
        <v>1.0</v>
      </c>
      <c r="F54" s="85" t="n">
        <v>1.0</v>
      </c>
      <c r="G54" s="85" t="n">
        <v>2.0</v>
      </c>
      <c r="H54" s="85" t="n">
        <v>3.0</v>
      </c>
      <c r="I54" s="85" t="n">
        <v>5.0</v>
      </c>
    </row>
    <row r="55" ht="25.0" customHeight="true">
      <c r="A55" s="82" t="s">
        <v>226</v>
      </c>
      <c r="B55" s="82" t="s">
        <v>227</v>
      </c>
      <c r="C55" s="85" t="n">
        <v>1.0</v>
      </c>
      <c r="D55" s="85" t="n">
        <v>3.0</v>
      </c>
      <c r="E55" s="85" t="n">
        <v>1.0</v>
      </c>
      <c r="F55" s="85" t="n">
        <v>1.0</v>
      </c>
      <c r="G55" s="85" t="n">
        <v>1.0</v>
      </c>
      <c r="H55" s="85" t="n">
        <v>3.0</v>
      </c>
      <c r="I55" s="85" t="n">
        <v>4.0</v>
      </c>
    </row>
    <row r="56" ht="25.0" customHeight="true">
      <c r="A56" s="82" t="s">
        <v>228</v>
      </c>
      <c r="B56" s="82" t="s">
        <v>229</v>
      </c>
      <c r="C56" s="85" t="n">
        <v>1.0</v>
      </c>
      <c r="D56" s="85" t="n">
        <v>3.0</v>
      </c>
      <c r="E56" s="85" t="n">
        <v>1.0</v>
      </c>
      <c r="F56" s="85" t="n">
        <v>1.0</v>
      </c>
      <c r="G56" s="85" t="n">
        <v>1.0</v>
      </c>
      <c r="H56" s="85" t="n">
        <v>3.0</v>
      </c>
      <c r="I56" s="85" t="n">
        <v>4.0</v>
      </c>
    </row>
    <row r="57" ht="25.0" customHeight="true">
      <c r="A57" s="82" t="s">
        <v>230</v>
      </c>
      <c r="B57" s="82" t="s">
        <v>231</v>
      </c>
      <c r="C57" s="85" t="n">
        <v>1.0</v>
      </c>
      <c r="D57" s="85" t="n">
        <v>3.0</v>
      </c>
      <c r="E57" s="85" t="n">
        <v>1.0</v>
      </c>
      <c r="F57" s="85" t="n">
        <v>1.0</v>
      </c>
      <c r="G57" s="85" t="n">
        <v>1.0</v>
      </c>
      <c r="H57" s="85" t="n">
        <v>3.0</v>
      </c>
      <c r="I57" s="85" t="n">
        <v>4.0</v>
      </c>
    </row>
    <row r="58" ht="25.0" customHeight="true">
      <c r="A58" s="82" t="s">
        <v>232</v>
      </c>
      <c r="B58" s="82" t="s">
        <v>233</v>
      </c>
      <c r="C58" s="85" t="n">
        <v>1.0</v>
      </c>
      <c r="D58" s="85" t="n">
        <v>3.0</v>
      </c>
      <c r="E58" s="85"/>
      <c r="F58" s="85"/>
      <c r="G58" s="85"/>
      <c r="H58" s="85"/>
      <c r="I58" s="85"/>
    </row>
    <row r="59" ht="25.0" customHeight="true">
      <c r="A59" s="82" t="s">
        <v>234</v>
      </c>
      <c r="B59" s="82" t="s">
        <v>235</v>
      </c>
      <c r="C59" s="85" t="n">
        <v>1.0</v>
      </c>
      <c r="D59" s="85" t="n">
        <v>3.0</v>
      </c>
      <c r="E59" s="85" t="n">
        <v>1.0</v>
      </c>
      <c r="F59" s="85" t="n">
        <v>1.0</v>
      </c>
      <c r="G59" s="85" t="n">
        <v>4.0</v>
      </c>
      <c r="H59" s="85" t="n">
        <v>3.0</v>
      </c>
      <c r="I59" s="85" t="n">
        <v>7.0</v>
      </c>
    </row>
    <row r="60" ht="25.0" customHeight="true">
      <c r="A60" s="82" t="s">
        <v>236</v>
      </c>
      <c r="B60" s="82" t="s">
        <v>237</v>
      </c>
      <c r="C60" s="85" t="n">
        <v>1.0</v>
      </c>
      <c r="D60" s="85" t="n">
        <v>3.0</v>
      </c>
      <c r="E60" s="85" t="n">
        <v>1.0</v>
      </c>
      <c r="F60" s="85" t="n">
        <v>1.0</v>
      </c>
      <c r="G60" s="85" t="n">
        <v>5.0</v>
      </c>
      <c r="H60" s="85" t="n">
        <v>3.0</v>
      </c>
      <c r="I60" s="85" t="n">
        <v>8.0</v>
      </c>
    </row>
  </sheetData>
  <phoneticPr fontId="1" type="noConversion"/>
  <pageMargins bottom="1" footer="0.51" header="0.51" left="0.75" right="0.75" top="1"/>
  <pageSetup orientation="portrait"/>
  <legacyDrawing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K1"/>
  <sheetViews>
    <sheetView workbookViewId="0"/>
  </sheetViews>
  <sheetFormatPr baseColWidth="10" customHeight="1" defaultColWidth="8.83203125" defaultRowHeight="20" x14ac:dyDescent="0.2"/>
  <cols>
    <col min="1" max="2" customWidth="true" style="32" width="20.83203125" collapsed="false"/>
    <col min="3" max="6" customWidth="true" style="33" width="8.6640625" collapsed="false"/>
    <col min="7" max="7" bestFit="true" customWidth="true" style="33" width="10.33203125" collapsed="false"/>
    <col min="8" max="8" customWidth="true" style="33" width="8.6640625" collapsed="false"/>
    <col min="9" max="9" bestFit="true" customWidth="true" style="33" width="10.33203125" collapsed="false"/>
    <col min="10" max="10" bestFit="true" customWidth="true" style="33" width="8.5" collapsed="false"/>
    <col min="11" max="11" customWidth="true" style="33" width="8.6640625" collapsed="false"/>
    <col min="12" max="16384" style="32" width="8.83203125" collapsed="false"/>
  </cols>
  <sheetData>
    <row customFormat="1" customHeight="1" ht="35" r="1" s="66" spans="1:11" x14ac:dyDescent="0.2">
      <c r="A1" s="66" t="s">
        <v>13</v>
      </c>
      <c r="B1" s="66" t="s">
        <v>12</v>
      </c>
      <c r="C1" s="67" t="s">
        <v>66</v>
      </c>
      <c r="D1" s="67" t="s">
        <v>67</v>
      </c>
      <c r="E1" s="68" t="s">
        <v>27</v>
      </c>
      <c r="F1" s="68" t="s">
        <v>30</v>
      </c>
      <c r="G1" s="68" t="s">
        <v>113</v>
      </c>
      <c r="H1" s="67" t="s">
        <v>68</v>
      </c>
      <c r="I1" s="67" t="s">
        <v>69</v>
      </c>
      <c r="J1" s="67" t="s">
        <v>70</v>
      </c>
      <c r="K1" s="68" t="s">
        <v>28</v>
      </c>
    </row>
    <row r="2" ht="25.0" customHeight="true">
      <c r="A2" s="82" t="s">
        <v>120</v>
      </c>
      <c r="B2" s="82" t="s">
        <v>121</v>
      </c>
      <c r="C2" s="85" t="n">
        <v>10.0</v>
      </c>
      <c r="D2" s="85" t="n">
        <v>30.0</v>
      </c>
      <c r="E2" s="85" t="n">
        <v>2.0</v>
      </c>
      <c r="F2" s="85" t="n">
        <v>3.0</v>
      </c>
      <c r="G2" s="85"/>
      <c r="H2" s="85"/>
      <c r="I2" s="85"/>
      <c r="J2" s="85" t="n">
        <v>6.0</v>
      </c>
      <c r="K2" s="85" t="n">
        <v>6.0</v>
      </c>
    </row>
    <row r="3" ht="25.0" customHeight="true">
      <c r="A3" s="82" t="s">
        <v>122</v>
      </c>
      <c r="B3" s="82" t="s">
        <v>123</v>
      </c>
      <c r="C3" s="85" t="n">
        <v>10.0</v>
      </c>
      <c r="D3" s="85" t="n">
        <v>30.0</v>
      </c>
      <c r="E3" s="85" t="n">
        <v>8.0</v>
      </c>
      <c r="F3" s="85" t="n">
        <v>16.0</v>
      </c>
      <c r="G3" s="85"/>
      <c r="H3" s="85"/>
      <c r="I3" s="85"/>
      <c r="J3" s="85" t="n">
        <v>24.0</v>
      </c>
      <c r="K3" s="85" t="n">
        <v>24.0</v>
      </c>
    </row>
    <row r="4" ht="25.0" customHeight="true">
      <c r="A4" s="82" t="s">
        <v>124</v>
      </c>
      <c r="B4" s="82" t="s">
        <v>125</v>
      </c>
      <c r="C4" s="85" t="n">
        <v>10.0</v>
      </c>
      <c r="D4" s="85" t="n">
        <v>30.0</v>
      </c>
      <c r="E4" s="85" t="n">
        <v>9.0</v>
      </c>
      <c r="F4" s="85" t="n">
        <v>8.0</v>
      </c>
      <c r="G4" s="85"/>
      <c r="H4" s="85"/>
      <c r="I4" s="85"/>
      <c r="J4" s="85" t="n">
        <v>27.0</v>
      </c>
      <c r="K4" s="85" t="n">
        <v>27.0</v>
      </c>
    </row>
    <row r="5" ht="25.0" customHeight="true">
      <c r="A5" s="82" t="s">
        <v>126</v>
      </c>
      <c r="B5" s="82" t="s">
        <v>127</v>
      </c>
      <c r="C5" s="85" t="n">
        <v>10.0</v>
      </c>
      <c r="D5" s="85" t="n">
        <v>30.0</v>
      </c>
      <c r="E5" s="85" t="n">
        <v>7.0</v>
      </c>
      <c r="F5" s="85" t="n">
        <v>7.0</v>
      </c>
      <c r="G5" s="85"/>
      <c r="H5" s="85"/>
      <c r="I5" s="85"/>
      <c r="J5" s="85" t="n">
        <v>21.0</v>
      </c>
      <c r="K5" s="85" t="n">
        <v>21.0</v>
      </c>
    </row>
    <row r="6" ht="25.0" customHeight="true">
      <c r="A6" s="82" t="s">
        <v>128</v>
      </c>
      <c r="B6" s="82" t="s">
        <v>129</v>
      </c>
      <c r="C6" s="85" t="n">
        <v>10.0</v>
      </c>
      <c r="D6" s="85" t="n">
        <v>30.0</v>
      </c>
      <c r="E6" s="85" t="n">
        <v>7.0</v>
      </c>
      <c r="F6" s="85" t="n">
        <v>36.0</v>
      </c>
      <c r="G6" s="85"/>
      <c r="H6" s="85" t="n">
        <v>1.0</v>
      </c>
      <c r="I6" s="85" t="n">
        <v>1.0</v>
      </c>
      <c r="J6" s="85" t="n">
        <v>21.0</v>
      </c>
      <c r="K6" s="85" t="n">
        <v>22.0</v>
      </c>
    </row>
    <row r="7" ht="25.0" customHeight="true">
      <c r="A7" s="82" t="s">
        <v>130</v>
      </c>
      <c r="B7" s="82" t="s">
        <v>131</v>
      </c>
      <c r="C7" s="85" t="n">
        <v>10.0</v>
      </c>
      <c r="D7" s="85" t="n">
        <v>30.0</v>
      </c>
      <c r="E7" s="85" t="n">
        <v>1.0</v>
      </c>
      <c r="F7" s="85" t="n">
        <v>1.0</v>
      </c>
      <c r="G7" s="85"/>
      <c r="H7" s="85"/>
      <c r="I7" s="85"/>
      <c r="J7" s="85" t="n">
        <v>3.0</v>
      </c>
      <c r="K7" s="85" t="n">
        <v>3.0</v>
      </c>
    </row>
    <row r="8" ht="25.0" customHeight="true">
      <c r="A8" s="82" t="s">
        <v>132</v>
      </c>
      <c r="B8" s="82" t="s">
        <v>133</v>
      </c>
      <c r="C8" s="85" t="n">
        <v>10.0</v>
      </c>
      <c r="D8" s="85" t="n">
        <v>30.0</v>
      </c>
      <c r="E8" s="85" t="n">
        <v>1.0</v>
      </c>
      <c r="F8" s="85" t="n">
        <v>9.0</v>
      </c>
      <c r="G8" s="85"/>
      <c r="H8" s="85"/>
      <c r="I8" s="85"/>
      <c r="J8" s="85" t="n">
        <v>3.0</v>
      </c>
      <c r="K8" s="85" t="n">
        <v>3.0</v>
      </c>
    </row>
    <row r="9" ht="25.0" customHeight="true">
      <c r="A9" s="82" t="s">
        <v>134</v>
      </c>
      <c r="B9" s="82" t="s">
        <v>135</v>
      </c>
      <c r="C9" s="85" t="n">
        <v>10.0</v>
      </c>
      <c r="D9" s="85" t="n">
        <v>30.0</v>
      </c>
      <c r="E9" s="85" t="n">
        <v>9.0</v>
      </c>
      <c r="F9" s="85" t="n">
        <v>9.0</v>
      </c>
      <c r="G9" s="85"/>
      <c r="H9" s="85"/>
      <c r="I9" s="85"/>
      <c r="J9" s="85" t="n">
        <v>27.0</v>
      </c>
      <c r="K9" s="85" t="n">
        <v>27.0</v>
      </c>
    </row>
    <row r="10" ht="25.0" customHeight="true">
      <c r="A10" s="82" t="s">
        <v>136</v>
      </c>
      <c r="B10" s="82" t="s">
        <v>137</v>
      </c>
      <c r="C10" s="85" t="n">
        <v>10.0</v>
      </c>
      <c r="D10" s="85" t="n">
        <v>30.0</v>
      </c>
      <c r="E10" s="85"/>
      <c r="F10" s="85"/>
      <c r="G10" s="85"/>
      <c r="H10" s="85"/>
      <c r="I10" s="85"/>
      <c r="J10" s="85"/>
      <c r="K10" s="85"/>
    </row>
    <row r="11" ht="25.0" customHeight="true">
      <c r="A11" s="82" t="s">
        <v>138</v>
      </c>
      <c r="B11" s="82" t="s">
        <v>139</v>
      </c>
      <c r="C11" s="85" t="n">
        <v>10.0</v>
      </c>
      <c r="D11" s="85" t="n">
        <v>30.0</v>
      </c>
      <c r="E11" s="85" t="n">
        <v>5.0</v>
      </c>
      <c r="F11" s="85" t="n">
        <v>15.0</v>
      </c>
      <c r="G11" s="85"/>
      <c r="H11" s="85"/>
      <c r="I11" s="85"/>
      <c r="J11" s="85" t="n">
        <v>15.0</v>
      </c>
      <c r="K11" s="85" t="n">
        <v>15.0</v>
      </c>
    </row>
    <row r="12" ht="25.0" customHeight="true">
      <c r="A12" s="82" t="s">
        <v>140</v>
      </c>
      <c r="B12" s="82" t="s">
        <v>141</v>
      </c>
      <c r="C12" s="85" t="n">
        <v>10.0</v>
      </c>
      <c r="D12" s="85" t="n">
        <v>30.0</v>
      </c>
      <c r="E12" s="85" t="n">
        <v>10.0</v>
      </c>
      <c r="F12" s="85" t="n">
        <v>42.0</v>
      </c>
      <c r="G12" s="85"/>
      <c r="H12" s="85"/>
      <c r="I12" s="85"/>
      <c r="J12" s="85" t="n">
        <v>30.0</v>
      </c>
      <c r="K12" s="85" t="n">
        <v>30.0</v>
      </c>
    </row>
    <row r="13" ht="25.0" customHeight="true">
      <c r="A13" s="82" t="s">
        <v>142</v>
      </c>
      <c r="B13" s="82" t="s">
        <v>143</v>
      </c>
      <c r="C13" s="85" t="n">
        <v>10.0</v>
      </c>
      <c r="D13" s="85" t="n">
        <v>30.0</v>
      </c>
      <c r="E13" s="85" t="n">
        <v>10.0</v>
      </c>
      <c r="F13" s="85" t="n">
        <v>11.0</v>
      </c>
      <c r="G13" s="85"/>
      <c r="H13" s="85"/>
      <c r="I13" s="85"/>
      <c r="J13" s="85" t="n">
        <v>30.0</v>
      </c>
      <c r="K13" s="85" t="n">
        <v>30.0</v>
      </c>
    </row>
    <row r="14" ht="25.0" customHeight="true">
      <c r="A14" s="82" t="s">
        <v>144</v>
      </c>
      <c r="B14" s="82" t="s">
        <v>145</v>
      </c>
      <c r="C14" s="85" t="n">
        <v>10.0</v>
      </c>
      <c r="D14" s="85" t="n">
        <v>30.0</v>
      </c>
      <c r="E14" s="85" t="n">
        <v>2.0</v>
      </c>
      <c r="F14" s="85" t="n">
        <v>10.0</v>
      </c>
      <c r="G14" s="85"/>
      <c r="H14" s="85"/>
      <c r="I14" s="85"/>
      <c r="J14" s="85" t="n">
        <v>6.0</v>
      </c>
      <c r="K14" s="85" t="n">
        <v>6.0</v>
      </c>
    </row>
    <row r="15" ht="25.0" customHeight="true">
      <c r="A15" s="82" t="s">
        <v>146</v>
      </c>
      <c r="B15" s="82" t="s">
        <v>147</v>
      </c>
      <c r="C15" s="85" t="n">
        <v>10.0</v>
      </c>
      <c r="D15" s="85" t="n">
        <v>30.0</v>
      </c>
      <c r="E15" s="85" t="n">
        <v>9.0</v>
      </c>
      <c r="F15" s="85" t="n">
        <v>33.0</v>
      </c>
      <c r="G15" s="85"/>
      <c r="H15" s="85"/>
      <c r="I15" s="85"/>
      <c r="J15" s="85" t="n">
        <v>27.0</v>
      </c>
      <c r="K15" s="85" t="n">
        <v>27.0</v>
      </c>
    </row>
    <row r="16" ht="25.0" customHeight="true">
      <c r="A16" s="82" t="s">
        <v>148</v>
      </c>
      <c r="B16" s="82" t="s">
        <v>149</v>
      </c>
      <c r="C16" s="85" t="n">
        <v>10.0</v>
      </c>
      <c r="D16" s="85" t="n">
        <v>30.0</v>
      </c>
      <c r="E16" s="85" t="n">
        <v>7.0</v>
      </c>
      <c r="F16" s="85" t="n">
        <v>6.0</v>
      </c>
      <c r="G16" s="85"/>
      <c r="H16" s="85"/>
      <c r="I16" s="85"/>
      <c r="J16" s="85" t="n">
        <v>21.0</v>
      </c>
      <c r="K16" s="85" t="n">
        <v>21.0</v>
      </c>
    </row>
    <row r="17" ht="25.0" customHeight="true">
      <c r="A17" s="82" t="s">
        <v>150</v>
      </c>
      <c r="B17" s="82" t="s">
        <v>151</v>
      </c>
      <c r="C17" s="85" t="n">
        <v>10.0</v>
      </c>
      <c r="D17" s="85" t="n">
        <v>30.0</v>
      </c>
      <c r="E17" s="85" t="n">
        <v>10.0</v>
      </c>
      <c r="F17" s="85" t="n">
        <v>10.0</v>
      </c>
      <c r="G17" s="85"/>
      <c r="H17" s="85"/>
      <c r="I17" s="85"/>
      <c r="J17" s="85" t="n">
        <v>30.0</v>
      </c>
      <c r="K17" s="85" t="n">
        <v>30.0</v>
      </c>
    </row>
    <row r="18" ht="25.0" customHeight="true">
      <c r="A18" s="82" t="s">
        <v>152</v>
      </c>
      <c r="B18" s="82" t="s">
        <v>153</v>
      </c>
      <c r="C18" s="85" t="n">
        <v>10.0</v>
      </c>
      <c r="D18" s="85" t="n">
        <v>30.0</v>
      </c>
      <c r="E18" s="85" t="n">
        <v>9.0</v>
      </c>
      <c r="F18" s="85" t="n">
        <v>9.0</v>
      </c>
      <c r="G18" s="85"/>
      <c r="H18" s="85"/>
      <c r="I18" s="85"/>
      <c r="J18" s="85" t="n">
        <v>27.0</v>
      </c>
      <c r="K18" s="85" t="n">
        <v>27.0</v>
      </c>
    </row>
    <row r="19" ht="25.0" customHeight="true">
      <c r="A19" s="82" t="s">
        <v>154</v>
      </c>
      <c r="B19" s="82" t="s">
        <v>155</v>
      </c>
      <c r="C19" s="85" t="n">
        <v>10.0</v>
      </c>
      <c r="D19" s="85" t="n">
        <v>30.0</v>
      </c>
      <c r="E19" s="85" t="n">
        <v>4.0</v>
      </c>
      <c r="F19" s="85" t="n">
        <v>4.0</v>
      </c>
      <c r="G19" s="85"/>
      <c r="H19" s="85"/>
      <c r="I19" s="85"/>
      <c r="J19" s="85" t="n">
        <v>12.0</v>
      </c>
      <c r="K19" s="85" t="n">
        <v>12.0</v>
      </c>
    </row>
    <row r="20" ht="25.0" customHeight="true">
      <c r="A20" s="82" t="s">
        <v>156</v>
      </c>
      <c r="B20" s="82" t="s">
        <v>157</v>
      </c>
      <c r="C20" s="85" t="n">
        <v>10.0</v>
      </c>
      <c r="D20" s="85" t="n">
        <v>30.0</v>
      </c>
      <c r="E20" s="85" t="n">
        <v>10.0</v>
      </c>
      <c r="F20" s="85" t="n">
        <v>27.0</v>
      </c>
      <c r="G20" s="85"/>
      <c r="H20" s="85" t="n">
        <v>1.0</v>
      </c>
      <c r="I20" s="85" t="n">
        <v>1.0</v>
      </c>
      <c r="J20" s="85" t="n">
        <v>30.0</v>
      </c>
      <c r="K20" s="85" t="n">
        <v>31.0</v>
      </c>
    </row>
    <row r="21" ht="25.0" customHeight="true">
      <c r="A21" s="82" t="s">
        <v>158</v>
      </c>
      <c r="B21" s="82" t="s">
        <v>159</v>
      </c>
      <c r="C21" s="85" t="n">
        <v>10.0</v>
      </c>
      <c r="D21" s="85" t="n">
        <v>30.0</v>
      </c>
      <c r="E21" s="85" t="n">
        <v>10.0</v>
      </c>
      <c r="F21" s="85" t="n">
        <v>7.0</v>
      </c>
      <c r="G21" s="85"/>
      <c r="H21" s="85"/>
      <c r="I21" s="85"/>
      <c r="J21" s="85" t="n">
        <v>30.0</v>
      </c>
      <c r="K21" s="85" t="n">
        <v>30.0</v>
      </c>
    </row>
    <row r="22" ht="25.0" customHeight="true">
      <c r="A22" s="82" t="s">
        <v>160</v>
      </c>
      <c r="B22" s="82" t="s">
        <v>161</v>
      </c>
      <c r="C22" s="85" t="n">
        <v>10.0</v>
      </c>
      <c r="D22" s="85" t="n">
        <v>30.0</v>
      </c>
      <c r="E22" s="85" t="n">
        <v>1.0</v>
      </c>
      <c r="F22" s="85" t="n">
        <v>1.0</v>
      </c>
      <c r="G22" s="85"/>
      <c r="H22" s="85"/>
      <c r="I22" s="85"/>
      <c r="J22" s="85" t="n">
        <v>3.0</v>
      </c>
      <c r="K22" s="85" t="n">
        <v>3.0</v>
      </c>
    </row>
    <row r="23" ht="25.0" customHeight="true">
      <c r="A23" s="82" t="s">
        <v>162</v>
      </c>
      <c r="B23" s="82" t="s">
        <v>163</v>
      </c>
      <c r="C23" s="85" t="n">
        <v>10.0</v>
      </c>
      <c r="D23" s="85" t="n">
        <v>30.0</v>
      </c>
      <c r="E23" s="85" t="n">
        <v>5.0</v>
      </c>
      <c r="F23" s="85" t="n">
        <v>16.0</v>
      </c>
      <c r="G23" s="85"/>
      <c r="H23" s="85"/>
      <c r="I23" s="85"/>
      <c r="J23" s="85" t="n">
        <v>15.0</v>
      </c>
      <c r="K23" s="85" t="n">
        <v>15.0</v>
      </c>
    </row>
    <row r="24" ht="25.0" customHeight="true">
      <c r="A24" s="82" t="s">
        <v>164</v>
      </c>
      <c r="B24" s="82" t="s">
        <v>165</v>
      </c>
      <c r="C24" s="85" t="n">
        <v>10.0</v>
      </c>
      <c r="D24" s="85" t="n">
        <v>30.0</v>
      </c>
      <c r="E24" s="85" t="n">
        <v>5.0</v>
      </c>
      <c r="F24" s="85" t="n">
        <v>5.0</v>
      </c>
      <c r="G24" s="85"/>
      <c r="H24" s="85"/>
      <c r="I24" s="85"/>
      <c r="J24" s="85" t="n">
        <v>15.0</v>
      </c>
      <c r="K24" s="85" t="n">
        <v>15.0</v>
      </c>
    </row>
    <row r="25" ht="25.0" customHeight="true">
      <c r="A25" s="82" t="s">
        <v>166</v>
      </c>
      <c r="B25" s="82" t="s">
        <v>167</v>
      </c>
      <c r="C25" s="85" t="n">
        <v>10.0</v>
      </c>
      <c r="D25" s="85" t="n">
        <v>30.0</v>
      </c>
      <c r="E25" s="85" t="n">
        <v>9.0</v>
      </c>
      <c r="F25" s="85" t="n">
        <v>25.0</v>
      </c>
      <c r="G25" s="85"/>
      <c r="H25" s="85"/>
      <c r="I25" s="85"/>
      <c r="J25" s="85" t="n">
        <v>27.0</v>
      </c>
      <c r="K25" s="85" t="n">
        <v>27.0</v>
      </c>
    </row>
    <row r="26" ht="25.0" customHeight="true">
      <c r="A26" s="82" t="s">
        <v>168</v>
      </c>
      <c r="B26" s="82" t="s">
        <v>169</v>
      </c>
      <c r="C26" s="85" t="n">
        <v>10.0</v>
      </c>
      <c r="D26" s="85" t="n">
        <v>30.0</v>
      </c>
      <c r="E26" s="85" t="n">
        <v>10.0</v>
      </c>
      <c r="F26" s="85" t="n">
        <v>176.0</v>
      </c>
      <c r="G26" s="85" t="n">
        <v>9.0</v>
      </c>
      <c r="H26" s="85" t="n">
        <v>1.0</v>
      </c>
      <c r="I26" s="85" t="n">
        <v>5.0</v>
      </c>
      <c r="J26" s="85" t="n">
        <v>30.0</v>
      </c>
      <c r="K26" s="85" t="n">
        <v>35.0</v>
      </c>
    </row>
    <row r="27" ht="25.0" customHeight="true">
      <c r="A27" s="82" t="s">
        <v>170</v>
      </c>
      <c r="B27" s="82" t="s">
        <v>171</v>
      </c>
      <c r="C27" s="85" t="n">
        <v>10.0</v>
      </c>
      <c r="D27" s="85" t="n">
        <v>30.0</v>
      </c>
      <c r="E27" s="85" t="n">
        <v>10.0</v>
      </c>
      <c r="F27" s="85" t="n">
        <v>12.0</v>
      </c>
      <c r="G27" s="85"/>
      <c r="H27" s="85"/>
      <c r="I27" s="85"/>
      <c r="J27" s="85" t="n">
        <v>30.0</v>
      </c>
      <c r="K27" s="85" t="n">
        <v>30.0</v>
      </c>
    </row>
    <row r="28" ht="25.0" customHeight="true">
      <c r="A28" s="82" t="s">
        <v>172</v>
      </c>
      <c r="B28" s="82" t="s">
        <v>173</v>
      </c>
      <c r="C28" s="85" t="n">
        <v>10.0</v>
      </c>
      <c r="D28" s="85" t="n">
        <v>30.0</v>
      </c>
      <c r="E28" s="85" t="n">
        <v>8.0</v>
      </c>
      <c r="F28" s="85" t="n">
        <v>9.0</v>
      </c>
      <c r="G28" s="85"/>
      <c r="H28" s="85"/>
      <c r="I28" s="85"/>
      <c r="J28" s="85" t="n">
        <v>24.0</v>
      </c>
      <c r="K28" s="85" t="n">
        <v>24.0</v>
      </c>
    </row>
    <row r="29" ht="25.0" customHeight="true">
      <c r="A29" s="82" t="s">
        <v>174</v>
      </c>
      <c r="B29" s="82" t="s">
        <v>175</v>
      </c>
      <c r="C29" s="85" t="n">
        <v>10.0</v>
      </c>
      <c r="D29" s="85" t="n">
        <v>30.0</v>
      </c>
      <c r="E29" s="85" t="n">
        <v>7.0</v>
      </c>
      <c r="F29" s="85" t="n">
        <v>8.0</v>
      </c>
      <c r="G29" s="85"/>
      <c r="H29" s="85"/>
      <c r="I29" s="85"/>
      <c r="J29" s="85" t="n">
        <v>21.0</v>
      </c>
      <c r="K29" s="85" t="n">
        <v>21.0</v>
      </c>
    </row>
    <row r="30" ht="25.0" customHeight="true">
      <c r="A30" s="82" t="s">
        <v>176</v>
      </c>
      <c r="B30" s="82" t="s">
        <v>177</v>
      </c>
      <c r="C30" s="85" t="n">
        <v>10.0</v>
      </c>
      <c r="D30" s="85" t="n">
        <v>30.0</v>
      </c>
      <c r="E30" s="85" t="n">
        <v>9.0</v>
      </c>
      <c r="F30" s="85" t="n">
        <v>4.0</v>
      </c>
      <c r="G30" s="85"/>
      <c r="H30" s="85"/>
      <c r="I30" s="85"/>
      <c r="J30" s="85" t="n">
        <v>27.0</v>
      </c>
      <c r="K30" s="85" t="n">
        <v>27.0</v>
      </c>
    </row>
    <row r="31" ht="25.0" customHeight="true">
      <c r="A31" s="82" t="s">
        <v>178</v>
      </c>
      <c r="B31" s="82" t="s">
        <v>179</v>
      </c>
      <c r="C31" s="85" t="n">
        <v>10.0</v>
      </c>
      <c r="D31" s="85" t="n">
        <v>30.0</v>
      </c>
      <c r="E31" s="85" t="n">
        <v>9.0</v>
      </c>
      <c r="F31" s="85" t="n">
        <v>13.0</v>
      </c>
      <c r="G31" s="85"/>
      <c r="H31" s="85"/>
      <c r="I31" s="85"/>
      <c r="J31" s="85" t="n">
        <v>27.0</v>
      </c>
      <c r="K31" s="85" t="n">
        <v>27.0</v>
      </c>
    </row>
    <row r="32" ht="25.0" customHeight="true">
      <c r="A32" s="82" t="s">
        <v>180</v>
      </c>
      <c r="B32" s="82" t="s">
        <v>181</v>
      </c>
      <c r="C32" s="85" t="n">
        <v>10.0</v>
      </c>
      <c r="D32" s="85" t="n">
        <v>30.0</v>
      </c>
      <c r="E32" s="85" t="n">
        <v>10.0</v>
      </c>
      <c r="F32" s="85" t="n">
        <v>32.0</v>
      </c>
      <c r="G32" s="85"/>
      <c r="H32" s="85" t="n">
        <v>1.0</v>
      </c>
      <c r="I32" s="85" t="n">
        <v>1.0</v>
      </c>
      <c r="J32" s="85" t="n">
        <v>30.0</v>
      </c>
      <c r="K32" s="85" t="n">
        <v>31.0</v>
      </c>
    </row>
    <row r="33" ht="25.0" customHeight="true">
      <c r="A33" s="82" t="s">
        <v>182</v>
      </c>
      <c r="B33" s="82" t="s">
        <v>183</v>
      </c>
      <c r="C33" s="85" t="n">
        <v>10.0</v>
      </c>
      <c r="D33" s="85" t="n">
        <v>30.0</v>
      </c>
      <c r="E33" s="85" t="n">
        <v>10.0</v>
      </c>
      <c r="F33" s="85" t="n">
        <v>4.0</v>
      </c>
      <c r="G33" s="85"/>
      <c r="H33" s="85"/>
      <c r="I33" s="85"/>
      <c r="J33" s="85" t="n">
        <v>30.0</v>
      </c>
      <c r="K33" s="85" t="n">
        <v>30.0</v>
      </c>
    </row>
    <row r="34" ht="25.0" customHeight="true">
      <c r="A34" s="82" t="s">
        <v>184</v>
      </c>
      <c r="B34" s="82" t="s">
        <v>185</v>
      </c>
      <c r="C34" s="85" t="n">
        <v>10.0</v>
      </c>
      <c r="D34" s="85" t="n">
        <v>30.0</v>
      </c>
      <c r="E34" s="85" t="n">
        <v>9.0</v>
      </c>
      <c r="F34" s="85" t="n">
        <v>6.0</v>
      </c>
      <c r="G34" s="85"/>
      <c r="H34" s="85"/>
      <c r="I34" s="85"/>
      <c r="J34" s="85" t="n">
        <v>27.0</v>
      </c>
      <c r="K34" s="85" t="n">
        <v>27.0</v>
      </c>
    </row>
    <row r="35" ht="25.0" customHeight="true">
      <c r="A35" s="82" t="s">
        <v>186</v>
      </c>
      <c r="B35" s="82" t="s">
        <v>187</v>
      </c>
      <c r="C35" s="85" t="n">
        <v>10.0</v>
      </c>
      <c r="D35" s="85" t="n">
        <v>30.0</v>
      </c>
      <c r="E35" s="85" t="n">
        <v>6.0</v>
      </c>
      <c r="F35" s="85" t="n">
        <v>5.0</v>
      </c>
      <c r="G35" s="85"/>
      <c r="H35" s="85"/>
      <c r="I35" s="85"/>
      <c r="J35" s="85" t="n">
        <v>18.0</v>
      </c>
      <c r="K35" s="85" t="n">
        <v>18.0</v>
      </c>
    </row>
    <row r="36" ht="25.0" customHeight="true">
      <c r="A36" s="82" t="s">
        <v>188</v>
      </c>
      <c r="B36" s="82" t="s">
        <v>189</v>
      </c>
      <c r="C36" s="85" t="n">
        <v>10.0</v>
      </c>
      <c r="D36" s="85" t="n">
        <v>30.0</v>
      </c>
      <c r="E36" s="85" t="n">
        <v>9.0</v>
      </c>
      <c r="F36" s="85" t="n">
        <v>6.0</v>
      </c>
      <c r="G36" s="85"/>
      <c r="H36" s="85"/>
      <c r="I36" s="85"/>
      <c r="J36" s="85" t="n">
        <v>27.0</v>
      </c>
      <c r="K36" s="85" t="n">
        <v>27.0</v>
      </c>
    </row>
    <row r="37" ht="25.0" customHeight="true">
      <c r="A37" s="82" t="s">
        <v>190</v>
      </c>
      <c r="B37" s="82" t="s">
        <v>191</v>
      </c>
      <c r="C37" s="85" t="n">
        <v>10.0</v>
      </c>
      <c r="D37" s="85" t="n">
        <v>30.0</v>
      </c>
      <c r="E37" s="85" t="n">
        <v>4.0</v>
      </c>
      <c r="F37" s="85" t="n">
        <v>21.0</v>
      </c>
      <c r="G37" s="85"/>
      <c r="H37" s="85" t="n">
        <v>1.0</v>
      </c>
      <c r="I37" s="85" t="n">
        <v>2.0</v>
      </c>
      <c r="J37" s="85" t="n">
        <v>12.0</v>
      </c>
      <c r="K37" s="85" t="n">
        <v>14.0</v>
      </c>
    </row>
    <row r="38" ht="25.0" customHeight="true">
      <c r="A38" s="82" t="s">
        <v>192</v>
      </c>
      <c r="B38" s="82" t="s">
        <v>193</v>
      </c>
      <c r="C38" s="85" t="n">
        <v>10.0</v>
      </c>
      <c r="D38" s="85" t="n">
        <v>30.0</v>
      </c>
      <c r="E38" s="85" t="n">
        <v>8.0</v>
      </c>
      <c r="F38" s="85" t="n">
        <v>10.0</v>
      </c>
      <c r="G38" s="85"/>
      <c r="H38" s="85"/>
      <c r="I38" s="85"/>
      <c r="J38" s="85" t="n">
        <v>24.0</v>
      </c>
      <c r="K38" s="85" t="n">
        <v>24.0</v>
      </c>
    </row>
    <row r="39" ht="25.0" customHeight="true">
      <c r="A39" s="82" t="s">
        <v>194</v>
      </c>
      <c r="B39" s="82" t="s">
        <v>195</v>
      </c>
      <c r="C39" s="85" t="n">
        <v>10.0</v>
      </c>
      <c r="D39" s="85" t="n">
        <v>30.0</v>
      </c>
      <c r="E39" s="85" t="n">
        <v>10.0</v>
      </c>
      <c r="F39" s="85" t="n">
        <v>27.0</v>
      </c>
      <c r="G39" s="85"/>
      <c r="H39" s="85"/>
      <c r="I39" s="85"/>
      <c r="J39" s="85" t="n">
        <v>30.0</v>
      </c>
      <c r="K39" s="85" t="n">
        <v>30.0</v>
      </c>
    </row>
    <row r="40" ht="25.0" customHeight="true">
      <c r="A40" s="82" t="s">
        <v>196</v>
      </c>
      <c r="B40" s="82" t="s">
        <v>197</v>
      </c>
      <c r="C40" s="85" t="n">
        <v>10.0</v>
      </c>
      <c r="D40" s="85" t="n">
        <v>30.0</v>
      </c>
      <c r="E40" s="85" t="n">
        <v>10.0</v>
      </c>
      <c r="F40" s="85" t="n">
        <v>11.0</v>
      </c>
      <c r="G40" s="85"/>
      <c r="H40" s="85"/>
      <c r="I40" s="85"/>
      <c r="J40" s="85" t="n">
        <v>30.0</v>
      </c>
      <c r="K40" s="85" t="n">
        <v>30.0</v>
      </c>
    </row>
    <row r="41" ht="25.0" customHeight="true">
      <c r="A41" s="82" t="s">
        <v>198</v>
      </c>
      <c r="B41" s="82" t="s">
        <v>199</v>
      </c>
      <c r="C41" s="85" t="n">
        <v>10.0</v>
      </c>
      <c r="D41" s="85" t="n">
        <v>30.0</v>
      </c>
      <c r="E41" s="85" t="n">
        <v>6.0</v>
      </c>
      <c r="F41" s="85" t="n">
        <v>5.0</v>
      </c>
      <c r="G41" s="85"/>
      <c r="H41" s="85"/>
      <c r="I41" s="85"/>
      <c r="J41" s="85" t="n">
        <v>18.0</v>
      </c>
      <c r="K41" s="85" t="n">
        <v>18.0</v>
      </c>
    </row>
    <row r="42" ht="25.0" customHeight="true">
      <c r="A42" s="82" t="s">
        <v>200</v>
      </c>
      <c r="B42" s="82" t="s">
        <v>201</v>
      </c>
      <c r="C42" s="85" t="n">
        <v>10.0</v>
      </c>
      <c r="D42" s="85" t="n">
        <v>30.0</v>
      </c>
      <c r="E42" s="85" t="n">
        <v>9.0</v>
      </c>
      <c r="F42" s="85" t="n">
        <v>25.0</v>
      </c>
      <c r="G42" s="85"/>
      <c r="H42" s="85"/>
      <c r="I42" s="85"/>
      <c r="J42" s="85" t="n">
        <v>27.0</v>
      </c>
      <c r="K42" s="85" t="n">
        <v>27.0</v>
      </c>
    </row>
    <row r="43" ht="25.0" customHeight="true">
      <c r="A43" s="82" t="s">
        <v>202</v>
      </c>
      <c r="B43" s="82" t="s">
        <v>203</v>
      </c>
      <c r="C43" s="85" t="n">
        <v>10.0</v>
      </c>
      <c r="D43" s="85" t="n">
        <v>30.0</v>
      </c>
      <c r="E43" s="85" t="n">
        <v>10.0</v>
      </c>
      <c r="F43" s="85" t="n">
        <v>20.0</v>
      </c>
      <c r="G43" s="85"/>
      <c r="H43" s="85"/>
      <c r="I43" s="85"/>
      <c r="J43" s="85" t="n">
        <v>30.0</v>
      </c>
      <c r="K43" s="85" t="n">
        <v>30.0</v>
      </c>
    </row>
    <row r="44" ht="25.0" customHeight="true">
      <c r="A44" s="82" t="s">
        <v>204</v>
      </c>
      <c r="B44" s="82" t="s">
        <v>205</v>
      </c>
      <c r="C44" s="85" t="n">
        <v>10.0</v>
      </c>
      <c r="D44" s="85" t="n">
        <v>30.0</v>
      </c>
      <c r="E44" s="85" t="n">
        <v>9.0</v>
      </c>
      <c r="F44" s="85" t="n">
        <v>11.0</v>
      </c>
      <c r="G44" s="85"/>
      <c r="H44" s="85"/>
      <c r="I44" s="85"/>
      <c r="J44" s="85" t="n">
        <v>27.0</v>
      </c>
      <c r="K44" s="85" t="n">
        <v>27.0</v>
      </c>
    </row>
    <row r="45" ht="25.0" customHeight="true">
      <c r="A45" s="82" t="s">
        <v>206</v>
      </c>
      <c r="B45" s="82" t="s">
        <v>207</v>
      </c>
      <c r="C45" s="85" t="n">
        <v>10.0</v>
      </c>
      <c r="D45" s="85" t="n">
        <v>30.0</v>
      </c>
      <c r="E45" s="85" t="n">
        <v>5.0</v>
      </c>
      <c r="F45" s="85" t="n">
        <v>5.0</v>
      </c>
      <c r="G45" s="85"/>
      <c r="H45" s="85"/>
      <c r="I45" s="85"/>
      <c r="J45" s="85" t="n">
        <v>15.0</v>
      </c>
      <c r="K45" s="85" t="n">
        <v>15.0</v>
      </c>
    </row>
    <row r="46" ht="25.0" customHeight="true">
      <c r="A46" s="82" t="s">
        <v>208</v>
      </c>
      <c r="B46" s="82" t="s">
        <v>209</v>
      </c>
      <c r="C46" s="85" t="n">
        <v>10.0</v>
      </c>
      <c r="D46" s="85" t="n">
        <v>30.0</v>
      </c>
      <c r="E46" s="85" t="n">
        <v>10.0</v>
      </c>
      <c r="F46" s="85" t="n">
        <v>12.0</v>
      </c>
      <c r="G46" s="85"/>
      <c r="H46" s="85"/>
      <c r="I46" s="85"/>
      <c r="J46" s="85" t="n">
        <v>30.0</v>
      </c>
      <c r="K46" s="85" t="n">
        <v>30.0</v>
      </c>
    </row>
    <row r="47" ht="25.0" customHeight="true">
      <c r="A47" s="82" t="s">
        <v>210</v>
      </c>
      <c r="B47" s="82" t="s">
        <v>211</v>
      </c>
      <c r="C47" s="85" t="n">
        <v>10.0</v>
      </c>
      <c r="D47" s="85" t="n">
        <v>30.0</v>
      </c>
      <c r="E47" s="85" t="n">
        <v>5.0</v>
      </c>
      <c r="F47" s="85"/>
      <c r="G47" s="85"/>
      <c r="H47" s="85"/>
      <c r="I47" s="85"/>
      <c r="J47" s="85" t="n">
        <v>15.0</v>
      </c>
      <c r="K47" s="85" t="n">
        <v>15.0</v>
      </c>
    </row>
    <row r="48" ht="25.0" customHeight="true">
      <c r="A48" s="82" t="s">
        <v>212</v>
      </c>
      <c r="B48" s="82" t="s">
        <v>213</v>
      </c>
      <c r="C48" s="85" t="n">
        <v>10.0</v>
      </c>
      <c r="D48" s="85" t="n">
        <v>30.0</v>
      </c>
      <c r="E48" s="85"/>
      <c r="F48" s="85"/>
      <c r="G48" s="85"/>
      <c r="H48" s="85"/>
      <c r="I48" s="85"/>
      <c r="J48" s="85"/>
      <c r="K48" s="85"/>
    </row>
    <row r="49" ht="25.0" customHeight="true">
      <c r="A49" s="82" t="s">
        <v>214</v>
      </c>
      <c r="B49" s="82" t="s">
        <v>215</v>
      </c>
      <c r="C49" s="85" t="n">
        <v>10.0</v>
      </c>
      <c r="D49" s="85" t="n">
        <v>30.0</v>
      </c>
      <c r="E49" s="85" t="n">
        <v>3.0</v>
      </c>
      <c r="F49" s="85" t="n">
        <v>14.0</v>
      </c>
      <c r="G49" s="85" t="n">
        <v>1.0</v>
      </c>
      <c r="H49" s="85"/>
      <c r="I49" s="85"/>
      <c r="J49" s="85" t="n">
        <v>9.0</v>
      </c>
      <c r="K49" s="85" t="n">
        <v>9.0</v>
      </c>
    </row>
    <row r="50" ht="25.0" customHeight="true">
      <c r="A50" s="82" t="s">
        <v>216</v>
      </c>
      <c r="B50" s="82" t="s">
        <v>217</v>
      </c>
      <c r="C50" s="85" t="n">
        <v>10.0</v>
      </c>
      <c r="D50" s="85" t="n">
        <v>30.0</v>
      </c>
      <c r="E50" s="85" t="n">
        <v>2.0</v>
      </c>
      <c r="F50" s="85" t="n">
        <v>2.0</v>
      </c>
      <c r="G50" s="85"/>
      <c r="H50" s="85"/>
      <c r="I50" s="85"/>
      <c r="J50" s="85" t="n">
        <v>6.0</v>
      </c>
      <c r="K50" s="85" t="n">
        <v>6.0</v>
      </c>
    </row>
    <row r="51" ht="25.0" customHeight="true">
      <c r="A51" s="82" t="s">
        <v>218</v>
      </c>
      <c r="B51" s="82" t="s">
        <v>219</v>
      </c>
      <c r="C51" s="85" t="n">
        <v>10.0</v>
      </c>
      <c r="D51" s="85" t="n">
        <v>30.0</v>
      </c>
      <c r="E51" s="85" t="n">
        <v>4.0</v>
      </c>
      <c r="F51" s="85" t="n">
        <v>3.0</v>
      </c>
      <c r="G51" s="85"/>
      <c r="H51" s="85"/>
      <c r="I51" s="85"/>
      <c r="J51" s="85" t="n">
        <v>12.0</v>
      </c>
      <c r="K51" s="85" t="n">
        <v>12.0</v>
      </c>
    </row>
    <row r="52" ht="25.0" customHeight="true">
      <c r="A52" s="82" t="s">
        <v>220</v>
      </c>
      <c r="B52" s="82" t="s">
        <v>221</v>
      </c>
      <c r="C52" s="85" t="n">
        <v>10.0</v>
      </c>
      <c r="D52" s="85" t="n">
        <v>30.0</v>
      </c>
      <c r="E52" s="85" t="n">
        <v>1.0</v>
      </c>
      <c r="F52" s="85" t="n">
        <v>1.0</v>
      </c>
      <c r="G52" s="85"/>
      <c r="H52" s="85"/>
      <c r="I52" s="85"/>
      <c r="J52" s="85" t="n">
        <v>3.0</v>
      </c>
      <c r="K52" s="85" t="n">
        <v>3.0</v>
      </c>
    </row>
    <row r="53" ht="25.0" customHeight="true">
      <c r="A53" s="82" t="s">
        <v>222</v>
      </c>
      <c r="B53" s="82" t="s">
        <v>223</v>
      </c>
      <c r="C53" s="85" t="n">
        <v>10.0</v>
      </c>
      <c r="D53" s="85" t="n">
        <v>30.0</v>
      </c>
      <c r="E53" s="85" t="n">
        <v>8.0</v>
      </c>
      <c r="F53" s="85" t="n">
        <v>6.0</v>
      </c>
      <c r="G53" s="85"/>
      <c r="H53" s="85"/>
      <c r="I53" s="85"/>
      <c r="J53" s="85" t="n">
        <v>24.0</v>
      </c>
      <c r="K53" s="85" t="n">
        <v>24.0</v>
      </c>
    </row>
    <row r="54" ht="25.0" customHeight="true">
      <c r="A54" s="82" t="s">
        <v>224</v>
      </c>
      <c r="B54" s="82" t="s">
        <v>225</v>
      </c>
      <c r="C54" s="85" t="n">
        <v>10.0</v>
      </c>
      <c r="D54" s="85" t="n">
        <v>30.0</v>
      </c>
      <c r="E54" s="85" t="n">
        <v>9.0</v>
      </c>
      <c r="F54" s="85" t="n">
        <v>9.0</v>
      </c>
      <c r="G54" s="85"/>
      <c r="H54" s="85"/>
      <c r="I54" s="85"/>
      <c r="J54" s="85" t="n">
        <v>27.0</v>
      </c>
      <c r="K54" s="85" t="n">
        <v>27.0</v>
      </c>
    </row>
    <row r="55" ht="25.0" customHeight="true">
      <c r="A55" s="82" t="s">
        <v>226</v>
      </c>
      <c r="B55" s="82" t="s">
        <v>227</v>
      </c>
      <c r="C55" s="85" t="n">
        <v>10.0</v>
      </c>
      <c r="D55" s="85" t="n">
        <v>30.0</v>
      </c>
      <c r="E55" s="85" t="n">
        <v>10.0</v>
      </c>
      <c r="F55" s="85" t="n">
        <v>11.0</v>
      </c>
      <c r="G55" s="85" t="n">
        <v>1.0</v>
      </c>
      <c r="H55" s="85"/>
      <c r="I55" s="85"/>
      <c r="J55" s="85" t="n">
        <v>30.0</v>
      </c>
      <c r="K55" s="85" t="n">
        <v>30.0</v>
      </c>
    </row>
    <row r="56" ht="25.0" customHeight="true">
      <c r="A56" s="82" t="s">
        <v>228</v>
      </c>
      <c r="B56" s="82" t="s">
        <v>229</v>
      </c>
      <c r="C56" s="85" t="n">
        <v>10.0</v>
      </c>
      <c r="D56" s="85" t="n">
        <v>30.0</v>
      </c>
      <c r="E56" s="85" t="n">
        <v>8.0</v>
      </c>
      <c r="F56" s="85" t="n">
        <v>21.0</v>
      </c>
      <c r="G56" s="85" t="n">
        <v>1.0</v>
      </c>
      <c r="H56" s="85"/>
      <c r="I56" s="85"/>
      <c r="J56" s="85" t="n">
        <v>24.0</v>
      </c>
      <c r="K56" s="85" t="n">
        <v>24.0</v>
      </c>
    </row>
    <row r="57" ht="25.0" customHeight="true">
      <c r="A57" s="82" t="s">
        <v>230</v>
      </c>
      <c r="B57" s="82" t="s">
        <v>231</v>
      </c>
      <c r="C57" s="85" t="n">
        <v>10.0</v>
      </c>
      <c r="D57" s="85" t="n">
        <v>30.0</v>
      </c>
      <c r="E57" s="85" t="n">
        <v>7.0</v>
      </c>
      <c r="F57" s="85" t="n">
        <v>8.0</v>
      </c>
      <c r="G57" s="85" t="n">
        <v>1.0</v>
      </c>
      <c r="H57" s="85"/>
      <c r="I57" s="85"/>
      <c r="J57" s="85" t="n">
        <v>21.0</v>
      </c>
      <c r="K57" s="85" t="n">
        <v>21.0</v>
      </c>
    </row>
    <row r="58" ht="25.0" customHeight="true">
      <c r="A58" s="82" t="s">
        <v>232</v>
      </c>
      <c r="B58" s="82" t="s">
        <v>233</v>
      </c>
      <c r="C58" s="85" t="n">
        <v>10.0</v>
      </c>
      <c r="D58" s="85" t="n">
        <v>30.0</v>
      </c>
      <c r="E58" s="85" t="n">
        <v>2.0</v>
      </c>
      <c r="F58" s="85" t="n">
        <v>1.0</v>
      </c>
      <c r="G58" s="85"/>
      <c r="H58" s="85"/>
      <c r="I58" s="85"/>
      <c r="J58" s="85" t="n">
        <v>6.0</v>
      </c>
      <c r="K58" s="85" t="n">
        <v>6.0</v>
      </c>
    </row>
    <row r="59" ht="25.0" customHeight="true">
      <c r="A59" s="82" t="s">
        <v>234</v>
      </c>
      <c r="B59" s="82" t="s">
        <v>235</v>
      </c>
      <c r="C59" s="85" t="n">
        <v>10.0</v>
      </c>
      <c r="D59" s="85" t="n">
        <v>30.0</v>
      </c>
      <c r="E59" s="85" t="n">
        <v>9.0</v>
      </c>
      <c r="F59" s="85" t="n">
        <v>23.0</v>
      </c>
      <c r="G59" s="85"/>
      <c r="H59" s="85" t="n">
        <v>1.0</v>
      </c>
      <c r="I59" s="85" t="n">
        <v>2.0</v>
      </c>
      <c r="J59" s="85" t="n">
        <v>27.0</v>
      </c>
      <c r="K59" s="85" t="n">
        <v>29.0</v>
      </c>
    </row>
    <row r="60" ht="25.0" customHeight="true">
      <c r="A60" s="82" t="s">
        <v>236</v>
      </c>
      <c r="B60" s="82" t="s">
        <v>237</v>
      </c>
      <c r="C60" s="85" t="n">
        <v>10.0</v>
      </c>
      <c r="D60" s="85" t="n">
        <v>30.0</v>
      </c>
      <c r="E60" s="85" t="n">
        <v>7.0</v>
      </c>
      <c r="F60" s="85" t="n">
        <v>15.0</v>
      </c>
      <c r="G60" s="85"/>
      <c r="H60" s="85"/>
      <c r="I60" s="85"/>
      <c r="J60" s="85" t="n">
        <v>21.0</v>
      </c>
      <c r="K60" s="85" t="n">
        <v>21.0</v>
      </c>
    </row>
  </sheetData>
  <phoneticPr fontId="1" type="noConversion"/>
  <pageMargins bottom="1" footer="0.51" header="0.51" left="0.75" right="0.75" top="1"/>
  <pageSetup orientation="portrait"/>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1"/>
  <sheetViews>
    <sheetView workbookViewId="0"/>
  </sheetViews>
  <sheetFormatPr baseColWidth="10" customHeight="1" defaultColWidth="8.83203125" defaultRowHeight="20" x14ac:dyDescent="0.2"/>
  <cols>
    <col min="1" max="2" customWidth="true" style="34" width="20.83203125" collapsed="false"/>
    <col min="3" max="3" customWidth="true" style="35" width="9.0" collapsed="false"/>
    <col min="4" max="5" bestFit="true" customWidth="true" style="35" width="8.5" collapsed="false"/>
    <col min="6" max="6" bestFit="true" customWidth="true" style="35" width="12.33203125" collapsed="false"/>
    <col min="7" max="7" bestFit="true" customWidth="true" style="35" width="10.33203125" collapsed="false"/>
    <col min="8" max="16384" style="34" width="8.83203125" collapsed="false"/>
  </cols>
  <sheetData>
    <row customFormat="1" customHeight="1" ht="34" r="1" s="69" spans="1:7" x14ac:dyDescent="0.2">
      <c r="A1" s="69" t="s">
        <v>13</v>
      </c>
      <c r="B1" s="69" t="s">
        <v>12</v>
      </c>
      <c r="C1" s="70" t="s">
        <v>72</v>
      </c>
      <c r="D1" s="70" t="s">
        <v>71</v>
      </c>
      <c r="E1" s="71" t="s">
        <v>73</v>
      </c>
      <c r="F1" s="71" t="s">
        <v>39</v>
      </c>
      <c r="G1" s="71" t="s">
        <v>51</v>
      </c>
    </row>
    <row r="2" ht="25.0" customHeight="true">
      <c r="A2" s="82" t="s">
        <v>120</v>
      </c>
      <c r="B2" s="82" t="s">
        <v>121</v>
      </c>
      <c r="C2" s="85"/>
      <c r="D2" s="85"/>
      <c r="E2" s="85"/>
      <c r="F2" s="87"/>
      <c r="G2" s="85"/>
    </row>
    <row r="3" ht="25.0" customHeight="true">
      <c r="A3" s="82" t="s">
        <v>122</v>
      </c>
      <c r="B3" s="82" t="s">
        <v>123</v>
      </c>
      <c r="C3" s="85"/>
      <c r="D3" s="85"/>
      <c r="E3" s="85"/>
      <c r="F3" s="87"/>
      <c r="G3" s="85"/>
    </row>
    <row r="4" ht="25.0" customHeight="true">
      <c r="A4" s="82" t="s">
        <v>124</v>
      </c>
      <c r="B4" s="82" t="s">
        <v>125</v>
      </c>
      <c r="C4" s="85"/>
      <c r="D4" s="85"/>
      <c r="E4" s="85"/>
      <c r="F4" s="87"/>
      <c r="G4" s="85"/>
    </row>
    <row r="5" ht="25.0" customHeight="true">
      <c r="A5" s="82" t="s">
        <v>126</v>
      </c>
      <c r="B5" s="82" t="s">
        <v>127</v>
      </c>
      <c r="C5" s="85"/>
      <c r="D5" s="85"/>
      <c r="E5" s="85"/>
      <c r="F5" s="87"/>
      <c r="G5" s="85"/>
    </row>
    <row r="6" ht="25.0" customHeight="true">
      <c r="A6" s="82" t="s">
        <v>128</v>
      </c>
      <c r="B6" s="82" t="s">
        <v>129</v>
      </c>
      <c r="C6" s="85"/>
      <c r="D6" s="85"/>
      <c r="E6" s="85"/>
      <c r="F6" s="87"/>
      <c r="G6" s="85"/>
    </row>
    <row r="7" ht="25.0" customHeight="true">
      <c r="A7" s="82" t="s">
        <v>130</v>
      </c>
      <c r="B7" s="82" t="s">
        <v>131</v>
      </c>
      <c r="C7" s="85"/>
      <c r="D7" s="85"/>
      <c r="E7" s="85"/>
      <c r="F7" s="87"/>
      <c r="G7" s="85"/>
    </row>
    <row r="8" ht="25.0" customHeight="true">
      <c r="A8" s="82" t="s">
        <v>132</v>
      </c>
      <c r="B8" s="82" t="s">
        <v>133</v>
      </c>
      <c r="C8" s="85"/>
      <c r="D8" s="85"/>
      <c r="E8" s="85"/>
      <c r="F8" s="87"/>
      <c r="G8" s="85"/>
    </row>
    <row r="9" ht="25.0" customHeight="true">
      <c r="A9" s="82" t="s">
        <v>134</v>
      </c>
      <c r="B9" s="82" t="s">
        <v>135</v>
      </c>
      <c r="C9" s="85"/>
      <c r="D9" s="85"/>
      <c r="E9" s="85"/>
      <c r="F9" s="87"/>
      <c r="G9" s="85"/>
    </row>
    <row r="10" ht="25.0" customHeight="true">
      <c r="A10" s="82" t="s">
        <v>136</v>
      </c>
      <c r="B10" s="82" t="s">
        <v>137</v>
      </c>
      <c r="C10" s="85"/>
      <c r="D10" s="85"/>
      <c r="E10" s="85"/>
      <c r="F10" s="87"/>
      <c r="G10" s="85"/>
    </row>
    <row r="11" ht="25.0" customHeight="true">
      <c r="A11" s="82" t="s">
        <v>138</v>
      </c>
      <c r="B11" s="82" t="s">
        <v>139</v>
      </c>
      <c r="C11" s="85"/>
      <c r="D11" s="85"/>
      <c r="E11" s="85"/>
      <c r="F11" s="87"/>
      <c r="G11" s="85"/>
    </row>
    <row r="12" ht="25.0" customHeight="true">
      <c r="A12" s="82" t="s">
        <v>140</v>
      </c>
      <c r="B12" s="82" t="s">
        <v>141</v>
      </c>
      <c r="C12" s="85"/>
      <c r="D12" s="85"/>
      <c r="E12" s="85"/>
      <c r="F12" s="87"/>
      <c r="G12" s="85"/>
    </row>
    <row r="13" ht="25.0" customHeight="true">
      <c r="A13" s="82" t="s">
        <v>142</v>
      </c>
      <c r="B13" s="82" t="s">
        <v>143</v>
      </c>
      <c r="C13" s="85"/>
      <c r="D13" s="85"/>
      <c r="E13" s="85"/>
      <c r="F13" s="87"/>
      <c r="G13" s="85"/>
    </row>
    <row r="14" ht="25.0" customHeight="true">
      <c r="A14" s="82" t="s">
        <v>144</v>
      </c>
      <c r="B14" s="82" t="s">
        <v>145</v>
      </c>
      <c r="C14" s="85"/>
      <c r="D14" s="85"/>
      <c r="E14" s="85"/>
      <c r="F14" s="87"/>
      <c r="G14" s="85"/>
    </row>
    <row r="15" ht="25.0" customHeight="true">
      <c r="A15" s="82" t="s">
        <v>146</v>
      </c>
      <c r="B15" s="82" t="s">
        <v>147</v>
      </c>
      <c r="C15" s="85"/>
      <c r="D15" s="85"/>
      <c r="E15" s="85"/>
      <c r="F15" s="87"/>
      <c r="G15" s="85"/>
    </row>
    <row r="16" ht="25.0" customHeight="true">
      <c r="A16" s="82" t="s">
        <v>148</v>
      </c>
      <c r="B16" s="82" t="s">
        <v>149</v>
      </c>
      <c r="C16" s="85"/>
      <c r="D16" s="85"/>
      <c r="E16" s="85"/>
      <c r="F16" s="87"/>
      <c r="G16" s="85"/>
    </row>
    <row r="17" ht="25.0" customHeight="true">
      <c r="A17" s="82" t="s">
        <v>150</v>
      </c>
      <c r="B17" s="82" t="s">
        <v>151</v>
      </c>
      <c r="C17" s="85"/>
      <c r="D17" s="85"/>
      <c r="E17" s="85"/>
      <c r="F17" s="87"/>
      <c r="G17" s="85"/>
    </row>
    <row r="18" ht="25.0" customHeight="true">
      <c r="A18" s="82" t="s">
        <v>152</v>
      </c>
      <c r="B18" s="82" t="s">
        <v>153</v>
      </c>
      <c r="C18" s="85"/>
      <c r="D18" s="85"/>
      <c r="E18" s="85"/>
      <c r="F18" s="87"/>
      <c r="G18" s="85"/>
    </row>
    <row r="19" ht="25.0" customHeight="true">
      <c r="A19" s="82" t="s">
        <v>154</v>
      </c>
      <c r="B19" s="82" t="s">
        <v>155</v>
      </c>
      <c r="C19" s="85"/>
      <c r="D19" s="85"/>
      <c r="E19" s="85"/>
      <c r="F19" s="87"/>
      <c r="G19" s="85"/>
    </row>
    <row r="20" ht="25.0" customHeight="true">
      <c r="A20" s="82" t="s">
        <v>156</v>
      </c>
      <c r="B20" s="82" t="s">
        <v>157</v>
      </c>
      <c r="C20" s="85"/>
      <c r="D20" s="85"/>
      <c r="E20" s="85"/>
      <c r="F20" s="87"/>
      <c r="G20" s="85"/>
    </row>
    <row r="21" ht="25.0" customHeight="true">
      <c r="A21" s="82" t="s">
        <v>158</v>
      </c>
      <c r="B21" s="82" t="s">
        <v>159</v>
      </c>
      <c r="C21" s="85"/>
      <c r="D21" s="85"/>
      <c r="E21" s="85"/>
      <c r="F21" s="87"/>
      <c r="G21" s="85"/>
    </row>
    <row r="22" ht="25.0" customHeight="true">
      <c r="A22" s="82" t="s">
        <v>160</v>
      </c>
      <c r="B22" s="82" t="s">
        <v>161</v>
      </c>
      <c r="C22" s="85"/>
      <c r="D22" s="85"/>
      <c r="E22" s="85"/>
      <c r="F22" s="87"/>
      <c r="G22" s="85"/>
    </row>
    <row r="23" ht="25.0" customHeight="true">
      <c r="A23" s="82" t="s">
        <v>162</v>
      </c>
      <c r="B23" s="82" t="s">
        <v>163</v>
      </c>
      <c r="C23" s="85"/>
      <c r="D23" s="85"/>
      <c r="E23" s="85"/>
      <c r="F23" s="87"/>
      <c r="G23" s="85"/>
    </row>
    <row r="24" ht="25.0" customHeight="true">
      <c r="A24" s="82" t="s">
        <v>164</v>
      </c>
      <c r="B24" s="82" t="s">
        <v>165</v>
      </c>
      <c r="C24" s="85"/>
      <c r="D24" s="85"/>
      <c r="E24" s="85"/>
      <c r="F24" s="87"/>
      <c r="G24" s="85"/>
    </row>
    <row r="25" ht="25.0" customHeight="true">
      <c r="A25" s="82" t="s">
        <v>166</v>
      </c>
      <c r="B25" s="82" t="s">
        <v>167</v>
      </c>
      <c r="C25" s="85"/>
      <c r="D25" s="85"/>
      <c r="E25" s="85"/>
      <c r="F25" s="87"/>
      <c r="G25" s="85"/>
    </row>
    <row r="26" ht="25.0" customHeight="true">
      <c r="A26" s="82" t="s">
        <v>168</v>
      </c>
      <c r="B26" s="82" t="s">
        <v>169</v>
      </c>
      <c r="C26" s="85"/>
      <c r="D26" s="85"/>
      <c r="E26" s="85"/>
      <c r="F26" s="87"/>
      <c r="G26" s="85"/>
    </row>
    <row r="27" ht="25.0" customHeight="true">
      <c r="A27" s="82" t="s">
        <v>170</v>
      </c>
      <c r="B27" s="82" t="s">
        <v>171</v>
      </c>
      <c r="C27" s="85"/>
      <c r="D27" s="85"/>
      <c r="E27" s="85"/>
      <c r="F27" s="87"/>
      <c r="G27" s="85"/>
    </row>
    <row r="28" ht="25.0" customHeight="true">
      <c r="A28" s="82" t="s">
        <v>172</v>
      </c>
      <c r="B28" s="82" t="s">
        <v>173</v>
      </c>
      <c r="C28" s="85"/>
      <c r="D28" s="85"/>
      <c r="E28" s="85"/>
      <c r="F28" s="87"/>
      <c r="G28" s="85"/>
    </row>
    <row r="29" ht="25.0" customHeight="true">
      <c r="A29" s="82" t="s">
        <v>174</v>
      </c>
      <c r="B29" s="82" t="s">
        <v>175</v>
      </c>
      <c r="C29" s="85"/>
      <c r="D29" s="85"/>
      <c r="E29" s="85"/>
      <c r="F29" s="87"/>
      <c r="G29" s="85"/>
    </row>
    <row r="30" ht="25.0" customHeight="true">
      <c r="A30" s="82" t="s">
        <v>176</v>
      </c>
      <c r="B30" s="82" t="s">
        <v>177</v>
      </c>
      <c r="C30" s="85"/>
      <c r="D30" s="85"/>
      <c r="E30" s="85"/>
      <c r="F30" s="87"/>
      <c r="G30" s="85"/>
    </row>
    <row r="31" ht="25.0" customHeight="true">
      <c r="A31" s="82" t="s">
        <v>178</v>
      </c>
      <c r="B31" s="82" t="s">
        <v>179</v>
      </c>
      <c r="C31" s="85"/>
      <c r="D31" s="85"/>
      <c r="E31" s="85"/>
      <c r="F31" s="87"/>
      <c r="G31" s="85"/>
    </row>
    <row r="32" ht="25.0" customHeight="true">
      <c r="A32" s="82" t="s">
        <v>180</v>
      </c>
      <c r="B32" s="82" t="s">
        <v>181</v>
      </c>
      <c r="C32" s="85"/>
      <c r="D32" s="85"/>
      <c r="E32" s="85"/>
      <c r="F32" s="87"/>
      <c r="G32" s="85"/>
    </row>
    <row r="33" ht="25.0" customHeight="true">
      <c r="A33" s="82" t="s">
        <v>182</v>
      </c>
      <c r="B33" s="82" t="s">
        <v>183</v>
      </c>
      <c r="C33" s="85"/>
      <c r="D33" s="85"/>
      <c r="E33" s="85"/>
      <c r="F33" s="87"/>
      <c r="G33" s="85"/>
    </row>
    <row r="34" ht="25.0" customHeight="true">
      <c r="A34" s="82" t="s">
        <v>184</v>
      </c>
      <c r="B34" s="82" t="s">
        <v>185</v>
      </c>
      <c r="C34" s="85"/>
      <c r="D34" s="85"/>
      <c r="E34" s="85"/>
      <c r="F34" s="87"/>
      <c r="G34" s="85"/>
    </row>
    <row r="35" ht="25.0" customHeight="true">
      <c r="A35" s="82" t="s">
        <v>186</v>
      </c>
      <c r="B35" s="82" t="s">
        <v>187</v>
      </c>
      <c r="C35" s="85"/>
      <c r="D35" s="85"/>
      <c r="E35" s="85"/>
      <c r="F35" s="87"/>
      <c r="G35" s="85"/>
    </row>
    <row r="36" ht="25.0" customHeight="true">
      <c r="A36" s="82" t="s">
        <v>188</v>
      </c>
      <c r="B36" s="82" t="s">
        <v>189</v>
      </c>
      <c r="C36" s="85"/>
      <c r="D36" s="85"/>
      <c r="E36" s="85"/>
      <c r="F36" s="87"/>
      <c r="G36" s="85"/>
    </row>
    <row r="37" ht="25.0" customHeight="true">
      <c r="A37" s="82" t="s">
        <v>190</v>
      </c>
      <c r="B37" s="82" t="s">
        <v>191</v>
      </c>
      <c r="C37" s="85"/>
      <c r="D37" s="85"/>
      <c r="E37" s="85"/>
      <c r="F37" s="87"/>
      <c r="G37" s="85"/>
    </row>
    <row r="38" ht="25.0" customHeight="true">
      <c r="A38" s="82" t="s">
        <v>192</v>
      </c>
      <c r="B38" s="82" t="s">
        <v>193</v>
      </c>
      <c r="C38" s="85"/>
      <c r="D38" s="85"/>
      <c r="E38" s="85"/>
      <c r="F38" s="87"/>
      <c r="G38" s="85"/>
    </row>
    <row r="39" ht="25.0" customHeight="true">
      <c r="A39" s="82" t="s">
        <v>194</v>
      </c>
      <c r="B39" s="82" t="s">
        <v>195</v>
      </c>
      <c r="C39" s="85"/>
      <c r="D39" s="85"/>
      <c r="E39" s="85"/>
      <c r="F39" s="87"/>
      <c r="G39" s="85"/>
    </row>
    <row r="40" ht="25.0" customHeight="true">
      <c r="A40" s="82" t="s">
        <v>196</v>
      </c>
      <c r="B40" s="82" t="s">
        <v>197</v>
      </c>
      <c r="C40" s="85"/>
      <c r="D40" s="85"/>
      <c r="E40" s="85"/>
      <c r="F40" s="87"/>
      <c r="G40" s="85"/>
    </row>
    <row r="41" ht="25.0" customHeight="true">
      <c r="A41" s="82" t="s">
        <v>198</v>
      </c>
      <c r="B41" s="82" t="s">
        <v>199</v>
      </c>
      <c r="C41" s="85"/>
      <c r="D41" s="85"/>
      <c r="E41" s="85"/>
      <c r="F41" s="87"/>
      <c r="G41" s="85"/>
    </row>
    <row r="42" ht="25.0" customHeight="true">
      <c r="A42" s="82" t="s">
        <v>200</v>
      </c>
      <c r="B42" s="82" t="s">
        <v>201</v>
      </c>
      <c r="C42" s="85"/>
      <c r="D42" s="85"/>
      <c r="E42" s="85"/>
      <c r="F42" s="87"/>
      <c r="G42" s="85"/>
    </row>
    <row r="43" ht="25.0" customHeight="true">
      <c r="A43" s="82" t="s">
        <v>202</v>
      </c>
      <c r="B43" s="82" t="s">
        <v>203</v>
      </c>
      <c r="C43" s="85"/>
      <c r="D43" s="85"/>
      <c r="E43" s="85"/>
      <c r="F43" s="87"/>
      <c r="G43" s="85"/>
    </row>
    <row r="44" ht="25.0" customHeight="true">
      <c r="A44" s="82" t="s">
        <v>204</v>
      </c>
      <c r="B44" s="82" t="s">
        <v>205</v>
      </c>
      <c r="C44" s="85"/>
      <c r="D44" s="85"/>
      <c r="E44" s="85"/>
      <c r="F44" s="87"/>
      <c r="G44" s="85"/>
    </row>
    <row r="45" ht="25.0" customHeight="true">
      <c r="A45" s="82" t="s">
        <v>206</v>
      </c>
      <c r="B45" s="82" t="s">
        <v>207</v>
      </c>
      <c r="C45" s="85"/>
      <c r="D45" s="85"/>
      <c r="E45" s="85"/>
      <c r="F45" s="87"/>
      <c r="G45" s="85"/>
    </row>
    <row r="46" ht="25.0" customHeight="true">
      <c r="A46" s="82" t="s">
        <v>208</v>
      </c>
      <c r="B46" s="82" t="s">
        <v>209</v>
      </c>
      <c r="C46" s="85"/>
      <c r="D46" s="85"/>
      <c r="E46" s="85"/>
      <c r="F46" s="87"/>
      <c r="G46" s="85"/>
    </row>
    <row r="47" ht="25.0" customHeight="true">
      <c r="A47" s="82" t="s">
        <v>210</v>
      </c>
      <c r="B47" s="82" t="s">
        <v>211</v>
      </c>
      <c r="C47" s="85"/>
      <c r="D47" s="85"/>
      <c r="E47" s="85"/>
      <c r="F47" s="87"/>
      <c r="G47" s="85"/>
    </row>
    <row r="48" ht="25.0" customHeight="true">
      <c r="A48" s="82" t="s">
        <v>212</v>
      </c>
      <c r="B48" s="82" t="s">
        <v>213</v>
      </c>
      <c r="C48" s="85"/>
      <c r="D48" s="85"/>
      <c r="E48" s="85"/>
      <c r="F48" s="87"/>
      <c r="G48" s="85"/>
    </row>
    <row r="49" ht="25.0" customHeight="true">
      <c r="A49" s="82" t="s">
        <v>214</v>
      </c>
      <c r="B49" s="82" t="s">
        <v>215</v>
      </c>
      <c r="C49" s="85"/>
      <c r="D49" s="85"/>
      <c r="E49" s="85"/>
      <c r="F49" s="87"/>
      <c r="G49" s="85"/>
    </row>
    <row r="50" ht="25.0" customHeight="true">
      <c r="A50" s="82" t="s">
        <v>216</v>
      </c>
      <c r="B50" s="82" t="s">
        <v>217</v>
      </c>
      <c r="C50" s="85"/>
      <c r="D50" s="85"/>
      <c r="E50" s="85"/>
      <c r="F50" s="87"/>
      <c r="G50" s="85"/>
    </row>
    <row r="51" ht="25.0" customHeight="true">
      <c r="A51" s="82" t="s">
        <v>218</v>
      </c>
      <c r="B51" s="82" t="s">
        <v>219</v>
      </c>
      <c r="C51" s="85"/>
      <c r="D51" s="85"/>
      <c r="E51" s="85"/>
      <c r="F51" s="87"/>
      <c r="G51" s="85"/>
    </row>
    <row r="52" ht="25.0" customHeight="true">
      <c r="A52" s="82" t="s">
        <v>220</v>
      </c>
      <c r="B52" s="82" t="s">
        <v>221</v>
      </c>
      <c r="C52" s="85"/>
      <c r="D52" s="85"/>
      <c r="E52" s="85"/>
      <c r="F52" s="87"/>
      <c r="G52" s="85"/>
    </row>
    <row r="53" ht="25.0" customHeight="true">
      <c r="A53" s="82" t="s">
        <v>222</v>
      </c>
      <c r="B53" s="82" t="s">
        <v>223</v>
      </c>
      <c r="C53" s="85"/>
      <c r="D53" s="85"/>
      <c r="E53" s="85"/>
      <c r="F53" s="87"/>
      <c r="G53" s="85"/>
    </row>
    <row r="54" ht="25.0" customHeight="true">
      <c r="A54" s="82" t="s">
        <v>224</v>
      </c>
      <c r="B54" s="82" t="s">
        <v>225</v>
      </c>
      <c r="C54" s="85"/>
      <c r="D54" s="85"/>
      <c r="E54" s="85"/>
      <c r="F54" s="87"/>
      <c r="G54" s="85"/>
    </row>
    <row r="55" ht="25.0" customHeight="true">
      <c r="A55" s="82" t="s">
        <v>226</v>
      </c>
      <c r="B55" s="82" t="s">
        <v>227</v>
      </c>
      <c r="C55" s="85"/>
      <c r="D55" s="85"/>
      <c r="E55" s="85"/>
      <c r="F55" s="87"/>
      <c r="G55" s="85"/>
    </row>
    <row r="56" ht="25.0" customHeight="true">
      <c r="A56" s="82" t="s">
        <v>228</v>
      </c>
      <c r="B56" s="82" t="s">
        <v>229</v>
      </c>
      <c r="C56" s="85"/>
      <c r="D56" s="85"/>
      <c r="E56" s="85"/>
      <c r="F56" s="87"/>
      <c r="G56" s="85"/>
    </row>
    <row r="57" ht="25.0" customHeight="true">
      <c r="A57" s="82" t="s">
        <v>230</v>
      </c>
      <c r="B57" s="82" t="s">
        <v>231</v>
      </c>
      <c r="C57" s="85"/>
      <c r="D57" s="85"/>
      <c r="E57" s="85"/>
      <c r="F57" s="87"/>
      <c r="G57" s="85"/>
    </row>
    <row r="58" ht="25.0" customHeight="true">
      <c r="A58" s="82" t="s">
        <v>232</v>
      </c>
      <c r="B58" s="82" t="s">
        <v>233</v>
      </c>
      <c r="C58" s="85"/>
      <c r="D58" s="85"/>
      <c r="E58" s="85"/>
      <c r="F58" s="87"/>
      <c r="G58" s="85"/>
    </row>
    <row r="59" ht="25.0" customHeight="true">
      <c r="A59" s="82" t="s">
        <v>234</v>
      </c>
      <c r="B59" s="82" t="s">
        <v>235</v>
      </c>
      <c r="C59" s="85"/>
      <c r="D59" s="85"/>
      <c r="E59" s="85"/>
      <c r="F59" s="87"/>
      <c r="G59" s="85"/>
    </row>
    <row r="60" ht="25.0" customHeight="true">
      <c r="A60" s="82" t="s">
        <v>236</v>
      </c>
      <c r="B60" s="82" t="s">
        <v>237</v>
      </c>
      <c r="C60" s="85"/>
      <c r="D60" s="85"/>
      <c r="E60" s="85"/>
      <c r="F60" s="87"/>
      <c r="G60" s="85"/>
    </row>
  </sheetData>
  <phoneticPr fontId="1" type="noConversion"/>
  <pageMargins bottom="1" footer="0.51" header="0.51" left="0.75" right="0.75" top="1"/>
  <pageSetup orientation="portrait"/>
  <legacy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J1"/>
  <sheetViews>
    <sheetView workbookViewId="0"/>
  </sheetViews>
  <sheetFormatPr baseColWidth="10" customHeight="1" defaultColWidth="8.83203125" defaultRowHeight="15" x14ac:dyDescent="0.2"/>
  <cols>
    <col min="1" max="2" customWidth="true" style="36" width="20.83203125" collapsed="false"/>
    <col min="3" max="4" bestFit="true" customWidth="true" style="36" width="13.33203125" collapsed="false"/>
    <col min="5" max="6" customWidth="true" style="36" width="10.6640625" collapsed="false"/>
    <col min="7" max="7" customWidth="true" style="36" width="16.33203125" collapsed="false"/>
    <col min="8" max="8" customWidth="true" style="36" width="10.6640625" collapsed="false"/>
    <col min="9" max="9" bestFit="true" customWidth="true" style="36" width="12.33203125" collapsed="false"/>
    <col min="10" max="10" customWidth="true" style="36" width="10.6640625" collapsed="false"/>
    <col min="11" max="16384" style="36" width="8.83203125" collapsed="false"/>
  </cols>
  <sheetData>
    <row customFormat="1" customHeight="1" ht="34" r="1" s="75" spans="1:10" x14ac:dyDescent="0.2">
      <c r="A1" s="72" t="s">
        <v>13</v>
      </c>
      <c r="B1" s="72" t="s">
        <v>12</v>
      </c>
      <c r="C1" s="73" t="s">
        <v>74</v>
      </c>
      <c r="D1" s="73" t="s">
        <v>75</v>
      </c>
      <c r="E1" s="74" t="s">
        <v>76</v>
      </c>
      <c r="F1" s="73" t="s">
        <v>77</v>
      </c>
      <c r="G1" s="73" t="s">
        <v>78</v>
      </c>
      <c r="H1" s="73" t="s">
        <v>79</v>
      </c>
      <c r="I1" s="74" t="s">
        <v>40</v>
      </c>
      <c r="J1" s="74" t="s">
        <v>28</v>
      </c>
    </row>
    <row r="2">
      <c r="A2" s="82" t="s">
        <v>120</v>
      </c>
      <c r="B2" s="82" t="s">
        <v>121</v>
      </c>
      <c r="C2" s="85" t="n">
        <v>11.0</v>
      </c>
      <c r="D2" s="85" t="n">
        <v>363.0</v>
      </c>
      <c r="E2" s="85"/>
      <c r="F2" s="85"/>
      <c r="G2" s="85"/>
      <c r="H2" s="85"/>
      <c r="I2" s="85"/>
      <c r="J2" s="85"/>
    </row>
    <row r="3">
      <c r="A3" s="82" t="s">
        <v>122</v>
      </c>
      <c r="B3" s="82" t="s">
        <v>123</v>
      </c>
      <c r="C3" s="85" t="n">
        <v>11.0</v>
      </c>
      <c r="D3" s="85" t="n">
        <v>363.0</v>
      </c>
      <c r="E3" s="85" t="n">
        <v>3.0</v>
      </c>
      <c r="F3" s="85" t="n">
        <v>9.0</v>
      </c>
      <c r="G3" s="85"/>
      <c r="H3" s="85" t="n">
        <v>60.0</v>
      </c>
      <c r="I3" s="85"/>
      <c r="J3" s="85" t="n">
        <v>69.0</v>
      </c>
    </row>
    <row r="4">
      <c r="A4" s="82" t="s">
        <v>124</v>
      </c>
      <c r="B4" s="82" t="s">
        <v>125</v>
      </c>
      <c r="C4" s="85" t="n">
        <v>11.0</v>
      </c>
      <c r="D4" s="85" t="n">
        <v>363.0</v>
      </c>
      <c r="E4" s="85" t="n">
        <v>3.0</v>
      </c>
      <c r="F4" s="85" t="n">
        <v>9.0</v>
      </c>
      <c r="G4" s="85"/>
      <c r="H4" s="85" t="n">
        <v>75.0</v>
      </c>
      <c r="I4" s="85"/>
      <c r="J4" s="85" t="n">
        <v>84.0</v>
      </c>
    </row>
    <row r="5">
      <c r="A5" s="82" t="s">
        <v>126</v>
      </c>
      <c r="B5" s="82" t="s">
        <v>127</v>
      </c>
      <c r="C5" s="85" t="n">
        <v>11.0</v>
      </c>
      <c r="D5" s="85" t="n">
        <v>363.0</v>
      </c>
      <c r="E5" s="85" t="n">
        <v>4.0</v>
      </c>
      <c r="F5" s="85" t="n">
        <v>12.0</v>
      </c>
      <c r="G5" s="85"/>
      <c r="H5" s="85" t="n">
        <v>60.0</v>
      </c>
      <c r="I5" s="85"/>
      <c r="J5" s="85" t="n">
        <v>72.0</v>
      </c>
    </row>
    <row r="6">
      <c r="A6" s="82" t="s">
        <v>128</v>
      </c>
      <c r="B6" s="82" t="s">
        <v>129</v>
      </c>
      <c r="C6" s="85" t="n">
        <v>11.0</v>
      </c>
      <c r="D6" s="85" t="n">
        <v>363.0</v>
      </c>
      <c r="E6" s="85" t="n">
        <v>7.0</v>
      </c>
      <c r="F6" s="85" t="n">
        <v>21.0</v>
      </c>
      <c r="G6" s="85"/>
      <c r="H6" s="85" t="n">
        <v>132.0</v>
      </c>
      <c r="I6" s="85"/>
      <c r="J6" s="85" t="n">
        <v>153.0</v>
      </c>
    </row>
    <row r="7">
      <c r="A7" s="82" t="s">
        <v>130</v>
      </c>
      <c r="B7" s="82" t="s">
        <v>131</v>
      </c>
      <c r="C7" s="85" t="n">
        <v>11.0</v>
      </c>
      <c r="D7" s="85" t="n">
        <v>363.0</v>
      </c>
      <c r="E7" s="85" t="n">
        <v>1.0</v>
      </c>
      <c r="F7" s="85" t="n">
        <v>3.0</v>
      </c>
      <c r="G7" s="85"/>
      <c r="H7" s="85" t="n">
        <v>12.0</v>
      </c>
      <c r="I7" s="85"/>
      <c r="J7" s="85" t="n">
        <v>15.0</v>
      </c>
    </row>
    <row r="8">
      <c r="A8" s="82" t="s">
        <v>132</v>
      </c>
      <c r="B8" s="82" t="s">
        <v>133</v>
      </c>
      <c r="C8" s="85" t="n">
        <v>11.0</v>
      </c>
      <c r="D8" s="85" t="n">
        <v>363.0</v>
      </c>
      <c r="E8" s="85" t="n">
        <v>1.0</v>
      </c>
      <c r="F8" s="85" t="n">
        <v>3.0</v>
      </c>
      <c r="G8" s="85"/>
      <c r="H8" s="85" t="n">
        <v>25.0</v>
      </c>
      <c r="I8" s="85"/>
      <c r="J8" s="85" t="n">
        <v>28.0</v>
      </c>
    </row>
    <row r="9">
      <c r="A9" s="82" t="s">
        <v>134</v>
      </c>
      <c r="B9" s="82" t="s">
        <v>135</v>
      </c>
      <c r="C9" s="85" t="n">
        <v>11.0</v>
      </c>
      <c r="D9" s="85" t="n">
        <v>363.0</v>
      </c>
      <c r="E9" s="85" t="n">
        <v>5.0</v>
      </c>
      <c r="F9" s="85" t="n">
        <v>15.0</v>
      </c>
      <c r="G9" s="85"/>
      <c r="H9" s="85" t="n">
        <v>116.0</v>
      </c>
      <c r="I9" s="85"/>
      <c r="J9" s="85" t="n">
        <v>131.0</v>
      </c>
    </row>
    <row r="10">
      <c r="A10" s="82" t="s">
        <v>136</v>
      </c>
      <c r="B10" s="82" t="s">
        <v>137</v>
      </c>
      <c r="C10" s="85" t="n">
        <v>11.0</v>
      </c>
      <c r="D10" s="85" t="n">
        <v>363.0</v>
      </c>
      <c r="E10" s="85"/>
      <c r="F10" s="85"/>
      <c r="G10" s="85"/>
      <c r="H10" s="85"/>
      <c r="I10" s="85"/>
      <c r="J10" s="85"/>
    </row>
    <row r="11">
      <c r="A11" s="82" t="s">
        <v>138</v>
      </c>
      <c r="B11" s="82" t="s">
        <v>139</v>
      </c>
      <c r="C11" s="85" t="n">
        <v>11.0</v>
      </c>
      <c r="D11" s="85" t="n">
        <v>363.0</v>
      </c>
      <c r="E11" s="85" t="n">
        <v>3.0</v>
      </c>
      <c r="F11" s="85" t="n">
        <v>9.0</v>
      </c>
      <c r="G11" s="85"/>
      <c r="H11" s="85" t="n">
        <v>55.0</v>
      </c>
      <c r="I11" s="85"/>
      <c r="J11" s="85" t="n">
        <v>64.0</v>
      </c>
    </row>
    <row r="12">
      <c r="A12" s="82" t="s">
        <v>140</v>
      </c>
      <c r="B12" s="82" t="s">
        <v>141</v>
      </c>
      <c r="C12" s="85" t="n">
        <v>11.0</v>
      </c>
      <c r="D12" s="85" t="n">
        <v>363.0</v>
      </c>
      <c r="E12" s="85" t="n">
        <v>7.0</v>
      </c>
      <c r="F12" s="85" t="n">
        <v>21.0</v>
      </c>
      <c r="G12" s="85"/>
      <c r="H12" s="85" t="n">
        <v>100.0</v>
      </c>
      <c r="I12" s="85"/>
      <c r="J12" s="85" t="n">
        <v>121.0</v>
      </c>
    </row>
    <row r="13">
      <c r="A13" s="82" t="s">
        <v>142</v>
      </c>
      <c r="B13" s="82" t="s">
        <v>143</v>
      </c>
      <c r="C13" s="85" t="n">
        <v>11.0</v>
      </c>
      <c r="D13" s="85" t="n">
        <v>363.0</v>
      </c>
      <c r="E13" s="85" t="n">
        <v>4.0</v>
      </c>
      <c r="F13" s="85" t="n">
        <v>12.0</v>
      </c>
      <c r="G13" s="85"/>
      <c r="H13" s="85" t="n">
        <v>30.0</v>
      </c>
      <c r="I13" s="85"/>
      <c r="J13" s="85" t="n">
        <v>42.0</v>
      </c>
    </row>
    <row r="14">
      <c r="A14" s="82" t="s">
        <v>144</v>
      </c>
      <c r="B14" s="82" t="s">
        <v>145</v>
      </c>
      <c r="C14" s="85" t="n">
        <v>11.0</v>
      </c>
      <c r="D14" s="85" t="n">
        <v>363.0</v>
      </c>
      <c r="E14" s="85" t="n">
        <v>3.0</v>
      </c>
      <c r="F14" s="85" t="n">
        <v>9.0</v>
      </c>
      <c r="G14" s="85"/>
      <c r="H14" s="85" t="n">
        <v>55.0</v>
      </c>
      <c r="I14" s="85"/>
      <c r="J14" s="85" t="n">
        <v>64.0</v>
      </c>
    </row>
    <row r="15">
      <c r="A15" s="82" t="s">
        <v>146</v>
      </c>
      <c r="B15" s="82" t="s">
        <v>147</v>
      </c>
      <c r="C15" s="85" t="n">
        <v>11.0</v>
      </c>
      <c r="D15" s="85" t="n">
        <v>363.0</v>
      </c>
      <c r="E15" s="85" t="n">
        <v>3.0</v>
      </c>
      <c r="F15" s="85" t="n">
        <v>9.0</v>
      </c>
      <c r="G15" s="85"/>
      <c r="H15" s="85" t="n">
        <v>50.0</v>
      </c>
      <c r="I15" s="85"/>
      <c r="J15" s="85" t="n">
        <v>59.0</v>
      </c>
    </row>
    <row r="16">
      <c r="A16" s="82" t="s">
        <v>148</v>
      </c>
      <c r="B16" s="82" t="s">
        <v>149</v>
      </c>
      <c r="C16" s="85" t="n">
        <v>11.0</v>
      </c>
      <c r="D16" s="85" t="n">
        <v>363.0</v>
      </c>
      <c r="E16" s="85" t="n">
        <v>2.0</v>
      </c>
      <c r="F16" s="85" t="n">
        <v>6.0</v>
      </c>
      <c r="G16" s="85"/>
      <c r="H16" s="85" t="n">
        <v>22.0</v>
      </c>
      <c r="I16" s="85"/>
      <c r="J16" s="85" t="n">
        <v>28.0</v>
      </c>
    </row>
    <row r="17">
      <c r="A17" s="82" t="s">
        <v>150</v>
      </c>
      <c r="B17" s="82" t="s">
        <v>151</v>
      </c>
      <c r="C17" s="85" t="n">
        <v>11.0</v>
      </c>
      <c r="D17" s="85" t="n">
        <v>363.0</v>
      </c>
      <c r="E17" s="85" t="n">
        <v>7.0</v>
      </c>
      <c r="F17" s="85" t="n">
        <v>21.0</v>
      </c>
      <c r="G17" s="85"/>
      <c r="H17" s="85" t="n">
        <v>95.0</v>
      </c>
      <c r="I17" s="85"/>
      <c r="J17" s="85" t="n">
        <v>116.0</v>
      </c>
    </row>
    <row r="18">
      <c r="A18" s="82" t="s">
        <v>152</v>
      </c>
      <c r="B18" s="82" t="s">
        <v>153</v>
      </c>
      <c r="C18" s="85" t="n">
        <v>11.0</v>
      </c>
      <c r="D18" s="85" t="n">
        <v>363.0</v>
      </c>
      <c r="E18" s="85" t="n">
        <v>5.0</v>
      </c>
      <c r="F18" s="85" t="n">
        <v>15.0</v>
      </c>
      <c r="G18" s="85"/>
      <c r="H18" s="85" t="n">
        <v>83.0</v>
      </c>
      <c r="I18" s="85"/>
      <c r="J18" s="85" t="n">
        <v>98.0</v>
      </c>
    </row>
    <row r="19">
      <c r="A19" s="82" t="s">
        <v>154</v>
      </c>
      <c r="B19" s="82" t="s">
        <v>155</v>
      </c>
      <c r="C19" s="85" t="n">
        <v>11.0</v>
      </c>
      <c r="D19" s="85" t="n">
        <v>363.0</v>
      </c>
      <c r="E19" s="85" t="n">
        <v>2.0</v>
      </c>
      <c r="F19" s="85" t="n">
        <v>6.0</v>
      </c>
      <c r="G19" s="85"/>
      <c r="H19" s="85" t="n">
        <v>43.0</v>
      </c>
      <c r="I19" s="85"/>
      <c r="J19" s="85" t="n">
        <v>49.0</v>
      </c>
    </row>
    <row r="20">
      <c r="A20" s="82" t="s">
        <v>156</v>
      </c>
      <c r="B20" s="82" t="s">
        <v>157</v>
      </c>
      <c r="C20" s="85" t="n">
        <v>11.0</v>
      </c>
      <c r="D20" s="85" t="n">
        <v>363.0</v>
      </c>
      <c r="E20" s="85" t="n">
        <v>7.0</v>
      </c>
      <c r="F20" s="85" t="n">
        <v>21.0</v>
      </c>
      <c r="G20" s="85"/>
      <c r="H20" s="85" t="n">
        <v>175.0</v>
      </c>
      <c r="I20" s="85"/>
      <c r="J20" s="85" t="n">
        <v>196.0</v>
      </c>
    </row>
    <row r="21">
      <c r="A21" s="82" t="s">
        <v>158</v>
      </c>
      <c r="B21" s="82" t="s">
        <v>159</v>
      </c>
      <c r="C21" s="85" t="n">
        <v>11.0</v>
      </c>
      <c r="D21" s="85" t="n">
        <v>363.0</v>
      </c>
      <c r="E21" s="85" t="n">
        <v>6.0</v>
      </c>
      <c r="F21" s="85" t="n">
        <v>18.0</v>
      </c>
      <c r="G21" s="85"/>
      <c r="H21" s="85" t="n">
        <v>128.0</v>
      </c>
      <c r="I21" s="85"/>
      <c r="J21" s="85" t="n">
        <v>146.0</v>
      </c>
    </row>
    <row r="22">
      <c r="A22" s="82" t="s">
        <v>160</v>
      </c>
      <c r="B22" s="82" t="s">
        <v>161</v>
      </c>
      <c r="C22" s="85" t="n">
        <v>11.0</v>
      </c>
      <c r="D22" s="85" t="n">
        <v>363.0</v>
      </c>
      <c r="E22" s="85" t="n">
        <v>1.0</v>
      </c>
      <c r="F22" s="85" t="n">
        <v>3.0</v>
      </c>
      <c r="G22" s="85"/>
      <c r="H22" s="85" t="n">
        <v>25.0</v>
      </c>
      <c r="I22" s="85"/>
      <c r="J22" s="85" t="n">
        <v>28.0</v>
      </c>
    </row>
    <row r="23">
      <c r="A23" s="82" t="s">
        <v>162</v>
      </c>
      <c r="B23" s="82" t="s">
        <v>163</v>
      </c>
      <c r="C23" s="85" t="n">
        <v>11.0</v>
      </c>
      <c r="D23" s="85" t="n">
        <v>363.0</v>
      </c>
      <c r="E23" s="85" t="n">
        <v>5.0</v>
      </c>
      <c r="F23" s="85" t="n">
        <v>15.0</v>
      </c>
      <c r="G23" s="85"/>
      <c r="H23" s="85" t="n">
        <v>110.0</v>
      </c>
      <c r="I23" s="85"/>
      <c r="J23" s="85" t="n">
        <v>125.0</v>
      </c>
    </row>
    <row r="24">
      <c r="A24" s="82" t="s">
        <v>164</v>
      </c>
      <c r="B24" s="82" t="s">
        <v>165</v>
      </c>
      <c r="C24" s="85" t="n">
        <v>11.0</v>
      </c>
      <c r="D24" s="85" t="n">
        <v>363.0</v>
      </c>
      <c r="E24" s="85" t="n">
        <v>1.0</v>
      </c>
      <c r="F24" s="85" t="n">
        <v>3.0</v>
      </c>
      <c r="G24" s="85"/>
      <c r="H24" s="85" t="n">
        <v>30.0</v>
      </c>
      <c r="I24" s="85"/>
      <c r="J24" s="85" t="n">
        <v>33.0</v>
      </c>
    </row>
    <row r="25">
      <c r="A25" s="82" t="s">
        <v>166</v>
      </c>
      <c r="B25" s="82" t="s">
        <v>167</v>
      </c>
      <c r="C25" s="85" t="n">
        <v>11.0</v>
      </c>
      <c r="D25" s="85" t="n">
        <v>363.0</v>
      </c>
      <c r="E25" s="85" t="n">
        <v>9.0</v>
      </c>
      <c r="F25" s="85" t="n">
        <v>27.0</v>
      </c>
      <c r="G25" s="85"/>
      <c r="H25" s="85" t="n">
        <v>210.0</v>
      </c>
      <c r="I25" s="85"/>
      <c r="J25" s="85" t="n">
        <v>237.0</v>
      </c>
    </row>
    <row r="26">
      <c r="A26" s="82" t="s">
        <v>168</v>
      </c>
      <c r="B26" s="82" t="s">
        <v>169</v>
      </c>
      <c r="C26" s="85" t="n">
        <v>11.0</v>
      </c>
      <c r="D26" s="85" t="n">
        <v>363.0</v>
      </c>
      <c r="E26" s="85" t="n">
        <v>3.0</v>
      </c>
      <c r="F26" s="85" t="n">
        <v>9.0</v>
      </c>
      <c r="G26" s="85"/>
      <c r="H26" s="85" t="n">
        <v>90.0</v>
      </c>
      <c r="I26" s="85"/>
      <c r="J26" s="85" t="n">
        <v>99.0</v>
      </c>
    </row>
    <row r="27">
      <c r="A27" s="82" t="s">
        <v>170</v>
      </c>
      <c r="B27" s="82" t="s">
        <v>171</v>
      </c>
      <c r="C27" s="85" t="n">
        <v>11.0</v>
      </c>
      <c r="D27" s="85" t="n">
        <v>363.0</v>
      </c>
      <c r="E27" s="85" t="n">
        <v>6.0</v>
      </c>
      <c r="F27" s="85" t="n">
        <v>18.0</v>
      </c>
      <c r="G27" s="85"/>
      <c r="H27" s="85" t="n">
        <v>116.0</v>
      </c>
      <c r="I27" s="85"/>
      <c r="J27" s="85" t="n">
        <v>134.0</v>
      </c>
    </row>
    <row r="28">
      <c r="A28" s="82" t="s">
        <v>172</v>
      </c>
      <c r="B28" s="82" t="s">
        <v>173</v>
      </c>
      <c r="C28" s="85" t="n">
        <v>11.0</v>
      </c>
      <c r="D28" s="85" t="n">
        <v>363.0</v>
      </c>
      <c r="E28" s="85"/>
      <c r="F28" s="85"/>
      <c r="G28" s="85"/>
      <c r="H28" s="85"/>
      <c r="I28" s="85"/>
      <c r="J28" s="85"/>
    </row>
    <row r="29">
      <c r="A29" s="82" t="s">
        <v>174</v>
      </c>
      <c r="B29" s="82" t="s">
        <v>175</v>
      </c>
      <c r="C29" s="85" t="n">
        <v>11.0</v>
      </c>
      <c r="D29" s="85" t="n">
        <v>363.0</v>
      </c>
      <c r="E29" s="85" t="n">
        <v>5.0</v>
      </c>
      <c r="F29" s="85" t="n">
        <v>15.0</v>
      </c>
      <c r="G29" s="85"/>
      <c r="H29" s="85" t="n">
        <v>120.0</v>
      </c>
      <c r="I29" s="85"/>
      <c r="J29" s="85" t="n">
        <v>135.0</v>
      </c>
    </row>
    <row r="30">
      <c r="A30" s="82" t="s">
        <v>176</v>
      </c>
      <c r="B30" s="82" t="s">
        <v>177</v>
      </c>
      <c r="C30" s="85" t="n">
        <v>11.0</v>
      </c>
      <c r="D30" s="85" t="n">
        <v>363.0</v>
      </c>
      <c r="E30" s="85" t="n">
        <v>5.0</v>
      </c>
      <c r="F30" s="85" t="n">
        <v>15.0</v>
      </c>
      <c r="G30" s="85"/>
      <c r="H30" s="85" t="n">
        <v>105.0</v>
      </c>
      <c r="I30" s="85"/>
      <c r="J30" s="85" t="n">
        <v>120.0</v>
      </c>
    </row>
    <row r="31">
      <c r="A31" s="82" t="s">
        <v>178</v>
      </c>
      <c r="B31" s="82" t="s">
        <v>179</v>
      </c>
      <c r="C31" s="85" t="n">
        <v>11.0</v>
      </c>
      <c r="D31" s="85" t="n">
        <v>363.0</v>
      </c>
      <c r="E31" s="85" t="n">
        <v>6.0</v>
      </c>
      <c r="F31" s="85" t="n">
        <v>18.0</v>
      </c>
      <c r="G31" s="85"/>
      <c r="H31" s="85" t="n">
        <v>150.0</v>
      </c>
      <c r="I31" s="85"/>
      <c r="J31" s="85" t="n">
        <v>168.0</v>
      </c>
    </row>
    <row r="32">
      <c r="A32" s="82" t="s">
        <v>180</v>
      </c>
      <c r="B32" s="82" t="s">
        <v>181</v>
      </c>
      <c r="C32" s="85" t="n">
        <v>11.0</v>
      </c>
      <c r="D32" s="85" t="n">
        <v>363.0</v>
      </c>
      <c r="E32" s="85" t="n">
        <v>8.0</v>
      </c>
      <c r="F32" s="85" t="n">
        <v>24.0</v>
      </c>
      <c r="G32" s="85"/>
      <c r="H32" s="85" t="n">
        <v>165.0</v>
      </c>
      <c r="I32" s="85"/>
      <c r="J32" s="85" t="n">
        <v>189.0</v>
      </c>
    </row>
    <row r="33">
      <c r="A33" s="82" t="s">
        <v>182</v>
      </c>
      <c r="B33" s="82" t="s">
        <v>183</v>
      </c>
      <c r="C33" s="85" t="n">
        <v>11.0</v>
      </c>
      <c r="D33" s="85" t="n">
        <v>363.0</v>
      </c>
      <c r="E33" s="85" t="n">
        <v>5.0</v>
      </c>
      <c r="F33" s="85" t="n">
        <v>15.0</v>
      </c>
      <c r="G33" s="85"/>
      <c r="H33" s="85" t="n">
        <v>130.0</v>
      </c>
      <c r="I33" s="85"/>
      <c r="J33" s="85" t="n">
        <v>145.0</v>
      </c>
    </row>
    <row r="34">
      <c r="A34" s="82" t="s">
        <v>184</v>
      </c>
      <c r="B34" s="82" t="s">
        <v>185</v>
      </c>
      <c r="C34" s="85" t="n">
        <v>11.0</v>
      </c>
      <c r="D34" s="85" t="n">
        <v>363.0</v>
      </c>
      <c r="E34" s="85" t="n">
        <v>5.0</v>
      </c>
      <c r="F34" s="85" t="n">
        <v>15.0</v>
      </c>
      <c r="G34" s="85"/>
      <c r="H34" s="85" t="n">
        <v>105.0</v>
      </c>
      <c r="I34" s="85"/>
      <c r="J34" s="85" t="n">
        <v>120.0</v>
      </c>
    </row>
    <row r="35">
      <c r="A35" s="82" t="s">
        <v>186</v>
      </c>
      <c r="B35" s="82" t="s">
        <v>187</v>
      </c>
      <c r="C35" s="85" t="n">
        <v>11.0</v>
      </c>
      <c r="D35" s="85" t="n">
        <v>363.0</v>
      </c>
      <c r="E35" s="85" t="n">
        <v>4.0</v>
      </c>
      <c r="F35" s="85" t="n">
        <v>12.0</v>
      </c>
      <c r="G35" s="85"/>
      <c r="H35" s="85" t="n">
        <v>78.0</v>
      </c>
      <c r="I35" s="85"/>
      <c r="J35" s="85" t="n">
        <v>90.0</v>
      </c>
    </row>
    <row r="36">
      <c r="A36" s="82" t="s">
        <v>188</v>
      </c>
      <c r="B36" s="82" t="s">
        <v>189</v>
      </c>
      <c r="C36" s="85" t="n">
        <v>11.0</v>
      </c>
      <c r="D36" s="85" t="n">
        <v>363.0</v>
      </c>
      <c r="E36" s="85" t="n">
        <v>4.0</v>
      </c>
      <c r="F36" s="85" t="n">
        <v>12.0</v>
      </c>
      <c r="G36" s="85"/>
      <c r="H36" s="85" t="n">
        <v>70.0</v>
      </c>
      <c r="I36" s="85"/>
      <c r="J36" s="85" t="n">
        <v>82.0</v>
      </c>
    </row>
    <row r="37">
      <c r="A37" s="82" t="s">
        <v>190</v>
      </c>
      <c r="B37" s="82" t="s">
        <v>191</v>
      </c>
      <c r="C37" s="85" t="n">
        <v>11.0</v>
      </c>
      <c r="D37" s="85" t="n">
        <v>363.0</v>
      </c>
      <c r="E37" s="85" t="n">
        <v>6.0</v>
      </c>
      <c r="F37" s="85" t="n">
        <v>18.0</v>
      </c>
      <c r="G37" s="85"/>
      <c r="H37" s="85" t="n">
        <v>150.0</v>
      </c>
      <c r="I37" s="85"/>
      <c r="J37" s="85" t="n">
        <v>168.0</v>
      </c>
    </row>
    <row r="38">
      <c r="A38" s="82" t="s">
        <v>192</v>
      </c>
      <c r="B38" s="82" t="s">
        <v>193</v>
      </c>
      <c r="C38" s="85" t="n">
        <v>11.0</v>
      </c>
      <c r="D38" s="85" t="n">
        <v>363.0</v>
      </c>
      <c r="E38" s="85" t="n">
        <v>5.0</v>
      </c>
      <c r="F38" s="85" t="n">
        <v>15.0</v>
      </c>
      <c r="G38" s="85"/>
      <c r="H38" s="85" t="n">
        <v>100.0</v>
      </c>
      <c r="I38" s="85"/>
      <c r="J38" s="85" t="n">
        <v>115.0</v>
      </c>
    </row>
    <row r="39">
      <c r="A39" s="82" t="s">
        <v>194</v>
      </c>
      <c r="B39" s="82" t="s">
        <v>195</v>
      </c>
      <c r="C39" s="85" t="n">
        <v>11.0</v>
      </c>
      <c r="D39" s="85" t="n">
        <v>363.0</v>
      </c>
      <c r="E39" s="85" t="n">
        <v>4.0</v>
      </c>
      <c r="F39" s="85" t="n">
        <v>12.0</v>
      </c>
      <c r="G39" s="85"/>
      <c r="H39" s="85" t="n">
        <v>83.0</v>
      </c>
      <c r="I39" s="85"/>
      <c r="J39" s="85" t="n">
        <v>95.0</v>
      </c>
    </row>
    <row r="40">
      <c r="A40" s="82" t="s">
        <v>196</v>
      </c>
      <c r="B40" s="82" t="s">
        <v>197</v>
      </c>
      <c r="C40" s="85" t="n">
        <v>11.0</v>
      </c>
      <c r="D40" s="85" t="n">
        <v>363.0</v>
      </c>
      <c r="E40" s="85" t="n">
        <v>5.0</v>
      </c>
      <c r="F40" s="85" t="n">
        <v>15.0</v>
      </c>
      <c r="G40" s="85"/>
      <c r="H40" s="85" t="n">
        <v>128.0</v>
      </c>
      <c r="I40" s="85"/>
      <c r="J40" s="85" t="n">
        <v>143.0</v>
      </c>
    </row>
    <row r="41">
      <c r="A41" s="82" t="s">
        <v>198</v>
      </c>
      <c r="B41" s="82" t="s">
        <v>199</v>
      </c>
      <c r="C41" s="85" t="n">
        <v>11.0</v>
      </c>
      <c r="D41" s="85" t="n">
        <v>363.0</v>
      </c>
      <c r="E41" s="85" t="n">
        <v>3.0</v>
      </c>
      <c r="F41" s="85" t="n">
        <v>9.0</v>
      </c>
      <c r="G41" s="85"/>
      <c r="H41" s="85" t="n">
        <v>55.0</v>
      </c>
      <c r="I41" s="85"/>
      <c r="J41" s="85" t="n">
        <v>64.0</v>
      </c>
    </row>
    <row r="42">
      <c r="A42" s="82" t="s">
        <v>200</v>
      </c>
      <c r="B42" s="82" t="s">
        <v>201</v>
      </c>
      <c r="C42" s="85" t="n">
        <v>11.0</v>
      </c>
      <c r="D42" s="85" t="n">
        <v>363.0</v>
      </c>
      <c r="E42" s="85" t="n">
        <v>6.0</v>
      </c>
      <c r="F42" s="85" t="n">
        <v>18.0</v>
      </c>
      <c r="G42" s="85"/>
      <c r="H42" s="85" t="n">
        <v>113.0</v>
      </c>
      <c r="I42" s="85"/>
      <c r="J42" s="85" t="n">
        <v>131.0</v>
      </c>
    </row>
    <row r="43">
      <c r="A43" s="82" t="s">
        <v>202</v>
      </c>
      <c r="B43" s="82" t="s">
        <v>203</v>
      </c>
      <c r="C43" s="85" t="n">
        <v>11.0</v>
      </c>
      <c r="D43" s="85" t="n">
        <v>363.0</v>
      </c>
      <c r="E43" s="85" t="n">
        <v>4.0</v>
      </c>
      <c r="F43" s="85" t="n">
        <v>12.0</v>
      </c>
      <c r="G43" s="85"/>
      <c r="H43" s="85" t="n">
        <v>55.0</v>
      </c>
      <c r="I43" s="85"/>
      <c r="J43" s="85" t="n">
        <v>67.0</v>
      </c>
    </row>
    <row r="44">
      <c r="A44" s="82" t="s">
        <v>204</v>
      </c>
      <c r="B44" s="82" t="s">
        <v>205</v>
      </c>
      <c r="C44" s="85" t="n">
        <v>11.0</v>
      </c>
      <c r="D44" s="85" t="n">
        <v>363.0</v>
      </c>
      <c r="E44" s="85" t="n">
        <v>7.0</v>
      </c>
      <c r="F44" s="85" t="n">
        <v>21.0</v>
      </c>
      <c r="G44" s="85"/>
      <c r="H44" s="85" t="n">
        <v>97.0</v>
      </c>
      <c r="I44" s="85"/>
      <c r="J44" s="85" t="n">
        <v>118.0</v>
      </c>
    </row>
    <row r="45">
      <c r="A45" s="82" t="s">
        <v>206</v>
      </c>
      <c r="B45" s="82" t="s">
        <v>207</v>
      </c>
      <c r="C45" s="85" t="n">
        <v>11.0</v>
      </c>
      <c r="D45" s="85" t="n">
        <v>363.0</v>
      </c>
      <c r="E45" s="85" t="n">
        <v>2.0</v>
      </c>
      <c r="F45" s="85" t="n">
        <v>6.0</v>
      </c>
      <c r="G45" s="85"/>
      <c r="H45" s="85" t="n">
        <v>1.0</v>
      </c>
      <c r="I45" s="85"/>
      <c r="J45" s="85" t="n">
        <v>7.0</v>
      </c>
    </row>
    <row r="46">
      <c r="A46" s="82" t="s">
        <v>208</v>
      </c>
      <c r="B46" s="82" t="s">
        <v>209</v>
      </c>
      <c r="C46" s="85" t="n">
        <v>11.0</v>
      </c>
      <c r="D46" s="85" t="n">
        <v>363.0</v>
      </c>
      <c r="E46" s="85" t="n">
        <v>6.0</v>
      </c>
      <c r="F46" s="85" t="n">
        <v>18.0</v>
      </c>
      <c r="G46" s="85"/>
      <c r="H46" s="85" t="n">
        <v>135.0</v>
      </c>
      <c r="I46" s="85"/>
      <c r="J46" s="85" t="n">
        <v>153.0</v>
      </c>
    </row>
    <row r="47">
      <c r="A47" s="82" t="s">
        <v>210</v>
      </c>
      <c r="B47" s="82" t="s">
        <v>211</v>
      </c>
      <c r="C47" s="85" t="n">
        <v>11.0</v>
      </c>
      <c r="D47" s="85" t="n">
        <v>363.0</v>
      </c>
      <c r="E47" s="85" t="n">
        <v>6.0</v>
      </c>
      <c r="F47" s="85" t="n">
        <v>18.0</v>
      </c>
      <c r="G47" s="85"/>
      <c r="H47" s="85" t="n">
        <v>80.0</v>
      </c>
      <c r="I47" s="85"/>
      <c r="J47" s="85" t="n">
        <v>98.0</v>
      </c>
    </row>
    <row r="48">
      <c r="A48" s="82" t="s">
        <v>212</v>
      </c>
      <c r="B48" s="82" t="s">
        <v>213</v>
      </c>
      <c r="C48" s="85" t="n">
        <v>11.0</v>
      </c>
      <c r="D48" s="85" t="n">
        <v>363.0</v>
      </c>
      <c r="E48" s="85" t="n">
        <v>2.0</v>
      </c>
      <c r="F48" s="85" t="n">
        <v>6.0</v>
      </c>
      <c r="G48" s="85"/>
      <c r="H48" s="85" t="n">
        <v>60.0</v>
      </c>
      <c r="I48" s="85"/>
      <c r="J48" s="85" t="n">
        <v>66.0</v>
      </c>
    </row>
    <row r="49">
      <c r="A49" s="82" t="s">
        <v>214</v>
      </c>
      <c r="B49" s="82" t="s">
        <v>215</v>
      </c>
      <c r="C49" s="85" t="n">
        <v>11.0</v>
      </c>
      <c r="D49" s="85" t="n">
        <v>363.0</v>
      </c>
      <c r="E49" s="85" t="n">
        <v>6.0</v>
      </c>
      <c r="F49" s="85" t="n">
        <v>18.0</v>
      </c>
      <c r="G49" s="85"/>
      <c r="H49" s="85" t="n">
        <v>140.0</v>
      </c>
      <c r="I49" s="85"/>
      <c r="J49" s="85" t="n">
        <v>158.0</v>
      </c>
    </row>
    <row r="50">
      <c r="A50" s="82" t="s">
        <v>216</v>
      </c>
      <c r="B50" s="82" t="s">
        <v>217</v>
      </c>
      <c r="C50" s="85" t="n">
        <v>11.0</v>
      </c>
      <c r="D50" s="85" t="n">
        <v>363.0</v>
      </c>
      <c r="E50" s="85" t="n">
        <v>4.0</v>
      </c>
      <c r="F50" s="85" t="n">
        <v>12.0</v>
      </c>
      <c r="G50" s="85"/>
      <c r="H50" s="85" t="n">
        <v>120.0</v>
      </c>
      <c r="I50" s="85"/>
      <c r="J50" s="85" t="n">
        <v>132.0</v>
      </c>
    </row>
    <row r="51">
      <c r="A51" s="82" t="s">
        <v>218</v>
      </c>
      <c r="B51" s="82" t="s">
        <v>219</v>
      </c>
      <c r="C51" s="85" t="n">
        <v>11.0</v>
      </c>
      <c r="D51" s="85" t="n">
        <v>363.0</v>
      </c>
      <c r="E51" s="85"/>
      <c r="F51" s="85"/>
      <c r="G51" s="85"/>
      <c r="H51" s="85"/>
      <c r="I51" s="85"/>
      <c r="J51" s="85"/>
    </row>
    <row r="52">
      <c r="A52" s="82" t="s">
        <v>220</v>
      </c>
      <c r="B52" s="82" t="s">
        <v>221</v>
      </c>
      <c r="C52" s="85" t="n">
        <v>11.0</v>
      </c>
      <c r="D52" s="85" t="n">
        <v>363.0</v>
      </c>
      <c r="E52" s="85"/>
      <c r="F52" s="85"/>
      <c r="G52" s="85"/>
      <c r="H52" s="85"/>
      <c r="I52" s="85"/>
      <c r="J52" s="85"/>
    </row>
    <row r="53">
      <c r="A53" s="82" t="s">
        <v>222</v>
      </c>
      <c r="B53" s="82" t="s">
        <v>223</v>
      </c>
      <c r="C53" s="85" t="n">
        <v>11.0</v>
      </c>
      <c r="D53" s="85" t="n">
        <v>363.0</v>
      </c>
      <c r="E53" s="85" t="n">
        <v>5.0</v>
      </c>
      <c r="F53" s="85" t="n">
        <v>15.0</v>
      </c>
      <c r="G53" s="85"/>
      <c r="H53" s="85" t="n">
        <v>90.0</v>
      </c>
      <c r="I53" s="85"/>
      <c r="J53" s="85" t="n">
        <v>105.0</v>
      </c>
    </row>
    <row r="54">
      <c r="A54" s="82" t="s">
        <v>224</v>
      </c>
      <c r="B54" s="82" t="s">
        <v>225</v>
      </c>
      <c r="C54" s="85" t="n">
        <v>11.0</v>
      </c>
      <c r="D54" s="85" t="n">
        <v>363.0</v>
      </c>
      <c r="E54" s="85" t="n">
        <v>6.0</v>
      </c>
      <c r="F54" s="85" t="n">
        <v>18.0</v>
      </c>
      <c r="G54" s="85"/>
      <c r="H54" s="85" t="n">
        <v>100.0</v>
      </c>
      <c r="I54" s="85"/>
      <c r="J54" s="85" t="n">
        <v>118.0</v>
      </c>
    </row>
    <row r="55">
      <c r="A55" s="82" t="s">
        <v>226</v>
      </c>
      <c r="B55" s="82" t="s">
        <v>227</v>
      </c>
      <c r="C55" s="85" t="n">
        <v>11.0</v>
      </c>
      <c r="D55" s="85" t="n">
        <v>363.0</v>
      </c>
      <c r="E55" s="85" t="n">
        <v>4.0</v>
      </c>
      <c r="F55" s="85" t="n">
        <v>12.0</v>
      </c>
      <c r="G55" s="85"/>
      <c r="H55" s="85" t="n">
        <v>90.0</v>
      </c>
      <c r="I55" s="85"/>
      <c r="J55" s="85" t="n">
        <v>102.0</v>
      </c>
    </row>
    <row r="56">
      <c r="A56" s="82" t="s">
        <v>228</v>
      </c>
      <c r="B56" s="82" t="s">
        <v>229</v>
      </c>
      <c r="C56" s="85" t="n">
        <v>11.0</v>
      </c>
      <c r="D56" s="85" t="n">
        <v>363.0</v>
      </c>
      <c r="E56" s="85" t="n">
        <v>4.0</v>
      </c>
      <c r="F56" s="85" t="n">
        <v>12.0</v>
      </c>
      <c r="G56" s="85"/>
      <c r="H56" s="85" t="n">
        <v>53.0</v>
      </c>
      <c r="I56" s="85"/>
      <c r="J56" s="85" t="n">
        <v>65.0</v>
      </c>
    </row>
    <row r="57">
      <c r="A57" s="82" t="s">
        <v>230</v>
      </c>
      <c r="B57" s="82" t="s">
        <v>231</v>
      </c>
      <c r="C57" s="85" t="n">
        <v>11.0</v>
      </c>
      <c r="D57" s="85" t="n">
        <v>363.0</v>
      </c>
      <c r="E57" s="85" t="n">
        <v>4.0</v>
      </c>
      <c r="F57" s="85" t="n">
        <v>12.0</v>
      </c>
      <c r="G57" s="85"/>
      <c r="H57" s="85" t="n">
        <v>78.0</v>
      </c>
      <c r="I57" s="85"/>
      <c r="J57" s="85" t="n">
        <v>90.0</v>
      </c>
    </row>
    <row r="58">
      <c r="A58" s="82" t="s">
        <v>232</v>
      </c>
      <c r="B58" s="82" t="s">
        <v>233</v>
      </c>
      <c r="C58" s="85" t="n">
        <v>11.0</v>
      </c>
      <c r="D58" s="85" t="n">
        <v>363.0</v>
      </c>
      <c r="E58" s="85" t="n">
        <v>2.0</v>
      </c>
      <c r="F58" s="85" t="n">
        <v>6.0</v>
      </c>
      <c r="G58" s="85"/>
      <c r="H58" s="85" t="n">
        <v>40.0</v>
      </c>
      <c r="I58" s="85"/>
      <c r="J58" s="85" t="n">
        <v>46.0</v>
      </c>
    </row>
    <row r="59">
      <c r="A59" s="82" t="s">
        <v>234</v>
      </c>
      <c r="B59" s="82" t="s">
        <v>235</v>
      </c>
      <c r="C59" s="85" t="n">
        <v>11.0</v>
      </c>
      <c r="D59" s="85" t="n">
        <v>363.0</v>
      </c>
      <c r="E59" s="85" t="n">
        <v>4.0</v>
      </c>
      <c r="F59" s="85" t="n">
        <v>12.0</v>
      </c>
      <c r="G59" s="85"/>
      <c r="H59" s="85" t="n">
        <v>68.0</v>
      </c>
      <c r="I59" s="85"/>
      <c r="J59" s="85" t="n">
        <v>80.0</v>
      </c>
    </row>
    <row r="60">
      <c r="A60" s="82" t="s">
        <v>236</v>
      </c>
      <c r="B60" s="82" t="s">
        <v>237</v>
      </c>
      <c r="C60" s="85" t="n">
        <v>11.0</v>
      </c>
      <c r="D60" s="85" t="n">
        <v>363.0</v>
      </c>
      <c r="E60" s="85" t="n">
        <v>3.0</v>
      </c>
      <c r="F60" s="85" t="n">
        <v>9.0</v>
      </c>
      <c r="G60" s="85"/>
      <c r="H60" s="85" t="n">
        <v>62.0</v>
      </c>
      <c r="I60" s="85"/>
      <c r="J60" s="85" t="n">
        <v>71.0</v>
      </c>
    </row>
  </sheetData>
  <phoneticPr fontId="1" type="noConversion"/>
  <pageMargins bottom="1" footer="0.51" header="0.51" left="0.75" right="0.75" top="1"/>
  <pageSetup orientation="portrait"/>
  <legacyDrawing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1"/>
  <sheetViews>
    <sheetView workbookViewId="0">
      <selection activeCell="C10" sqref="C10"/>
    </sheetView>
  </sheetViews>
  <sheetFormatPr baseColWidth="10" defaultColWidth="11" defaultRowHeight="13" x14ac:dyDescent="0.15"/>
  <cols>
    <col min="1" max="1" bestFit="true" customWidth="true" style="15" width="5.0" collapsed="false"/>
    <col min="2" max="3" customWidth="true" style="15" width="20.83203125" collapsed="false"/>
    <col min="4" max="16384" style="15" width="11.0" collapsed="false"/>
  </cols>
  <sheetData>
    <row customFormat="1" customHeight="1" ht="25" r="1" s="76" spans="1:3" x14ac:dyDescent="0.2">
      <c r="A1" s="76" t="s">
        <v>80</v>
      </c>
      <c r="B1" s="40" t="s">
        <v>31</v>
      </c>
      <c r="C1" s="40" t="s">
        <v>32</v>
      </c>
    </row>
    <row r="2">
      <c r="A2" s="82" t="n">
        <v>1.0</v>
      </c>
      <c r="B2" s="82" t="s">
        <v>120</v>
      </c>
      <c r="C2" s="82" t="s">
        <v>121</v>
      </c>
    </row>
    <row r="3">
      <c r="A3" s="82" t="n">
        <v>2.0</v>
      </c>
      <c r="B3" s="82" t="s">
        <v>122</v>
      </c>
      <c r="C3" s="82" t="s">
        <v>123</v>
      </c>
    </row>
    <row r="4">
      <c r="A4" s="82" t="n">
        <v>3.0</v>
      </c>
      <c r="B4" s="82" t="s">
        <v>124</v>
      </c>
      <c r="C4" s="82" t="s">
        <v>125</v>
      </c>
    </row>
    <row r="5">
      <c r="A5" s="82" t="n">
        <v>4.0</v>
      </c>
      <c r="B5" s="82" t="s">
        <v>126</v>
      </c>
      <c r="C5" s="82" t="s">
        <v>127</v>
      </c>
    </row>
    <row r="6">
      <c r="A6" s="82" t="n">
        <v>5.0</v>
      </c>
      <c r="B6" s="82" t="s">
        <v>128</v>
      </c>
      <c r="C6" s="82" t="s">
        <v>129</v>
      </c>
    </row>
    <row r="7">
      <c r="A7" s="82" t="n">
        <v>6.0</v>
      </c>
      <c r="B7" s="82" t="s">
        <v>130</v>
      </c>
      <c r="C7" s="82" t="s">
        <v>131</v>
      </c>
    </row>
    <row r="8">
      <c r="A8" s="82" t="n">
        <v>7.0</v>
      </c>
      <c r="B8" s="82" t="s">
        <v>132</v>
      </c>
      <c r="C8" s="82" t="s">
        <v>133</v>
      </c>
    </row>
    <row r="9">
      <c r="A9" s="82" t="n">
        <v>8.0</v>
      </c>
      <c r="B9" s="82" t="s">
        <v>134</v>
      </c>
      <c r="C9" s="82" t="s">
        <v>135</v>
      </c>
    </row>
    <row r="10">
      <c r="A10" s="82" t="n">
        <v>9.0</v>
      </c>
      <c r="B10" s="82" t="s">
        <v>136</v>
      </c>
      <c r="C10" s="82" t="s">
        <v>137</v>
      </c>
    </row>
    <row r="11">
      <c r="A11" s="82" t="n">
        <v>10.0</v>
      </c>
      <c r="B11" s="82" t="s">
        <v>138</v>
      </c>
      <c r="C11" s="82" t="s">
        <v>139</v>
      </c>
    </row>
    <row r="12">
      <c r="A12" s="82" t="n">
        <v>11.0</v>
      </c>
      <c r="B12" s="82" t="s">
        <v>140</v>
      </c>
      <c r="C12" s="82" t="s">
        <v>141</v>
      </c>
    </row>
    <row r="13">
      <c r="A13" s="82" t="n">
        <v>12.0</v>
      </c>
      <c r="B13" s="82" t="s">
        <v>142</v>
      </c>
      <c r="C13" s="82" t="s">
        <v>143</v>
      </c>
    </row>
    <row r="14">
      <c r="A14" s="82" t="n">
        <v>13.0</v>
      </c>
      <c r="B14" s="82" t="s">
        <v>144</v>
      </c>
      <c r="C14" s="82" t="s">
        <v>145</v>
      </c>
    </row>
    <row r="15">
      <c r="A15" s="82" t="n">
        <v>14.0</v>
      </c>
      <c r="B15" s="82" t="s">
        <v>146</v>
      </c>
      <c r="C15" s="82" t="s">
        <v>147</v>
      </c>
    </row>
    <row r="16">
      <c r="A16" s="82" t="n">
        <v>15.0</v>
      </c>
      <c r="B16" s="82" t="s">
        <v>148</v>
      </c>
      <c r="C16" s="82" t="s">
        <v>149</v>
      </c>
    </row>
    <row r="17">
      <c r="A17" s="82" t="n">
        <v>16.0</v>
      </c>
      <c r="B17" s="82" t="s">
        <v>150</v>
      </c>
      <c r="C17" s="82" t="s">
        <v>151</v>
      </c>
    </row>
    <row r="18">
      <c r="A18" s="82" t="n">
        <v>17.0</v>
      </c>
      <c r="B18" s="82" t="s">
        <v>152</v>
      </c>
      <c r="C18" s="82" t="s">
        <v>153</v>
      </c>
    </row>
    <row r="19">
      <c r="A19" s="82" t="n">
        <v>18.0</v>
      </c>
      <c r="B19" s="82" t="s">
        <v>154</v>
      </c>
      <c r="C19" s="82" t="s">
        <v>155</v>
      </c>
    </row>
    <row r="20">
      <c r="A20" s="82" t="n">
        <v>19.0</v>
      </c>
      <c r="B20" s="82" t="s">
        <v>156</v>
      </c>
      <c r="C20" s="82" t="s">
        <v>157</v>
      </c>
    </row>
    <row r="21">
      <c r="A21" s="82" t="n">
        <v>20.0</v>
      </c>
      <c r="B21" s="82" t="s">
        <v>158</v>
      </c>
      <c r="C21" s="82" t="s">
        <v>159</v>
      </c>
    </row>
    <row r="22">
      <c r="A22" s="82" t="n">
        <v>21.0</v>
      </c>
      <c r="B22" s="82" t="s">
        <v>160</v>
      </c>
      <c r="C22" s="82" t="s">
        <v>161</v>
      </c>
    </row>
    <row r="23">
      <c r="A23" s="82" t="n">
        <v>22.0</v>
      </c>
      <c r="B23" s="82" t="s">
        <v>162</v>
      </c>
      <c r="C23" s="82" t="s">
        <v>163</v>
      </c>
    </row>
    <row r="24">
      <c r="A24" s="82" t="n">
        <v>23.0</v>
      </c>
      <c r="B24" s="82" t="s">
        <v>164</v>
      </c>
      <c r="C24" s="82" t="s">
        <v>165</v>
      </c>
    </row>
    <row r="25">
      <c r="A25" s="82" t="n">
        <v>24.0</v>
      </c>
      <c r="B25" s="82" t="s">
        <v>166</v>
      </c>
      <c r="C25" s="82" t="s">
        <v>167</v>
      </c>
    </row>
    <row r="26">
      <c r="A26" s="82" t="n">
        <v>25.0</v>
      </c>
      <c r="B26" s="82" t="s">
        <v>168</v>
      </c>
      <c r="C26" s="82" t="s">
        <v>169</v>
      </c>
    </row>
    <row r="27">
      <c r="A27" s="82" t="n">
        <v>26.0</v>
      </c>
      <c r="B27" s="82" t="s">
        <v>170</v>
      </c>
      <c r="C27" s="82" t="s">
        <v>171</v>
      </c>
    </row>
    <row r="28">
      <c r="A28" s="82" t="n">
        <v>27.0</v>
      </c>
      <c r="B28" s="82" t="s">
        <v>172</v>
      </c>
      <c r="C28" s="82" t="s">
        <v>173</v>
      </c>
    </row>
    <row r="29">
      <c r="A29" s="82" t="n">
        <v>28.0</v>
      </c>
      <c r="B29" s="82" t="s">
        <v>174</v>
      </c>
      <c r="C29" s="82" t="s">
        <v>175</v>
      </c>
    </row>
    <row r="30">
      <c r="A30" s="82" t="n">
        <v>29.0</v>
      </c>
      <c r="B30" s="82" t="s">
        <v>176</v>
      </c>
      <c r="C30" s="82" t="s">
        <v>177</v>
      </c>
    </row>
    <row r="31">
      <c r="A31" s="82" t="n">
        <v>30.0</v>
      </c>
      <c r="B31" s="82" t="s">
        <v>178</v>
      </c>
      <c r="C31" s="82" t="s">
        <v>179</v>
      </c>
    </row>
    <row r="32">
      <c r="A32" s="82" t="n">
        <v>31.0</v>
      </c>
      <c r="B32" s="82" t="s">
        <v>180</v>
      </c>
      <c r="C32" s="82" t="s">
        <v>181</v>
      </c>
    </row>
    <row r="33">
      <c r="A33" s="82" t="n">
        <v>32.0</v>
      </c>
      <c r="B33" s="82" t="s">
        <v>182</v>
      </c>
      <c r="C33" s="82" t="s">
        <v>183</v>
      </c>
    </row>
    <row r="34">
      <c r="A34" s="82" t="n">
        <v>33.0</v>
      </c>
      <c r="B34" s="82" t="s">
        <v>184</v>
      </c>
      <c r="C34" s="82" t="s">
        <v>185</v>
      </c>
    </row>
    <row r="35">
      <c r="A35" s="82" t="n">
        <v>34.0</v>
      </c>
      <c r="B35" s="82" t="s">
        <v>186</v>
      </c>
      <c r="C35" s="82" t="s">
        <v>187</v>
      </c>
    </row>
    <row r="36">
      <c r="A36" s="82" t="n">
        <v>35.0</v>
      </c>
      <c r="B36" s="82" t="s">
        <v>188</v>
      </c>
      <c r="C36" s="82" t="s">
        <v>189</v>
      </c>
    </row>
    <row r="37">
      <c r="A37" s="82" t="n">
        <v>36.0</v>
      </c>
      <c r="B37" s="82" t="s">
        <v>190</v>
      </c>
      <c r="C37" s="82" t="s">
        <v>191</v>
      </c>
    </row>
    <row r="38">
      <c r="A38" s="82" t="n">
        <v>37.0</v>
      </c>
      <c r="B38" s="82" t="s">
        <v>192</v>
      </c>
      <c r="C38" s="82" t="s">
        <v>193</v>
      </c>
    </row>
    <row r="39">
      <c r="A39" s="82" t="n">
        <v>38.0</v>
      </c>
      <c r="B39" s="82" t="s">
        <v>194</v>
      </c>
      <c r="C39" s="82" t="s">
        <v>195</v>
      </c>
    </row>
    <row r="40">
      <c r="A40" s="82" t="n">
        <v>39.0</v>
      </c>
      <c r="B40" s="82" t="s">
        <v>196</v>
      </c>
      <c r="C40" s="82" t="s">
        <v>197</v>
      </c>
    </row>
    <row r="41">
      <c r="A41" s="82" t="n">
        <v>40.0</v>
      </c>
      <c r="B41" s="82" t="s">
        <v>198</v>
      </c>
      <c r="C41" s="82" t="s">
        <v>199</v>
      </c>
    </row>
    <row r="42">
      <c r="A42" s="82" t="n">
        <v>41.0</v>
      </c>
      <c r="B42" s="82" t="s">
        <v>200</v>
      </c>
      <c r="C42" s="82" t="s">
        <v>201</v>
      </c>
    </row>
    <row r="43">
      <c r="A43" s="82" t="n">
        <v>42.0</v>
      </c>
      <c r="B43" s="82" t="s">
        <v>202</v>
      </c>
      <c r="C43" s="82" t="s">
        <v>203</v>
      </c>
    </row>
    <row r="44">
      <c r="A44" s="82" t="n">
        <v>43.0</v>
      </c>
      <c r="B44" s="82" t="s">
        <v>204</v>
      </c>
      <c r="C44" s="82" t="s">
        <v>205</v>
      </c>
    </row>
    <row r="45">
      <c r="A45" s="82" t="n">
        <v>44.0</v>
      </c>
      <c r="B45" s="82" t="s">
        <v>206</v>
      </c>
      <c r="C45" s="82" t="s">
        <v>207</v>
      </c>
    </row>
    <row r="46">
      <c r="A46" s="82" t="n">
        <v>45.0</v>
      </c>
      <c r="B46" s="82" t="s">
        <v>208</v>
      </c>
      <c r="C46" s="82" t="s">
        <v>209</v>
      </c>
    </row>
    <row r="47">
      <c r="A47" s="82" t="n">
        <v>46.0</v>
      </c>
      <c r="B47" s="82" t="s">
        <v>210</v>
      </c>
      <c r="C47" s="82" t="s">
        <v>211</v>
      </c>
    </row>
    <row r="48">
      <c r="A48" s="82" t="n">
        <v>47.0</v>
      </c>
      <c r="B48" s="82" t="s">
        <v>212</v>
      </c>
      <c r="C48" s="82" t="s">
        <v>213</v>
      </c>
    </row>
    <row r="49">
      <c r="A49" s="82" t="n">
        <v>48.0</v>
      </c>
      <c r="B49" s="82" t="s">
        <v>214</v>
      </c>
      <c r="C49" s="82" t="s">
        <v>215</v>
      </c>
    </row>
    <row r="50">
      <c r="A50" s="82" t="n">
        <v>49.0</v>
      </c>
      <c r="B50" s="82" t="s">
        <v>216</v>
      </c>
      <c r="C50" s="82" t="s">
        <v>217</v>
      </c>
    </row>
    <row r="51">
      <c r="A51" s="82" t="n">
        <v>50.0</v>
      </c>
      <c r="B51" s="82" t="s">
        <v>218</v>
      </c>
      <c r="C51" s="82" t="s">
        <v>219</v>
      </c>
    </row>
    <row r="52">
      <c r="A52" s="82" t="n">
        <v>51.0</v>
      </c>
      <c r="B52" s="82" t="s">
        <v>220</v>
      </c>
      <c r="C52" s="82" t="s">
        <v>221</v>
      </c>
    </row>
    <row r="53">
      <c r="A53" s="82" t="n">
        <v>52.0</v>
      </c>
      <c r="B53" s="82" t="s">
        <v>222</v>
      </c>
      <c r="C53" s="82" t="s">
        <v>223</v>
      </c>
    </row>
    <row r="54">
      <c r="A54" s="82" t="n">
        <v>53.0</v>
      </c>
      <c r="B54" s="82" t="s">
        <v>224</v>
      </c>
      <c r="C54" s="82" t="s">
        <v>225</v>
      </c>
    </row>
    <row r="55">
      <c r="A55" s="82" t="n">
        <v>54.0</v>
      </c>
      <c r="B55" s="82" t="s">
        <v>226</v>
      </c>
      <c r="C55" s="82" t="s">
        <v>227</v>
      </c>
    </row>
    <row r="56">
      <c r="A56" s="82" t="n">
        <v>55.0</v>
      </c>
      <c r="B56" s="82" t="s">
        <v>228</v>
      </c>
      <c r="C56" s="82" t="s">
        <v>229</v>
      </c>
    </row>
    <row r="57">
      <c r="A57" s="82" t="n">
        <v>56.0</v>
      </c>
      <c r="B57" s="82" t="s">
        <v>230</v>
      </c>
      <c r="C57" s="82" t="s">
        <v>231</v>
      </c>
    </row>
    <row r="58">
      <c r="A58" s="82" t="n">
        <v>57.0</v>
      </c>
      <c r="B58" s="82" t="s">
        <v>232</v>
      </c>
      <c r="C58" s="82" t="s">
        <v>233</v>
      </c>
    </row>
    <row r="59">
      <c r="A59" s="82" t="n">
        <v>58.0</v>
      </c>
      <c r="B59" s="82" t="s">
        <v>234</v>
      </c>
      <c r="C59" s="82" t="s">
        <v>235</v>
      </c>
    </row>
    <row r="60">
      <c r="A60" s="82" t="n">
        <v>59.0</v>
      </c>
      <c r="B60" s="82" t="s">
        <v>236</v>
      </c>
      <c r="C60" s="82" t="s">
        <v>237</v>
      </c>
    </row>
  </sheetData>
  <phoneticPr fontId="1" type="noConversion"/>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1"/>
  <sheetViews>
    <sheetView workbookViewId="0"/>
  </sheetViews>
  <sheetFormatPr baseColWidth="10" defaultColWidth="11" defaultRowHeight="13" x14ac:dyDescent="0.15"/>
  <cols>
    <col min="1" max="1" customWidth="true" style="15" width="6.83203125" collapsed="false"/>
    <col min="2" max="2" customWidth="true" style="15" width="31.6640625" collapsed="false"/>
    <col min="3" max="16384" style="15" width="11.0" collapsed="false"/>
  </cols>
  <sheetData>
    <row customFormat="1" customHeight="1" ht="25" r="1" s="76" spans="1:2" x14ac:dyDescent="0.2">
      <c r="A1" s="76" t="s">
        <v>33</v>
      </c>
      <c r="B1" s="40" t="s">
        <v>34</v>
      </c>
    </row>
    <row r="2">
      <c r="A2" s="82" t="n">
        <v>1.0</v>
      </c>
      <c r="B2" s="82" t="s">
        <v>238</v>
      </c>
    </row>
    <row r="3">
      <c r="A3" s="82" t="n">
        <v>2.0</v>
      </c>
      <c r="B3" s="82" t="s">
        <v>239</v>
      </c>
    </row>
    <row r="4">
      <c r="A4" s="82" t="n">
        <v>3.0</v>
      </c>
      <c r="B4" s="82" t="s">
        <v>240</v>
      </c>
    </row>
    <row r="5">
      <c r="A5" s="82" t="n">
        <v>4.0</v>
      </c>
      <c r="B5" s="82" t="s">
        <v>241</v>
      </c>
    </row>
    <row r="6">
      <c r="A6" s="82" t="n">
        <v>5.0</v>
      </c>
      <c r="B6" s="82" t="s">
        <v>242</v>
      </c>
    </row>
    <row r="7">
      <c r="A7" s="82" t="n">
        <v>6.0</v>
      </c>
      <c r="B7" s="82" t="s">
        <v>243</v>
      </c>
    </row>
    <row r="8">
      <c r="A8" s="82" t="n">
        <v>7.0</v>
      </c>
      <c r="B8" s="82" t="s">
        <v>244</v>
      </c>
    </row>
  </sheetData>
  <phoneticPr fontId="1" type="noConversion"/>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
  <sheetViews>
    <sheetView workbookViewId="0"/>
  </sheetViews>
  <sheetFormatPr baseColWidth="10" defaultColWidth="11" defaultRowHeight="13" x14ac:dyDescent="0.15"/>
  <cols>
    <col min="1" max="1" bestFit="true" customWidth="true" style="15" width="5.0" collapsed="false"/>
    <col min="2" max="2" customWidth="true" style="15" width="52.1640625" collapsed="false"/>
    <col min="3" max="3" customWidth="true" style="15" width="20.6640625" collapsed="false"/>
    <col min="4" max="4" customWidth="true" style="15" width="13.33203125" collapsed="false"/>
    <col min="5" max="5" style="15" width="11.0" collapsed="false"/>
    <col min="6" max="6" customWidth="true" style="15" width="14.83203125" collapsed="false"/>
    <col min="7" max="7" customWidth="true" style="15" width="15.6640625" collapsed="false"/>
    <col min="8" max="16384" style="15" width="11.0" collapsed="false"/>
  </cols>
  <sheetData>
    <row customFormat="1" customHeight="1" ht="21" r="1" s="40" spans="1:7" x14ac:dyDescent="0.2">
      <c r="A1" s="40" t="s">
        <v>80</v>
      </c>
      <c r="B1" s="40" t="s">
        <v>81</v>
      </c>
      <c r="C1" s="40" t="s">
        <v>41</v>
      </c>
      <c r="D1" s="40" t="s">
        <v>42</v>
      </c>
      <c r="E1" s="40" t="s">
        <v>43</v>
      </c>
      <c r="F1" s="40" t="s">
        <v>83</v>
      </c>
      <c r="G1" s="40" t="s">
        <v>84</v>
      </c>
    </row>
    <row r="2">
      <c r="A2" s="85" t="n">
        <v>1.0</v>
      </c>
      <c r="B2" s="82" t="s">
        <v>245</v>
      </c>
      <c r="C2" s="82" t="s">
        <v>246</v>
      </c>
      <c r="D2" s="82" t="s">
        <v>247</v>
      </c>
      <c r="E2" s="85" t="n">
        <v>2.0</v>
      </c>
      <c r="F2" s="82" t="s">
        <v>248</v>
      </c>
      <c r="G2" s="82" t="s">
        <v>248</v>
      </c>
    </row>
    <row r="3">
      <c r="A3" s="85" t="n">
        <v>2.0</v>
      </c>
      <c r="B3" s="82" t="s">
        <v>249</v>
      </c>
      <c r="C3" s="82" t="s">
        <v>246</v>
      </c>
      <c r="D3" s="82" t="s">
        <v>250</v>
      </c>
      <c r="E3" s="85" t="n">
        <v>2.0</v>
      </c>
      <c r="F3" s="82" t="s">
        <v>251</v>
      </c>
      <c r="G3" s="82" t="s">
        <v>251</v>
      </c>
    </row>
    <row r="4">
      <c r="A4" s="85" t="n">
        <v>3.0</v>
      </c>
      <c r="B4" s="82" t="s">
        <v>252</v>
      </c>
      <c r="C4" s="82" t="s">
        <v>246</v>
      </c>
      <c r="D4" s="82" t="s">
        <v>247</v>
      </c>
      <c r="E4" s="85" t="n">
        <v>2.0</v>
      </c>
      <c r="F4" s="82" t="s">
        <v>253</v>
      </c>
      <c r="G4" s="82" t="s">
        <v>253</v>
      </c>
    </row>
    <row r="5">
      <c r="A5" s="85" t="n">
        <v>4.0</v>
      </c>
      <c r="B5" s="82" t="s">
        <v>254</v>
      </c>
      <c r="C5" s="82" t="s">
        <v>255</v>
      </c>
      <c r="D5" s="82" t="s">
        <v>256</v>
      </c>
      <c r="E5" s="85" t="n">
        <v>2.0</v>
      </c>
      <c r="F5" s="82" t="s">
        <v>257</v>
      </c>
      <c r="G5" s="82" t="s">
        <v>258</v>
      </c>
    </row>
    <row r="6">
      <c r="A6" s="85" t="n">
        <v>5.0</v>
      </c>
      <c r="B6" s="82" t="s">
        <v>259</v>
      </c>
      <c r="C6" s="82" t="s">
        <v>255</v>
      </c>
      <c r="D6" s="82" t="s">
        <v>256</v>
      </c>
      <c r="E6" s="85" t="n">
        <v>2.0</v>
      </c>
      <c r="F6" s="82" t="s">
        <v>257</v>
      </c>
      <c r="G6" s="82" t="s">
        <v>260</v>
      </c>
    </row>
    <row r="7">
      <c r="A7" s="85" t="n">
        <v>6.0</v>
      </c>
      <c r="B7" s="82" t="s">
        <v>261</v>
      </c>
      <c r="C7" s="82" t="s">
        <v>255</v>
      </c>
      <c r="D7" s="82" t="s">
        <v>256</v>
      </c>
      <c r="E7" s="85" t="n">
        <v>2.0</v>
      </c>
      <c r="F7" s="82" t="s">
        <v>257</v>
      </c>
      <c r="G7" s="82" t="s">
        <v>262</v>
      </c>
    </row>
    <row r="8">
      <c r="A8" s="85" t="n">
        <v>7.0</v>
      </c>
      <c r="B8" s="82" t="s">
        <v>263</v>
      </c>
      <c r="C8" s="82" t="s">
        <v>255</v>
      </c>
      <c r="D8" s="82" t="s">
        <v>256</v>
      </c>
      <c r="E8" s="85" t="n">
        <v>2.0</v>
      </c>
      <c r="F8" s="82" t="s">
        <v>257</v>
      </c>
      <c r="G8" s="82" t="s">
        <v>264</v>
      </c>
    </row>
    <row r="9">
      <c r="A9" s="85" t="n">
        <v>8.0</v>
      </c>
      <c r="B9" s="82" t="s">
        <v>265</v>
      </c>
      <c r="C9" s="82" t="s">
        <v>255</v>
      </c>
      <c r="D9" s="82" t="s">
        <v>256</v>
      </c>
      <c r="E9" s="85" t="n">
        <v>2.0</v>
      </c>
      <c r="F9" s="82" t="s">
        <v>257</v>
      </c>
      <c r="G9" s="82" t="s">
        <v>266</v>
      </c>
    </row>
    <row r="10">
      <c r="A10" s="85" t="n">
        <v>9.0</v>
      </c>
      <c r="B10" s="82" t="s">
        <v>267</v>
      </c>
      <c r="C10" s="82" t="s">
        <v>255</v>
      </c>
      <c r="D10" s="82" t="s">
        <v>268</v>
      </c>
      <c r="E10" s="85" t="n">
        <v>2.0</v>
      </c>
      <c r="F10" s="82" t="s">
        <v>269</v>
      </c>
      <c r="G10" s="82" t="s">
        <v>269</v>
      </c>
    </row>
    <row r="11">
      <c r="A11" s="85" t="n">
        <v>10.0</v>
      </c>
      <c r="B11" s="82" t="s">
        <v>270</v>
      </c>
      <c r="C11" s="82" t="s">
        <v>271</v>
      </c>
      <c r="D11" s="82" t="s">
        <v>256</v>
      </c>
      <c r="E11" s="85" t="n">
        <v>2.0</v>
      </c>
      <c r="F11" s="82" t="s">
        <v>272</v>
      </c>
      <c r="G11" s="82" t="s">
        <v>272</v>
      </c>
    </row>
    <row r="12">
      <c r="A12" s="85" t="n">
        <v>11.0</v>
      </c>
      <c r="B12" s="82" t="s">
        <v>273</v>
      </c>
      <c r="C12" s="82" t="s">
        <v>271</v>
      </c>
      <c r="D12" s="82" t="s">
        <v>274</v>
      </c>
      <c r="E12" s="85" t="n">
        <v>2.0</v>
      </c>
      <c r="F12" s="82" t="s">
        <v>275</v>
      </c>
      <c r="G12" s="82" t="s">
        <v>275</v>
      </c>
    </row>
    <row r="13">
      <c r="A13" s="85" t="n">
        <v>12.0</v>
      </c>
      <c r="B13" s="82" t="s">
        <v>276</v>
      </c>
      <c r="C13" s="82" t="s">
        <v>277</v>
      </c>
      <c r="D13" s="82" t="s">
        <v>256</v>
      </c>
      <c r="E13" s="85" t="n">
        <v>2.0</v>
      </c>
      <c r="F13" s="82" t="s">
        <v>278</v>
      </c>
      <c r="G13" s="82" t="s">
        <v>278</v>
      </c>
    </row>
    <row r="14">
      <c r="A14" s="85" t="n">
        <v>13.0</v>
      </c>
      <c r="B14" s="82" t="s">
        <v>279</v>
      </c>
      <c r="C14" s="82" t="s">
        <v>280</v>
      </c>
      <c r="D14" s="82" t="s">
        <v>256</v>
      </c>
      <c r="E14" s="85" t="n">
        <v>2.0</v>
      </c>
      <c r="F14" s="82" t="s">
        <v>281</v>
      </c>
      <c r="G14" s="82" t="s">
        <v>281</v>
      </c>
    </row>
    <row r="15">
      <c r="A15" s="85" t="n">
        <v>14.0</v>
      </c>
      <c r="B15" s="82" t="s">
        <v>282</v>
      </c>
      <c r="C15" s="82" t="s">
        <v>255</v>
      </c>
      <c r="D15" s="82" t="s">
        <v>283</v>
      </c>
      <c r="E15" s="85" t="n">
        <v>3.0</v>
      </c>
      <c r="F15" s="82" t="s">
        <v>284</v>
      </c>
      <c r="G15" s="82" t="s">
        <v>284</v>
      </c>
    </row>
    <row r="16">
      <c r="A16" s="85" t="n">
        <v>15.0</v>
      </c>
      <c r="B16" s="82" t="s">
        <v>285</v>
      </c>
      <c r="C16" s="82" t="s">
        <v>255</v>
      </c>
      <c r="D16" s="82" t="s">
        <v>256</v>
      </c>
      <c r="E16" s="85" t="n">
        <v>2.0</v>
      </c>
      <c r="F16" s="82" t="s">
        <v>286</v>
      </c>
      <c r="G16" s="82" t="s">
        <v>286</v>
      </c>
    </row>
    <row r="17">
      <c r="A17" s="85" t="n">
        <v>16.0</v>
      </c>
      <c r="B17" s="82" t="s">
        <v>287</v>
      </c>
      <c r="C17" s="82" t="s">
        <v>255</v>
      </c>
      <c r="D17" s="82" t="s">
        <v>256</v>
      </c>
      <c r="E17" s="85" t="n">
        <v>2.0</v>
      </c>
      <c r="F17" s="82" t="s">
        <v>288</v>
      </c>
      <c r="G17" s="82" t="s">
        <v>288</v>
      </c>
    </row>
    <row r="18">
      <c r="A18" s="85" t="n">
        <v>17.0</v>
      </c>
      <c r="B18" s="82" t="s">
        <v>289</v>
      </c>
      <c r="C18" s="82" t="s">
        <v>290</v>
      </c>
      <c r="D18" s="82" t="s">
        <v>291</v>
      </c>
      <c r="E18" s="85" t="n">
        <v>3.0</v>
      </c>
      <c r="F18" s="82" t="s">
        <v>292</v>
      </c>
      <c r="G18" s="82" t="s">
        <v>292</v>
      </c>
    </row>
    <row r="19">
      <c r="A19" s="85" t="n">
        <v>18.0</v>
      </c>
      <c r="B19" s="82" t="s">
        <v>293</v>
      </c>
      <c r="C19" s="82" t="s">
        <v>290</v>
      </c>
      <c r="D19" s="82" t="s">
        <v>256</v>
      </c>
      <c r="E19" s="85" t="n">
        <v>2.0</v>
      </c>
      <c r="F19" s="82" t="s">
        <v>292</v>
      </c>
      <c r="G19" s="82" t="s">
        <v>292</v>
      </c>
    </row>
    <row r="20">
      <c r="A20" s="85" t="n">
        <v>19.0</v>
      </c>
      <c r="B20" s="82" t="s">
        <v>294</v>
      </c>
      <c r="C20" s="82" t="s">
        <v>290</v>
      </c>
      <c r="D20" s="82" t="s">
        <v>291</v>
      </c>
      <c r="E20" s="85" t="n">
        <v>3.0</v>
      </c>
      <c r="F20" s="82" t="s">
        <v>292</v>
      </c>
      <c r="G20" s="82" t="s">
        <v>292</v>
      </c>
    </row>
    <row r="21">
      <c r="A21" s="85" t="n">
        <v>20.0</v>
      </c>
      <c r="B21" s="82" t="s">
        <v>295</v>
      </c>
      <c r="C21" s="82" t="s">
        <v>290</v>
      </c>
      <c r="D21" s="82" t="s">
        <v>291</v>
      </c>
      <c r="E21" s="85" t="n">
        <v>3.0</v>
      </c>
      <c r="F21" s="82" t="s">
        <v>292</v>
      </c>
      <c r="G21" s="82" t="s">
        <v>292</v>
      </c>
    </row>
    <row r="22">
      <c r="A22" s="85" t="n">
        <v>21.0</v>
      </c>
      <c r="B22" s="82" t="s">
        <v>296</v>
      </c>
      <c r="C22" s="82" t="s">
        <v>290</v>
      </c>
      <c r="D22" s="82" t="s">
        <v>247</v>
      </c>
      <c r="E22" s="85" t="n">
        <v>2.0</v>
      </c>
      <c r="F22" s="82" t="s">
        <v>292</v>
      </c>
      <c r="G22" s="82" t="s">
        <v>292</v>
      </c>
    </row>
    <row r="23">
      <c r="A23" s="85" t="n">
        <v>22.0</v>
      </c>
      <c r="B23" s="82" t="s">
        <v>297</v>
      </c>
      <c r="C23" s="82" t="s">
        <v>290</v>
      </c>
      <c r="D23" s="82" t="s">
        <v>291</v>
      </c>
      <c r="E23" s="85" t="n">
        <v>3.0</v>
      </c>
      <c r="F23" s="82" t="s">
        <v>292</v>
      </c>
      <c r="G23" s="82" t="s">
        <v>292</v>
      </c>
    </row>
    <row r="24">
      <c r="A24" s="85" t="n">
        <v>23.0</v>
      </c>
      <c r="B24" s="82" t="s">
        <v>298</v>
      </c>
      <c r="C24" s="82" t="s">
        <v>290</v>
      </c>
      <c r="D24" s="82" t="s">
        <v>256</v>
      </c>
      <c r="E24" s="85" t="n">
        <v>2.0</v>
      </c>
      <c r="F24" s="82" t="s">
        <v>292</v>
      </c>
      <c r="G24" s="82" t="s">
        <v>292</v>
      </c>
    </row>
    <row r="25">
      <c r="A25" s="85" t="n">
        <v>24.0</v>
      </c>
      <c r="B25" s="82" t="s">
        <v>299</v>
      </c>
      <c r="C25" s="82" t="s">
        <v>290</v>
      </c>
      <c r="D25" s="82" t="s">
        <v>256</v>
      </c>
      <c r="E25" s="85" t="n">
        <v>2.0</v>
      </c>
      <c r="F25" s="82" t="s">
        <v>292</v>
      </c>
      <c r="G25" s="82" t="s">
        <v>292</v>
      </c>
    </row>
    <row r="26">
      <c r="A26" s="85" t="n">
        <v>25.0</v>
      </c>
      <c r="B26" s="82" t="s">
        <v>300</v>
      </c>
      <c r="C26" s="82" t="s">
        <v>290</v>
      </c>
      <c r="D26" s="82" t="s">
        <v>291</v>
      </c>
      <c r="E26" s="85" t="n">
        <v>3.0</v>
      </c>
      <c r="F26" s="82" t="s">
        <v>292</v>
      </c>
      <c r="G26" s="82" t="s">
        <v>292</v>
      </c>
    </row>
    <row r="27">
      <c r="A27" s="85" t="n">
        <v>26.0</v>
      </c>
      <c r="B27" s="82" t="s">
        <v>301</v>
      </c>
      <c r="C27" s="82" t="s">
        <v>290</v>
      </c>
      <c r="D27" s="82" t="s">
        <v>247</v>
      </c>
      <c r="E27" s="85" t="n">
        <v>2.0</v>
      </c>
      <c r="F27" s="82" t="s">
        <v>292</v>
      </c>
      <c r="G27" s="82" t="s">
        <v>292</v>
      </c>
    </row>
    <row r="28">
      <c r="A28" s="85" t="n">
        <v>27.0</v>
      </c>
      <c r="B28" s="82" t="s">
        <v>293</v>
      </c>
      <c r="C28" s="82" t="s">
        <v>302</v>
      </c>
      <c r="D28" s="82" t="s">
        <v>256</v>
      </c>
      <c r="E28" s="85" t="n">
        <v>2.0</v>
      </c>
      <c r="F28" s="82" t="s">
        <v>303</v>
      </c>
      <c r="G28" s="82" t="s">
        <v>303</v>
      </c>
    </row>
    <row r="29">
      <c r="A29" s="85" t="n">
        <v>28.0</v>
      </c>
      <c r="B29" s="82" t="s">
        <v>296</v>
      </c>
      <c r="C29" s="82" t="s">
        <v>302</v>
      </c>
      <c r="D29" s="82" t="s">
        <v>247</v>
      </c>
      <c r="E29" s="85" t="n">
        <v>2.0</v>
      </c>
      <c r="F29" s="82" t="s">
        <v>303</v>
      </c>
      <c r="G29" s="82" t="s">
        <v>303</v>
      </c>
    </row>
    <row r="30">
      <c r="A30" s="85" t="n">
        <v>29.0</v>
      </c>
      <c r="B30" s="82" t="s">
        <v>300</v>
      </c>
      <c r="C30" s="82" t="s">
        <v>290</v>
      </c>
      <c r="D30" s="82" t="s">
        <v>291</v>
      </c>
      <c r="E30" s="85" t="n">
        <v>3.0</v>
      </c>
      <c r="F30" s="82" t="s">
        <v>303</v>
      </c>
      <c r="G30" s="82" t="s">
        <v>303</v>
      </c>
    </row>
    <row r="31">
      <c r="A31" s="85" t="n">
        <v>30.0</v>
      </c>
      <c r="B31" s="82" t="s">
        <v>297</v>
      </c>
      <c r="C31" s="82" t="s">
        <v>302</v>
      </c>
      <c r="D31" s="82" t="s">
        <v>291</v>
      </c>
      <c r="E31" s="85" t="n">
        <v>3.0</v>
      </c>
      <c r="F31" s="82" t="s">
        <v>303</v>
      </c>
      <c r="G31" s="82" t="s">
        <v>303</v>
      </c>
    </row>
    <row r="32">
      <c r="A32" s="85" t="n">
        <v>31.0</v>
      </c>
      <c r="B32" s="82" t="s">
        <v>298</v>
      </c>
      <c r="C32" s="82" t="s">
        <v>302</v>
      </c>
      <c r="D32" s="82" t="s">
        <v>256</v>
      </c>
      <c r="E32" s="85" t="n">
        <v>2.0</v>
      </c>
      <c r="F32" s="82" t="s">
        <v>303</v>
      </c>
      <c r="G32" s="82" t="s">
        <v>303</v>
      </c>
    </row>
    <row r="33">
      <c r="A33" s="85" t="n">
        <v>32.0</v>
      </c>
      <c r="B33" s="82" t="s">
        <v>289</v>
      </c>
      <c r="C33" s="82" t="s">
        <v>302</v>
      </c>
      <c r="D33" s="82" t="s">
        <v>291</v>
      </c>
      <c r="E33" s="85" t="n">
        <v>3.0</v>
      </c>
      <c r="F33" s="82" t="s">
        <v>303</v>
      </c>
      <c r="G33" s="82" t="s">
        <v>303</v>
      </c>
    </row>
    <row r="34">
      <c r="A34" s="85" t="n">
        <v>33.0</v>
      </c>
      <c r="B34" s="82" t="s">
        <v>294</v>
      </c>
      <c r="C34" s="82" t="s">
        <v>302</v>
      </c>
      <c r="D34" s="82" t="s">
        <v>291</v>
      </c>
      <c r="E34" s="85" t="n">
        <v>3.0</v>
      </c>
      <c r="F34" s="82" t="s">
        <v>303</v>
      </c>
      <c r="G34" s="82" t="s">
        <v>303</v>
      </c>
    </row>
    <row r="35">
      <c r="A35" s="85" t="n">
        <v>34.0</v>
      </c>
      <c r="B35" s="82" t="s">
        <v>295</v>
      </c>
      <c r="C35" s="82" t="s">
        <v>302</v>
      </c>
      <c r="D35" s="82" t="s">
        <v>291</v>
      </c>
      <c r="E35" s="85" t="n">
        <v>3.0</v>
      </c>
      <c r="F35" s="82" t="s">
        <v>303</v>
      </c>
      <c r="G35" s="82" t="s">
        <v>303</v>
      </c>
    </row>
    <row r="36">
      <c r="A36" s="85" t="n">
        <v>35.0</v>
      </c>
      <c r="B36" s="82" t="s">
        <v>301</v>
      </c>
      <c r="C36" s="82" t="s">
        <v>302</v>
      </c>
      <c r="D36" s="82" t="s">
        <v>247</v>
      </c>
      <c r="E36" s="85" t="n">
        <v>2.0</v>
      </c>
      <c r="F36" s="82" t="s">
        <v>303</v>
      </c>
      <c r="G36" s="82" t="s">
        <v>303</v>
      </c>
    </row>
    <row r="37">
      <c r="A37" s="85" t="n">
        <v>36.0</v>
      </c>
      <c r="B37" s="82" t="s">
        <v>299</v>
      </c>
      <c r="C37" s="82" t="s">
        <v>302</v>
      </c>
      <c r="D37" s="82" t="s">
        <v>256</v>
      </c>
      <c r="E37" s="85" t="n">
        <v>2.0</v>
      </c>
      <c r="F37" s="82" t="s">
        <v>303</v>
      </c>
      <c r="G37" s="82" t="s">
        <v>303</v>
      </c>
    </row>
    <row r="38">
      <c r="A38" s="85" t="n">
        <v>37.0</v>
      </c>
      <c r="B38" s="82" t="s">
        <v>304</v>
      </c>
      <c r="C38" s="82" t="s">
        <v>277</v>
      </c>
      <c r="D38" s="82" t="s">
        <v>247</v>
      </c>
      <c r="E38" s="85" t="n">
        <v>3.0</v>
      </c>
      <c r="F38" s="82" t="s">
        <v>305</v>
      </c>
      <c r="G38" s="82" t="s">
        <v>306</v>
      </c>
    </row>
    <row r="39">
      <c r="A39" s="85" t="n">
        <v>38.0</v>
      </c>
      <c r="B39" s="82" t="s">
        <v>307</v>
      </c>
      <c r="C39" s="82" t="s">
        <v>277</v>
      </c>
      <c r="D39" s="82" t="s">
        <v>274</v>
      </c>
      <c r="E39" s="85" t="n">
        <v>2.0</v>
      </c>
      <c r="F39" s="82" t="s">
        <v>308</v>
      </c>
      <c r="G39" s="82" t="s">
        <v>308</v>
      </c>
    </row>
    <row r="40">
      <c r="A40" s="85" t="n">
        <v>39.0</v>
      </c>
      <c r="B40" s="82" t="s">
        <v>309</v>
      </c>
      <c r="C40" s="82" t="s">
        <v>255</v>
      </c>
      <c r="D40" s="82" t="s">
        <v>256</v>
      </c>
      <c r="E40" s="85" t="n">
        <v>2.0</v>
      </c>
      <c r="F40" s="82" t="s">
        <v>310</v>
      </c>
      <c r="G40" s="82" t="s">
        <v>310</v>
      </c>
    </row>
    <row r="41">
      <c r="A41" s="85" t="n">
        <v>40.0</v>
      </c>
      <c r="B41" s="82" t="s">
        <v>311</v>
      </c>
      <c r="C41" s="82" t="s">
        <v>277</v>
      </c>
      <c r="D41" s="82" t="s">
        <v>274</v>
      </c>
      <c r="E41" s="85" t="n">
        <v>2.0</v>
      </c>
      <c r="F41" s="82" t="s">
        <v>312</v>
      </c>
      <c r="G41" s="82" t="s">
        <v>312</v>
      </c>
    </row>
    <row r="42">
      <c r="A42" s="85" t="n">
        <v>41.0</v>
      </c>
      <c r="B42" s="82" t="s">
        <v>313</v>
      </c>
      <c r="C42" s="82" t="s">
        <v>277</v>
      </c>
      <c r="D42" s="82" t="s">
        <v>274</v>
      </c>
      <c r="E42" s="85" t="n">
        <v>2.0</v>
      </c>
      <c r="F42" s="82" t="s">
        <v>314</v>
      </c>
      <c r="G42" s="82" t="s">
        <v>315</v>
      </c>
    </row>
    <row r="43">
      <c r="A43" s="85" t="n">
        <v>42.0</v>
      </c>
      <c r="B43" s="82" t="s">
        <v>316</v>
      </c>
      <c r="C43" s="82" t="s">
        <v>302</v>
      </c>
      <c r="D43" s="82" t="s">
        <v>256</v>
      </c>
      <c r="E43" s="85" t="n">
        <v>2.0</v>
      </c>
      <c r="F43" s="82" t="s">
        <v>317</v>
      </c>
      <c r="G43" s="82" t="s">
        <v>318</v>
      </c>
    </row>
    <row r="44">
      <c r="A44" s="85" t="n">
        <v>43.0</v>
      </c>
      <c r="B44" s="82" t="s">
        <v>319</v>
      </c>
      <c r="C44" s="82" t="s">
        <v>320</v>
      </c>
      <c r="D44" s="82" t="s">
        <v>274</v>
      </c>
      <c r="E44" s="85" t="n">
        <v>2.0</v>
      </c>
      <c r="F44" s="82" t="s">
        <v>321</v>
      </c>
      <c r="G44" s="82" t="s">
        <v>321</v>
      </c>
    </row>
    <row r="45">
      <c r="A45" s="85" t="n">
        <v>44.0</v>
      </c>
      <c r="B45" s="82" t="s">
        <v>322</v>
      </c>
      <c r="C45" s="82" t="s">
        <v>271</v>
      </c>
      <c r="D45" s="82" t="s">
        <v>256</v>
      </c>
      <c r="E45" s="85" t="n">
        <v>2.0</v>
      </c>
      <c r="F45" s="82" t="s">
        <v>323</v>
      </c>
      <c r="G45" s="82" t="s">
        <v>323</v>
      </c>
    </row>
    <row r="46">
      <c r="A46" s="85" t="n">
        <v>45.0</v>
      </c>
      <c r="B46" s="82" t="s">
        <v>324</v>
      </c>
      <c r="C46" s="82" t="s">
        <v>246</v>
      </c>
      <c r="D46" s="82" t="s">
        <v>256</v>
      </c>
      <c r="E46" s="85" t="n">
        <v>2.0</v>
      </c>
      <c r="F46" s="82" t="s">
        <v>325</v>
      </c>
      <c r="G46" s="82" t="s">
        <v>326</v>
      </c>
    </row>
    <row r="47">
      <c r="A47" s="85" t="n">
        <v>46.0</v>
      </c>
      <c r="B47" s="82" t="s">
        <v>327</v>
      </c>
      <c r="C47" s="82" t="s">
        <v>280</v>
      </c>
      <c r="D47" s="82" t="s">
        <v>274</v>
      </c>
      <c r="E47" s="85" t="n">
        <v>2.0</v>
      </c>
      <c r="F47" s="82" t="s">
        <v>328</v>
      </c>
      <c r="G47" s="82" t="s">
        <v>328</v>
      </c>
    </row>
    <row r="48">
      <c r="A48" s="85" t="n">
        <v>47.0</v>
      </c>
      <c r="B48" s="82" t="s">
        <v>329</v>
      </c>
      <c r="C48" s="82" t="s">
        <v>280</v>
      </c>
      <c r="D48" s="82" t="s">
        <v>274</v>
      </c>
      <c r="E48" s="85" t="n">
        <v>2.0</v>
      </c>
      <c r="F48" s="82" t="s">
        <v>330</v>
      </c>
      <c r="G48" s="82" t="s">
        <v>330</v>
      </c>
    </row>
    <row r="49">
      <c r="A49" s="85" t="n">
        <v>48.0</v>
      </c>
      <c r="B49" s="82" t="s">
        <v>331</v>
      </c>
      <c r="C49" s="82" t="s">
        <v>302</v>
      </c>
      <c r="D49" s="82" t="s">
        <v>247</v>
      </c>
      <c r="E49" s="85" t="n">
        <v>2.0</v>
      </c>
      <c r="F49" s="82" t="s">
        <v>332</v>
      </c>
      <c r="G49" s="82" t="s">
        <v>332</v>
      </c>
    </row>
    <row r="50">
      <c r="A50" s="85" t="n">
        <v>49.0</v>
      </c>
      <c r="B50" s="82" t="s">
        <v>333</v>
      </c>
      <c r="C50" s="82" t="s">
        <v>302</v>
      </c>
      <c r="D50" s="82" t="s">
        <v>247</v>
      </c>
      <c r="E50" s="85" t="n">
        <v>2.0</v>
      </c>
      <c r="F50" s="82" t="s">
        <v>334</v>
      </c>
      <c r="G50" s="82" t="s">
        <v>334</v>
      </c>
    </row>
    <row r="51">
      <c r="A51" s="85" t="n">
        <v>50.0</v>
      </c>
      <c r="B51" s="82" t="s">
        <v>335</v>
      </c>
      <c r="C51" s="82" t="s">
        <v>280</v>
      </c>
      <c r="D51" s="82" t="s">
        <v>274</v>
      </c>
      <c r="E51" s="85" t="n">
        <v>2.0</v>
      </c>
      <c r="F51" s="82" t="s">
        <v>336</v>
      </c>
      <c r="G51" s="82" t="s">
        <v>336</v>
      </c>
    </row>
    <row r="52">
      <c r="A52" s="85" t="n">
        <v>51.0</v>
      </c>
      <c r="B52" s="82" t="s">
        <v>337</v>
      </c>
      <c r="C52" s="82" t="s">
        <v>255</v>
      </c>
      <c r="D52" s="82" t="s">
        <v>274</v>
      </c>
      <c r="E52" s="85" t="n">
        <v>2.0</v>
      </c>
      <c r="F52" s="82" t="s">
        <v>338</v>
      </c>
      <c r="G52" s="82" t="s">
        <v>338</v>
      </c>
    </row>
    <row r="53">
      <c r="A53" s="85" t="n">
        <v>52.0</v>
      </c>
      <c r="B53" s="82" t="s">
        <v>339</v>
      </c>
      <c r="C53" s="82" t="s">
        <v>255</v>
      </c>
      <c r="D53" s="82" t="s">
        <v>274</v>
      </c>
      <c r="E53" s="85" t="n">
        <v>2.0</v>
      </c>
      <c r="F53" s="82" t="s">
        <v>340</v>
      </c>
      <c r="G53" s="82" t="s">
        <v>340</v>
      </c>
    </row>
    <row r="54">
      <c r="A54" s="85" t="n">
        <v>53.0</v>
      </c>
      <c r="B54" s="82" t="s">
        <v>341</v>
      </c>
      <c r="C54" s="82" t="s">
        <v>255</v>
      </c>
      <c r="D54" s="82" t="s">
        <v>274</v>
      </c>
      <c r="E54" s="85" t="n">
        <v>2.0</v>
      </c>
      <c r="F54" s="82" t="s">
        <v>342</v>
      </c>
      <c r="G54" s="82" t="s">
        <v>342</v>
      </c>
    </row>
    <row r="55">
      <c r="A55" s="85" t="n">
        <v>54.0</v>
      </c>
      <c r="B55" s="82" t="s">
        <v>343</v>
      </c>
      <c r="C55" s="82" t="s">
        <v>280</v>
      </c>
      <c r="D55" s="82" t="s">
        <v>274</v>
      </c>
      <c r="E55" s="85" t="n">
        <v>2.0</v>
      </c>
      <c r="F55" s="82" t="s">
        <v>344</v>
      </c>
      <c r="G55" s="82" t="s">
        <v>344</v>
      </c>
    </row>
    <row r="56">
      <c r="A56" s="85" t="n">
        <v>55.0</v>
      </c>
      <c r="B56" s="82" t="s">
        <v>345</v>
      </c>
      <c r="C56" s="82" t="s">
        <v>346</v>
      </c>
      <c r="D56" s="82" t="s">
        <v>274</v>
      </c>
      <c r="E56" s="85" t="n">
        <v>2.0</v>
      </c>
      <c r="F56" s="82" t="s">
        <v>347</v>
      </c>
      <c r="G56" s="82" t="s">
        <v>347</v>
      </c>
    </row>
    <row r="57">
      <c r="A57" s="85" t="n">
        <v>56.0</v>
      </c>
      <c r="B57" s="82" t="s">
        <v>348</v>
      </c>
      <c r="C57" s="82" t="s">
        <v>302</v>
      </c>
      <c r="D57" s="82" t="s">
        <v>256</v>
      </c>
      <c r="E57" s="85" t="n">
        <v>2.0</v>
      </c>
      <c r="F57" s="82" t="s">
        <v>349</v>
      </c>
      <c r="G57" s="82" t="s">
        <v>349</v>
      </c>
    </row>
    <row r="58">
      <c r="A58" s="85" t="n">
        <v>57.0</v>
      </c>
      <c r="B58" s="82" t="s">
        <v>350</v>
      </c>
      <c r="C58" s="82" t="s">
        <v>280</v>
      </c>
      <c r="D58" s="82" t="s">
        <v>274</v>
      </c>
      <c r="E58" s="85" t="n">
        <v>2.0</v>
      </c>
      <c r="F58" s="82" t="s">
        <v>351</v>
      </c>
      <c r="G58" s="82" t="s">
        <v>351</v>
      </c>
    </row>
    <row r="59">
      <c r="A59" s="85" t="n">
        <v>58.0</v>
      </c>
      <c r="B59" s="82" t="s">
        <v>352</v>
      </c>
      <c r="C59" s="82" t="s">
        <v>302</v>
      </c>
      <c r="D59" s="82" t="s">
        <v>274</v>
      </c>
      <c r="E59" s="85" t="n">
        <v>2.0</v>
      </c>
      <c r="F59" s="82" t="s">
        <v>353</v>
      </c>
      <c r="G59" s="82" t="s">
        <v>353</v>
      </c>
    </row>
    <row r="60">
      <c r="A60" s="85" t="n">
        <v>59.0</v>
      </c>
      <c r="B60" s="82" t="s">
        <v>354</v>
      </c>
      <c r="C60" s="82" t="s">
        <v>271</v>
      </c>
      <c r="D60" s="82" t="s">
        <v>274</v>
      </c>
      <c r="E60" s="85" t="n">
        <v>2.0</v>
      </c>
      <c r="F60" s="82" t="s">
        <v>355</v>
      </c>
      <c r="G60" s="82" t="s">
        <v>356</v>
      </c>
    </row>
    <row r="61">
      <c r="A61" s="85" t="n">
        <v>60.0</v>
      </c>
      <c r="B61" s="82" t="s">
        <v>357</v>
      </c>
      <c r="C61" s="82" t="s">
        <v>277</v>
      </c>
      <c r="D61" s="82" t="s">
        <v>247</v>
      </c>
      <c r="E61" s="85" t="n">
        <v>2.0</v>
      </c>
      <c r="F61" s="82" t="s">
        <v>358</v>
      </c>
      <c r="G61" s="82" t="s">
        <v>358</v>
      </c>
    </row>
    <row r="62">
      <c r="A62" s="85" t="n">
        <v>61.0</v>
      </c>
      <c r="B62" s="82" t="s">
        <v>359</v>
      </c>
      <c r="C62" s="82" t="s">
        <v>255</v>
      </c>
      <c r="D62" s="82" t="s">
        <v>256</v>
      </c>
      <c r="E62" s="85" t="n">
        <v>2.0</v>
      </c>
      <c r="F62" s="82" t="s">
        <v>360</v>
      </c>
      <c r="G62" s="82" t="s">
        <v>360</v>
      </c>
    </row>
    <row r="63">
      <c r="A63" s="85" t="n">
        <v>62.0</v>
      </c>
      <c r="B63" s="82" t="s">
        <v>361</v>
      </c>
      <c r="C63" s="82" t="s">
        <v>362</v>
      </c>
      <c r="D63" s="82" t="s">
        <v>256</v>
      </c>
      <c r="E63" s="85" t="n">
        <v>2.0</v>
      </c>
      <c r="F63" s="82" t="s">
        <v>363</v>
      </c>
      <c r="G63" s="82" t="s">
        <v>363</v>
      </c>
    </row>
    <row r="64">
      <c r="A64" s="85" t="n">
        <v>63.0</v>
      </c>
      <c r="B64" s="82" t="s">
        <v>364</v>
      </c>
      <c r="C64" s="82" t="s">
        <v>271</v>
      </c>
      <c r="D64" s="82" t="s">
        <v>256</v>
      </c>
      <c r="E64" s="85" t="n">
        <v>2.0</v>
      </c>
      <c r="F64" s="82" t="s">
        <v>365</v>
      </c>
      <c r="G64" s="82" t="s">
        <v>365</v>
      </c>
    </row>
    <row r="65">
      <c r="A65" s="85" t="n">
        <v>64.0</v>
      </c>
      <c r="B65" s="82" t="s">
        <v>366</v>
      </c>
      <c r="C65" s="82" t="s">
        <v>271</v>
      </c>
      <c r="D65" s="82" t="s">
        <v>247</v>
      </c>
      <c r="E65" s="85" t="n">
        <v>2.0</v>
      </c>
      <c r="F65" s="82" t="s">
        <v>367</v>
      </c>
      <c r="G65" s="82" t="s">
        <v>367</v>
      </c>
    </row>
    <row r="66">
      <c r="A66" s="85" t="n">
        <v>65.0</v>
      </c>
      <c r="B66" s="82" t="s">
        <v>368</v>
      </c>
      <c r="C66" s="82" t="s">
        <v>320</v>
      </c>
      <c r="D66" s="82" t="s">
        <v>247</v>
      </c>
      <c r="E66" s="85" t="n">
        <v>2.0</v>
      </c>
      <c r="F66" s="82" t="s">
        <v>369</v>
      </c>
      <c r="G66" s="82" t="s">
        <v>369</v>
      </c>
    </row>
    <row r="67">
      <c r="A67" s="85" t="n">
        <v>66.0</v>
      </c>
      <c r="B67" s="82" t="s">
        <v>370</v>
      </c>
      <c r="C67" s="82" t="s">
        <v>320</v>
      </c>
      <c r="D67" s="82" t="s">
        <v>256</v>
      </c>
      <c r="E67" s="85" t="n">
        <v>2.0</v>
      </c>
      <c r="F67" s="82" t="s">
        <v>371</v>
      </c>
      <c r="G67" s="82" t="s">
        <v>371</v>
      </c>
    </row>
    <row r="68">
      <c r="A68" s="85" t="n">
        <v>67.0</v>
      </c>
      <c r="B68" s="82" t="s">
        <v>372</v>
      </c>
      <c r="C68" s="82" t="s">
        <v>255</v>
      </c>
      <c r="D68" s="82" t="s">
        <v>274</v>
      </c>
      <c r="E68" s="85" t="n">
        <v>2.0</v>
      </c>
      <c r="F68" s="82" t="s">
        <v>373</v>
      </c>
      <c r="G68" s="82" t="s">
        <v>373</v>
      </c>
    </row>
    <row r="69">
      <c r="A69" s="85" t="n">
        <v>68.0</v>
      </c>
      <c r="B69" s="82" t="s">
        <v>374</v>
      </c>
      <c r="C69" s="82" t="s">
        <v>271</v>
      </c>
      <c r="D69" s="82" t="s">
        <v>274</v>
      </c>
      <c r="E69" s="85" t="n">
        <v>2.0</v>
      </c>
      <c r="F69" s="82" t="s">
        <v>375</v>
      </c>
      <c r="G69" s="82" t="s">
        <v>375</v>
      </c>
    </row>
    <row r="70">
      <c r="A70" s="85" t="n">
        <v>69.0</v>
      </c>
      <c r="B70" s="82" t="s">
        <v>376</v>
      </c>
      <c r="C70" s="82" t="s">
        <v>271</v>
      </c>
      <c r="D70" s="82" t="s">
        <v>256</v>
      </c>
      <c r="E70" s="85" t="n">
        <v>2.0</v>
      </c>
      <c r="F70" s="82" t="s">
        <v>377</v>
      </c>
      <c r="G70" s="82" t="s">
        <v>377</v>
      </c>
    </row>
    <row r="71">
      <c r="A71" s="85" t="n">
        <v>70.0</v>
      </c>
      <c r="B71" s="82" t="s">
        <v>378</v>
      </c>
      <c r="C71" s="82" t="s">
        <v>271</v>
      </c>
      <c r="D71" s="82" t="s">
        <v>247</v>
      </c>
      <c r="E71" s="85" t="n">
        <v>2.0</v>
      </c>
      <c r="F71" s="82" t="s">
        <v>379</v>
      </c>
      <c r="G71" s="82" t="s">
        <v>379</v>
      </c>
    </row>
    <row r="72">
      <c r="A72" s="85" t="n">
        <v>71.0</v>
      </c>
      <c r="B72" s="82" t="s">
        <v>380</v>
      </c>
      <c r="C72" s="82" t="s">
        <v>302</v>
      </c>
      <c r="D72" s="82" t="s">
        <v>247</v>
      </c>
      <c r="E72" s="85" t="n">
        <v>2.0</v>
      </c>
      <c r="F72" s="82" t="s">
        <v>381</v>
      </c>
      <c r="G72" s="82" t="s">
        <v>381</v>
      </c>
    </row>
    <row r="73">
      <c r="A73" s="85" t="n">
        <v>72.0</v>
      </c>
      <c r="B73" s="82" t="s">
        <v>382</v>
      </c>
      <c r="C73" s="82" t="s">
        <v>271</v>
      </c>
      <c r="D73" s="82" t="s">
        <v>256</v>
      </c>
      <c r="E73" s="85" t="n">
        <v>2.0</v>
      </c>
      <c r="F73" s="82" t="s">
        <v>383</v>
      </c>
      <c r="G73" s="82" t="s">
        <v>383</v>
      </c>
    </row>
    <row r="74">
      <c r="A74" s="85" t="n">
        <v>73.0</v>
      </c>
      <c r="B74" s="82" t="s">
        <v>384</v>
      </c>
      <c r="C74" s="82" t="s">
        <v>302</v>
      </c>
      <c r="D74" s="82" t="s">
        <v>256</v>
      </c>
      <c r="E74" s="85" t="n">
        <v>2.0</v>
      </c>
      <c r="F74" s="82" t="s">
        <v>385</v>
      </c>
      <c r="G74" s="82" t="s">
        <v>386</v>
      </c>
    </row>
    <row r="75">
      <c r="A75" s="85" t="n">
        <v>74.0</v>
      </c>
      <c r="B75" s="82" t="s">
        <v>387</v>
      </c>
      <c r="C75" s="82" t="s">
        <v>246</v>
      </c>
      <c r="D75" s="82" t="s">
        <v>256</v>
      </c>
      <c r="E75" s="85" t="n">
        <v>2.0</v>
      </c>
      <c r="F75" s="82" t="s">
        <v>388</v>
      </c>
      <c r="G75" s="82" t="s">
        <v>389</v>
      </c>
    </row>
    <row r="76">
      <c r="A76" s="85" t="n">
        <v>75.0</v>
      </c>
      <c r="B76" s="82" t="s">
        <v>390</v>
      </c>
      <c r="C76" s="82" t="s">
        <v>271</v>
      </c>
      <c r="D76" s="82" t="s">
        <v>256</v>
      </c>
      <c r="E76" s="85" t="n">
        <v>2.0</v>
      </c>
      <c r="F76" s="82" t="s">
        <v>391</v>
      </c>
      <c r="G76" s="82" t="s">
        <v>391</v>
      </c>
    </row>
    <row r="77">
      <c r="A77" s="85" t="n">
        <v>76.0</v>
      </c>
      <c r="B77" s="82" t="s">
        <v>392</v>
      </c>
      <c r="C77" s="82" t="s">
        <v>271</v>
      </c>
      <c r="D77" s="82" t="s">
        <v>247</v>
      </c>
      <c r="E77" s="85" t="n">
        <v>2.0</v>
      </c>
      <c r="F77" s="82" t="s">
        <v>393</v>
      </c>
      <c r="G77" s="82" t="s">
        <v>393</v>
      </c>
    </row>
  </sheetData>
  <phoneticPr fontId="1" type="noConversion"/>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defaultColWidth="11" defaultRowHeight="13" x14ac:dyDescent="0.15"/>
  <cols>
    <col min="1" max="1" bestFit="true" customWidth="true" style="15" width="5.0" collapsed="false"/>
    <col min="2" max="2" customWidth="true" style="15" width="24.6640625" collapsed="false"/>
    <col min="3" max="5" style="15" width="11.0" collapsed="false"/>
    <col min="6" max="8" customWidth="true" style="15" width="17.0" collapsed="false"/>
    <col min="9" max="16384" style="15" width="11.0" collapsed="false"/>
  </cols>
  <sheetData>
    <row customFormat="1" customHeight="1" ht="25" r="1" s="40" spans="1:8" x14ac:dyDescent="0.2">
      <c r="A1" s="40" t="s">
        <v>80</v>
      </c>
      <c r="B1" s="40" t="s">
        <v>35</v>
      </c>
      <c r="C1" s="40" t="s">
        <v>82</v>
      </c>
      <c r="D1" s="40" t="s">
        <v>44</v>
      </c>
      <c r="E1" s="40" t="s">
        <v>43</v>
      </c>
      <c r="F1" s="40" t="s">
        <v>85</v>
      </c>
      <c r="G1" s="40" t="s">
        <v>86</v>
      </c>
      <c r="H1" s="40" t="s">
        <v>87</v>
      </c>
    </row>
    <row r="2">
      <c r="A2" s="82" t="n">
        <v>1.0</v>
      </c>
      <c r="B2" s="82" t="s">
        <v>394</v>
      </c>
      <c r="C2" s="82" t="s">
        <v>395</v>
      </c>
      <c r="D2" s="82" t="s">
        <v>290</v>
      </c>
      <c r="E2" s="85"/>
      <c r="F2" s="82" t="s">
        <v>396</v>
      </c>
      <c r="G2" s="82" t="s">
        <v>397</v>
      </c>
      <c r="H2" s="82" t="s">
        <v>397</v>
      </c>
    </row>
    <row r="3">
      <c r="A3" s="82" t="n">
        <v>2.0</v>
      </c>
      <c r="B3" s="82" t="s">
        <v>398</v>
      </c>
      <c r="C3" s="82" t="s">
        <v>10</v>
      </c>
      <c r="D3" s="82" t="s">
        <v>399</v>
      </c>
      <c r="E3" s="85" t="n">
        <v>3.0</v>
      </c>
      <c r="F3" s="82" t="s">
        <v>400</v>
      </c>
      <c r="G3" s="82" t="s">
        <v>401</v>
      </c>
      <c r="H3" s="82" t="s">
        <v>402</v>
      </c>
    </row>
    <row r="4">
      <c r="A4" s="82" t="n">
        <v>3.0</v>
      </c>
      <c r="B4" s="82" t="s">
        <v>403</v>
      </c>
      <c r="C4" s="82" t="s">
        <v>10</v>
      </c>
      <c r="D4" s="82" t="s">
        <v>246</v>
      </c>
      <c r="E4" s="85" t="n">
        <v>3.0</v>
      </c>
      <c r="F4" s="82" t="s">
        <v>404</v>
      </c>
      <c r="G4" s="82" t="s">
        <v>405</v>
      </c>
      <c r="H4" s="82" t="s">
        <v>406</v>
      </c>
    </row>
    <row r="5">
      <c r="A5" s="82" t="n">
        <v>4.0</v>
      </c>
      <c r="B5" s="82" t="s">
        <v>407</v>
      </c>
      <c r="C5" s="82" t="s">
        <v>10</v>
      </c>
      <c r="D5" s="82" t="s">
        <v>246</v>
      </c>
      <c r="E5" s="85" t="n">
        <v>3.0</v>
      </c>
      <c r="F5" s="82" t="s">
        <v>408</v>
      </c>
      <c r="G5" s="82" t="s">
        <v>409</v>
      </c>
      <c r="H5" s="82" t="s">
        <v>410</v>
      </c>
    </row>
    <row r="6">
      <c r="A6" s="82" t="n">
        <v>5.0</v>
      </c>
      <c r="B6" s="82" t="s">
        <v>411</v>
      </c>
      <c r="C6" s="82" t="s">
        <v>7</v>
      </c>
      <c r="D6" s="82" t="s">
        <v>246</v>
      </c>
      <c r="E6" s="85" t="n">
        <v>3.0</v>
      </c>
      <c r="F6" s="82" t="s">
        <v>412</v>
      </c>
      <c r="G6" s="82" t="s">
        <v>413</v>
      </c>
      <c r="H6" s="82" t="s">
        <v>414</v>
      </c>
    </row>
    <row r="7">
      <c r="A7" s="82" t="n">
        <v>6.0</v>
      </c>
      <c r="B7" s="82" t="s">
        <v>415</v>
      </c>
      <c r="C7" s="82" t="s">
        <v>7</v>
      </c>
      <c r="D7" s="82" t="s">
        <v>246</v>
      </c>
      <c r="E7" s="85" t="n">
        <v>3.0</v>
      </c>
      <c r="F7" s="82" t="s">
        <v>416</v>
      </c>
      <c r="G7" s="82" t="s">
        <v>417</v>
      </c>
      <c r="H7" s="82" t="s">
        <v>418</v>
      </c>
    </row>
    <row r="8">
      <c r="A8" s="82" t="n">
        <v>7.0</v>
      </c>
      <c r="B8" s="82" t="s">
        <v>419</v>
      </c>
      <c r="C8" s="82" t="s">
        <v>10</v>
      </c>
      <c r="D8" s="82" t="s">
        <v>246</v>
      </c>
      <c r="E8" s="85" t="n">
        <v>3.0</v>
      </c>
      <c r="F8" s="82" t="s">
        <v>420</v>
      </c>
      <c r="G8" s="82" t="s">
        <v>421</v>
      </c>
      <c r="H8" s="82" t="s">
        <v>422</v>
      </c>
    </row>
    <row r="9">
      <c r="A9" s="82" t="n">
        <v>8.0</v>
      </c>
      <c r="B9" s="82" t="s">
        <v>423</v>
      </c>
      <c r="C9" s="82" t="s">
        <v>10</v>
      </c>
      <c r="D9" s="82" t="s">
        <v>246</v>
      </c>
      <c r="E9" s="85" t="n">
        <v>3.0</v>
      </c>
      <c r="F9" s="82" t="s">
        <v>424</v>
      </c>
      <c r="G9" s="82" t="s">
        <v>425</v>
      </c>
      <c r="H9" s="82" t="s">
        <v>426</v>
      </c>
    </row>
    <row r="10">
      <c r="A10" s="82" t="n">
        <v>9.0</v>
      </c>
      <c r="B10" s="82" t="s">
        <v>427</v>
      </c>
      <c r="C10" s="82" t="s">
        <v>9</v>
      </c>
      <c r="D10" s="82" t="s">
        <v>246</v>
      </c>
      <c r="E10" s="85" t="n">
        <v>3.0</v>
      </c>
      <c r="F10" s="82" t="s">
        <v>428</v>
      </c>
      <c r="G10" s="82" t="s">
        <v>429</v>
      </c>
      <c r="H10" s="82" t="s">
        <v>430</v>
      </c>
    </row>
    <row r="11">
      <c r="A11" s="82" t="n">
        <v>10.0</v>
      </c>
      <c r="B11" s="82" t="s">
        <v>431</v>
      </c>
      <c r="C11" s="82" t="s">
        <v>10</v>
      </c>
      <c r="D11" s="82" t="s">
        <v>246</v>
      </c>
      <c r="E11" s="85" t="n">
        <v>3.0</v>
      </c>
      <c r="F11" s="82" t="s">
        <v>432</v>
      </c>
      <c r="G11" s="82" t="s">
        <v>433</v>
      </c>
      <c r="H11" s="82" t="s">
        <v>434</v>
      </c>
    </row>
    <row r="12">
      <c r="A12" s="82" t="n">
        <v>11.0</v>
      </c>
      <c r="B12" s="82" t="s">
        <v>435</v>
      </c>
      <c r="C12" s="82" t="s">
        <v>7</v>
      </c>
      <c r="D12" s="82" t="s">
        <v>246</v>
      </c>
      <c r="E12" s="85" t="n">
        <v>3.0</v>
      </c>
      <c r="F12" s="82" t="s">
        <v>436</v>
      </c>
      <c r="G12" s="82" t="s">
        <v>437</v>
      </c>
      <c r="H12" s="82" t="s">
        <v>438</v>
      </c>
    </row>
    <row r="13">
      <c r="A13" s="82" t="n">
        <v>12.0</v>
      </c>
      <c r="B13" s="82" t="s">
        <v>439</v>
      </c>
      <c r="C13" s="82" t="s">
        <v>7</v>
      </c>
      <c r="D13" s="82" t="s">
        <v>246</v>
      </c>
      <c r="E13" s="85" t="n">
        <v>3.0</v>
      </c>
      <c r="F13" s="82" t="s">
        <v>440</v>
      </c>
      <c r="G13" s="82" t="s">
        <v>441</v>
      </c>
      <c r="H13" s="82" t="s">
        <v>442</v>
      </c>
    </row>
    <row r="14">
      <c r="A14" s="82" t="n">
        <v>13.0</v>
      </c>
      <c r="B14" s="82" t="s">
        <v>443</v>
      </c>
      <c r="C14" s="82" t="s">
        <v>7</v>
      </c>
      <c r="D14" s="82" t="s">
        <v>246</v>
      </c>
      <c r="E14" s="85" t="n">
        <v>3.0</v>
      </c>
      <c r="F14" s="82" t="s">
        <v>444</v>
      </c>
      <c r="G14" s="82" t="s">
        <v>445</v>
      </c>
      <c r="H14" s="82" t="s">
        <v>446</v>
      </c>
    </row>
    <row r="15">
      <c r="A15" s="82" t="n">
        <v>14.0</v>
      </c>
      <c r="B15" s="82" t="s">
        <v>447</v>
      </c>
      <c r="C15" s="82" t="s">
        <v>7</v>
      </c>
      <c r="D15" s="82" t="s">
        <v>246</v>
      </c>
      <c r="E15" s="85" t="n">
        <v>3.0</v>
      </c>
      <c r="F15" s="82" t="s">
        <v>448</v>
      </c>
      <c r="G15" s="82" t="s">
        <v>449</v>
      </c>
      <c r="H15" s="82" t="s">
        <v>450</v>
      </c>
    </row>
    <row r="16">
      <c r="A16" s="82" t="n">
        <v>15.0</v>
      </c>
      <c r="B16" s="82" t="s">
        <v>451</v>
      </c>
      <c r="C16" s="82" t="s">
        <v>7</v>
      </c>
      <c r="D16" s="82" t="s">
        <v>277</v>
      </c>
      <c r="E16" s="85" t="n">
        <v>3.0</v>
      </c>
      <c r="F16" s="82" t="s">
        <v>452</v>
      </c>
      <c r="G16" s="82" t="s">
        <v>453</v>
      </c>
      <c r="H16" s="82" t="s">
        <v>454</v>
      </c>
    </row>
    <row r="17">
      <c r="A17" s="82" t="n">
        <v>16.0</v>
      </c>
      <c r="B17" s="82" t="s">
        <v>455</v>
      </c>
      <c r="C17" s="82" t="s">
        <v>10</v>
      </c>
      <c r="D17" s="82" t="s">
        <v>246</v>
      </c>
      <c r="E17" s="85" t="n">
        <v>3.0</v>
      </c>
      <c r="F17" s="82" t="s">
        <v>456</v>
      </c>
      <c r="G17" s="82" t="s">
        <v>457</v>
      </c>
      <c r="H17" s="82" t="s">
        <v>458</v>
      </c>
    </row>
    <row r="18">
      <c r="A18" s="82" t="n">
        <v>17.0</v>
      </c>
      <c r="B18" s="82" t="s">
        <v>459</v>
      </c>
      <c r="C18" s="82" t="s">
        <v>7</v>
      </c>
      <c r="D18" s="82" t="s">
        <v>302</v>
      </c>
      <c r="E18" s="85" t="n">
        <v>3.0</v>
      </c>
      <c r="F18" s="82" t="s">
        <v>460</v>
      </c>
      <c r="G18" s="82" t="s">
        <v>461</v>
      </c>
      <c r="H18" s="82" t="s">
        <v>462</v>
      </c>
    </row>
    <row r="19">
      <c r="A19" s="82" t="n">
        <v>18.0</v>
      </c>
      <c r="B19" s="82" t="s">
        <v>463</v>
      </c>
      <c r="C19" s="82" t="s">
        <v>7</v>
      </c>
      <c r="D19" s="82" t="s">
        <v>246</v>
      </c>
      <c r="E19" s="85" t="n">
        <v>3.0</v>
      </c>
      <c r="F19" s="82" t="s">
        <v>464</v>
      </c>
      <c r="G19" s="82" t="s">
        <v>465</v>
      </c>
      <c r="H19" s="82" t="s">
        <v>466</v>
      </c>
    </row>
    <row r="20">
      <c r="A20" s="82" t="n">
        <v>19.0</v>
      </c>
      <c r="B20" s="82" t="s">
        <v>467</v>
      </c>
      <c r="C20" s="82" t="s">
        <v>10</v>
      </c>
      <c r="D20" s="82" t="s">
        <v>246</v>
      </c>
      <c r="E20" s="85" t="n">
        <v>3.0</v>
      </c>
      <c r="F20" s="82" t="s">
        <v>468</v>
      </c>
      <c r="G20" s="82" t="s">
        <v>469</v>
      </c>
      <c r="H20" s="82" t="s">
        <v>470</v>
      </c>
    </row>
    <row r="21">
      <c r="A21" s="82" t="n">
        <v>20.0</v>
      </c>
      <c r="B21" s="82" t="s">
        <v>471</v>
      </c>
      <c r="C21" s="82" t="s">
        <v>10</v>
      </c>
      <c r="D21" s="82" t="s">
        <v>302</v>
      </c>
      <c r="E21" s="85" t="n">
        <v>3.0</v>
      </c>
      <c r="F21" s="82" t="s">
        <v>472</v>
      </c>
      <c r="G21" s="82" t="s">
        <v>473</v>
      </c>
      <c r="H21" s="82" t="s">
        <v>474</v>
      </c>
    </row>
    <row r="22">
      <c r="A22" s="82" t="n">
        <v>21.0</v>
      </c>
      <c r="B22" s="82" t="s">
        <v>475</v>
      </c>
      <c r="C22" s="82" t="s">
        <v>395</v>
      </c>
      <c r="D22" s="82" t="s">
        <v>290</v>
      </c>
      <c r="E22" s="85"/>
      <c r="F22" s="82" t="s">
        <v>476</v>
      </c>
      <c r="G22" s="82" t="s">
        <v>397</v>
      </c>
      <c r="H22" s="82" t="s">
        <v>397</v>
      </c>
    </row>
    <row r="23">
      <c r="A23" s="82" t="n">
        <v>22.0</v>
      </c>
      <c r="B23" s="82" t="s">
        <v>477</v>
      </c>
      <c r="C23" s="82" t="s">
        <v>7</v>
      </c>
      <c r="D23" s="82" t="s">
        <v>246</v>
      </c>
      <c r="E23" s="85" t="n">
        <v>3.0</v>
      </c>
      <c r="F23" s="82" t="s">
        <v>478</v>
      </c>
      <c r="G23" s="82" t="s">
        <v>479</v>
      </c>
      <c r="H23" s="82" t="s">
        <v>480</v>
      </c>
    </row>
    <row r="24">
      <c r="A24" s="82" t="n">
        <v>23.0</v>
      </c>
      <c r="B24" s="82" t="s">
        <v>481</v>
      </c>
      <c r="C24" s="82" t="s">
        <v>7</v>
      </c>
      <c r="D24" s="82" t="s">
        <v>246</v>
      </c>
      <c r="E24" s="85" t="n">
        <v>3.0</v>
      </c>
      <c r="F24" s="82" t="s">
        <v>482</v>
      </c>
      <c r="G24" s="82" t="s">
        <v>483</v>
      </c>
      <c r="H24" s="82" t="s">
        <v>484</v>
      </c>
    </row>
    <row r="25">
      <c r="A25" s="82" t="n">
        <v>24.0</v>
      </c>
      <c r="B25" s="82" t="s">
        <v>485</v>
      </c>
      <c r="C25" s="82" t="s">
        <v>10</v>
      </c>
      <c r="D25" s="82" t="s">
        <v>246</v>
      </c>
      <c r="E25" s="85" t="n">
        <v>3.0</v>
      </c>
      <c r="F25" s="82" t="s">
        <v>486</v>
      </c>
      <c r="G25" s="82" t="s">
        <v>487</v>
      </c>
      <c r="H25" s="82" t="s">
        <v>488</v>
      </c>
    </row>
  </sheetData>
  <phoneticPr fontId="1" type="noConversion"/>
  <pageMargins bottom="0.75" footer="0.3" header="0.3" left="0.7" right="0.7" top="0.75"/>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
  <sheetViews>
    <sheetView workbookViewId="0">
      <selection sqref="A1:XFD1"/>
    </sheetView>
  </sheetViews>
  <sheetFormatPr baseColWidth="10" customHeight="1" defaultColWidth="8.83203125" defaultRowHeight="20" x14ac:dyDescent="0.2"/>
  <cols>
    <col min="1" max="1" customWidth="true" style="6" width="20.33203125" collapsed="false"/>
    <col min="2" max="2" customWidth="true" style="6" width="22.6640625" collapsed="false"/>
    <col min="3" max="3" customWidth="true" style="8" width="13.6640625" collapsed="false"/>
    <col min="4" max="4" customWidth="true" style="8" width="15.0" collapsed="false"/>
    <col min="5" max="9" customWidth="true" style="8" width="11.5" collapsed="false"/>
    <col min="10" max="11" customWidth="true" style="8" width="13.5" collapsed="false"/>
    <col min="12" max="12" customWidth="true" style="7" width="17.83203125" collapsed="false"/>
    <col min="13" max="14" customWidth="true" style="6" width="11.1640625" collapsed="false"/>
    <col min="15" max="16384" style="6" width="8.83203125" collapsed="false"/>
  </cols>
  <sheetData>
    <row customFormat="1" customHeight="1" ht="108" r="1" s="79" spans="1:14" x14ac:dyDescent="0.2">
      <c r="A1" s="78" t="s">
        <v>36</v>
      </c>
    </row>
    <row customHeight="1" ht="30" r="2" spans="1:14" x14ac:dyDescent="0.2">
      <c r="A2" s="77" t="s">
        <v>91</v>
      </c>
      <c r="B2" s="77"/>
      <c r="C2" s="16">
        <v>0.1</v>
      </c>
      <c r="D2" s="16">
        <v>0.1</v>
      </c>
      <c r="E2" s="16">
        <v>0.1</v>
      </c>
      <c r="F2" s="16">
        <v>0.2</v>
      </c>
      <c r="G2" s="16">
        <v>0.1</v>
      </c>
      <c r="H2" s="16">
        <v>0.1</v>
      </c>
      <c r="I2" s="16">
        <v>0.1</v>
      </c>
      <c r="J2" s="16">
        <v>0.2</v>
      </c>
      <c r="K2" s="13">
        <f>SUM(C2:J2)</f>
        <v>1</v>
      </c>
      <c r="L2" s="6"/>
    </row>
    <row customHeight="1" ht="25" r="3" spans="1:14" x14ac:dyDescent="0.2">
      <c r="A3" s="12" t="s">
        <v>13</v>
      </c>
      <c r="B3" s="12" t="s">
        <v>12</v>
      </c>
      <c r="C3" s="11" t="s">
        <v>88</v>
      </c>
      <c r="D3" s="11" t="s">
        <v>89</v>
      </c>
      <c r="E3" s="11" t="s">
        <v>11</v>
      </c>
      <c r="F3" s="11" t="s">
        <v>90</v>
      </c>
      <c r="G3" s="11" t="s">
        <v>10</v>
      </c>
      <c r="H3" s="11" t="s">
        <v>9</v>
      </c>
      <c r="I3" s="11" t="s">
        <v>8</v>
      </c>
      <c r="J3" s="11" t="s">
        <v>7</v>
      </c>
      <c r="K3" s="10" t="s">
        <v>6</v>
      </c>
      <c r="L3" s="12" t="s">
        <v>37</v>
      </c>
      <c r="N3" s="9"/>
    </row>
    <row r="4" ht="25.0" customHeight="true">
      <c r="A4" s="82" t="s">
        <v>120</v>
      </c>
      <c r="B4" s="82" t="s">
        <v>121</v>
      </c>
      <c r="C4" s="87">
        <f>IF(视频资源学习!G2 &lt;&gt; 0, 视频资源学习!H2/视频资源学习!G2 * 100, 0)</f>
      </c>
      <c r="D4" s="87">
        <f>IF(非视频资源学习!E2 &lt;&gt; 0, 非视频资源学习!F2/非视频资源学习!E2 * 100, 0)</f>
      </c>
      <c r="E4" s="87">
        <f>IF(签到!D2 &lt;&gt; 0, 签到!L2/签到!D2 * 100, 0)</f>
      </c>
      <c r="F4" s="87">
        <f>IF(测试!D2 &lt;&gt; 0, 测试!G2/测试!D2 * 100, 0)</f>
      </c>
      <c r="G4" s="87">
        <f>IF(讨论答疑!D2 &lt;&gt; 0, 讨论答疑!J2/讨论答疑!D2 * 100, 0)</f>
      </c>
      <c r="H4" s="87">
        <f>IF(头脑风暴!D2 &lt;&gt; 0, 头脑风暴!H2/头脑风暴!D2 * 100, 0)</f>
      </c>
      <c r="I4" s="87">
        <f>IF(投票问卷!D2 &lt;&gt; 0, 投票问卷!F2/投票问卷!D2 * 100, 0)</f>
      </c>
      <c r="J4" s="87">
        <f>IF(作业_小组任务!D2 &lt;&gt; 0, (作业_小组任务!F2 + 作业_小组任务!G2 + 作业_小组任务!H2)/作业_小组任务!D2 * 100, 0)</f>
      </c>
      <c r="K4" s="87">
        <f>C4 * $C$2 + D4 * $D$2 + E4 * $E$2 + F4 * $F$2 + G4 * $G$2 + H4 * $H$2 + I4 * $I$2 + J4 * $J$2</f>
      </c>
      <c r="L4" s="85">
        <f>课堂表现!F2 + 头脑风暴!G2 + 讨论答疑!I2 + 作业_小组任务!I2</f>
      </c>
    </row>
    <row r="5" ht="25.0" customHeight="true">
      <c r="A5" s="82" t="s">
        <v>122</v>
      </c>
      <c r="B5" s="82" t="s">
        <v>123</v>
      </c>
      <c r="C5" s="87">
        <f>IF(视频资源学习!G3 &lt;&gt; 0, 视频资源学习!H3/视频资源学习!G3 * 100, 0)</f>
      </c>
      <c r="D5" s="87">
        <f>IF(非视频资源学习!E3 &lt;&gt; 0, 非视频资源学习!F3/非视频资源学习!E3 * 100, 0)</f>
      </c>
      <c r="E5" s="87">
        <f>IF(签到!D3 &lt;&gt; 0, 签到!L3/签到!D3 * 100, 0)</f>
      </c>
      <c r="F5" s="87">
        <f>IF(测试!D3 &lt;&gt; 0, 测试!G3/测试!D3 * 100, 0)</f>
      </c>
      <c r="G5" s="87">
        <f>IF(讨论答疑!D3 &lt;&gt; 0, 讨论答疑!J3/讨论答疑!D3 * 100, 0)</f>
      </c>
      <c r="H5" s="87">
        <f>IF(头脑风暴!D3 &lt;&gt; 0, 头脑风暴!H3/头脑风暴!D3 * 100, 0)</f>
      </c>
      <c r="I5" s="87">
        <f>IF(投票问卷!D3 &lt;&gt; 0, 投票问卷!F3/投票问卷!D3 * 100, 0)</f>
      </c>
      <c r="J5" s="87">
        <f>IF(作业_小组任务!D3 &lt;&gt; 0, (作业_小组任务!F3 + 作业_小组任务!G3 + 作业_小组任务!H3)/作业_小组任务!D3 * 100, 0)</f>
      </c>
      <c r="K5" s="87">
        <f>C5 * $C$2 + D5 * $D$2 + E5 * $E$2 + F5 * $F$2 + G5 * $G$2 + H5 * $H$2 + I5 * $I$2 + J5 * $J$2</f>
      </c>
      <c r="L5" s="85">
        <f>课堂表现!F3 + 头脑风暴!G3 + 讨论答疑!I3 + 作业_小组任务!I3</f>
      </c>
    </row>
    <row r="6" ht="25.0" customHeight="true">
      <c r="A6" s="82" t="s">
        <v>124</v>
      </c>
      <c r="B6" s="82" t="s">
        <v>125</v>
      </c>
      <c r="C6" s="87">
        <f>IF(视频资源学习!G4 &lt;&gt; 0, 视频资源学习!H4/视频资源学习!G4 * 100, 0)</f>
      </c>
      <c r="D6" s="87">
        <f>IF(非视频资源学习!E4 &lt;&gt; 0, 非视频资源学习!F4/非视频资源学习!E4 * 100, 0)</f>
      </c>
      <c r="E6" s="87">
        <f>IF(签到!D4 &lt;&gt; 0, 签到!L4/签到!D4 * 100, 0)</f>
      </c>
      <c r="F6" s="87">
        <f>IF(测试!D4 &lt;&gt; 0, 测试!G4/测试!D4 * 100, 0)</f>
      </c>
      <c r="G6" s="87">
        <f>IF(讨论答疑!D4 &lt;&gt; 0, 讨论答疑!J4/讨论答疑!D4 * 100, 0)</f>
      </c>
      <c r="H6" s="87">
        <f>IF(头脑风暴!D4 &lt;&gt; 0, 头脑风暴!H4/头脑风暴!D4 * 100, 0)</f>
      </c>
      <c r="I6" s="87">
        <f>IF(投票问卷!D4 &lt;&gt; 0, 投票问卷!F4/投票问卷!D4 * 100, 0)</f>
      </c>
      <c r="J6" s="87">
        <f>IF(作业_小组任务!D4 &lt;&gt; 0, (作业_小组任务!F4 + 作业_小组任务!G4 + 作业_小组任务!H4)/作业_小组任务!D4 * 100, 0)</f>
      </c>
      <c r="K6" s="87">
        <f>C6 * $C$2 + D6 * $D$2 + E6 * $E$2 + F6 * $F$2 + G6 * $G$2 + H6 * $H$2 + I6 * $I$2 + J6 * $J$2</f>
      </c>
      <c r="L6" s="85">
        <f>课堂表现!F4 + 头脑风暴!G4 + 讨论答疑!I4 + 作业_小组任务!I4</f>
      </c>
    </row>
    <row r="7" ht="25.0" customHeight="true">
      <c r="A7" s="82" t="s">
        <v>126</v>
      </c>
      <c r="B7" s="82" t="s">
        <v>127</v>
      </c>
      <c r="C7" s="87">
        <f>IF(视频资源学习!G5 &lt;&gt; 0, 视频资源学习!H5/视频资源学习!G5 * 100, 0)</f>
      </c>
      <c r="D7" s="87">
        <f>IF(非视频资源学习!E5 &lt;&gt; 0, 非视频资源学习!F5/非视频资源学习!E5 * 100, 0)</f>
      </c>
      <c r="E7" s="87">
        <f>IF(签到!D5 &lt;&gt; 0, 签到!L5/签到!D5 * 100, 0)</f>
      </c>
      <c r="F7" s="87">
        <f>IF(测试!D5 &lt;&gt; 0, 测试!G5/测试!D5 * 100, 0)</f>
      </c>
      <c r="G7" s="87">
        <f>IF(讨论答疑!D5 &lt;&gt; 0, 讨论答疑!J5/讨论答疑!D5 * 100, 0)</f>
      </c>
      <c r="H7" s="87">
        <f>IF(头脑风暴!D5 &lt;&gt; 0, 头脑风暴!H5/头脑风暴!D5 * 100, 0)</f>
      </c>
      <c r="I7" s="87">
        <f>IF(投票问卷!D5 &lt;&gt; 0, 投票问卷!F5/投票问卷!D5 * 100, 0)</f>
      </c>
      <c r="J7" s="87">
        <f>IF(作业_小组任务!D5 &lt;&gt; 0, (作业_小组任务!F5 + 作业_小组任务!G5 + 作业_小组任务!H5)/作业_小组任务!D5 * 100, 0)</f>
      </c>
      <c r="K7" s="87">
        <f>C7 * $C$2 + D7 * $D$2 + E7 * $E$2 + F7 * $F$2 + G7 * $G$2 + H7 * $H$2 + I7 * $I$2 + J7 * $J$2</f>
      </c>
      <c r="L7" s="85">
        <f>课堂表现!F5 + 头脑风暴!G5 + 讨论答疑!I5 + 作业_小组任务!I5</f>
      </c>
    </row>
    <row r="8" ht="25.0" customHeight="true">
      <c r="A8" s="82" t="s">
        <v>128</v>
      </c>
      <c r="B8" s="82" t="s">
        <v>129</v>
      </c>
      <c r="C8" s="87">
        <f>IF(视频资源学习!G6 &lt;&gt; 0, 视频资源学习!H6/视频资源学习!G6 * 100, 0)</f>
      </c>
      <c r="D8" s="87">
        <f>IF(非视频资源学习!E6 &lt;&gt; 0, 非视频资源学习!F6/非视频资源学习!E6 * 100, 0)</f>
      </c>
      <c r="E8" s="87">
        <f>IF(签到!D6 &lt;&gt; 0, 签到!L6/签到!D6 * 100, 0)</f>
      </c>
      <c r="F8" s="87">
        <f>IF(测试!D6 &lt;&gt; 0, 测试!G6/测试!D6 * 100, 0)</f>
      </c>
      <c r="G8" s="87">
        <f>IF(讨论答疑!D6 &lt;&gt; 0, 讨论答疑!J6/讨论答疑!D6 * 100, 0)</f>
      </c>
      <c r="H8" s="87">
        <f>IF(头脑风暴!D6 &lt;&gt; 0, 头脑风暴!H6/头脑风暴!D6 * 100, 0)</f>
      </c>
      <c r="I8" s="87">
        <f>IF(投票问卷!D6 &lt;&gt; 0, 投票问卷!F6/投票问卷!D6 * 100, 0)</f>
      </c>
      <c r="J8" s="87">
        <f>IF(作业_小组任务!D6 &lt;&gt; 0, (作业_小组任务!F6 + 作业_小组任务!G6 + 作业_小组任务!H6)/作业_小组任务!D6 * 100, 0)</f>
      </c>
      <c r="K8" s="87">
        <f>C8 * $C$2 + D8 * $D$2 + E8 * $E$2 + F8 * $F$2 + G8 * $G$2 + H8 * $H$2 + I8 * $I$2 + J8 * $J$2</f>
      </c>
      <c r="L8" s="85">
        <f>课堂表现!F6 + 头脑风暴!G6 + 讨论答疑!I6 + 作业_小组任务!I6</f>
      </c>
    </row>
    <row r="9" ht="25.0" customHeight="true">
      <c r="A9" s="82" t="s">
        <v>130</v>
      </c>
      <c r="B9" s="82" t="s">
        <v>131</v>
      </c>
      <c r="C9" s="87">
        <f>IF(视频资源学习!G7 &lt;&gt; 0, 视频资源学习!H7/视频资源学习!G7 * 100, 0)</f>
      </c>
      <c r="D9" s="87">
        <f>IF(非视频资源学习!E7 &lt;&gt; 0, 非视频资源学习!F7/非视频资源学习!E7 * 100, 0)</f>
      </c>
      <c r="E9" s="87">
        <f>IF(签到!D7 &lt;&gt; 0, 签到!L7/签到!D7 * 100, 0)</f>
      </c>
      <c r="F9" s="87">
        <f>IF(测试!D7 &lt;&gt; 0, 测试!G7/测试!D7 * 100, 0)</f>
      </c>
      <c r="G9" s="87">
        <f>IF(讨论答疑!D7 &lt;&gt; 0, 讨论答疑!J7/讨论答疑!D7 * 100, 0)</f>
      </c>
      <c r="H9" s="87">
        <f>IF(头脑风暴!D7 &lt;&gt; 0, 头脑风暴!H7/头脑风暴!D7 * 100, 0)</f>
      </c>
      <c r="I9" s="87">
        <f>IF(投票问卷!D7 &lt;&gt; 0, 投票问卷!F7/投票问卷!D7 * 100, 0)</f>
      </c>
      <c r="J9" s="87">
        <f>IF(作业_小组任务!D7 &lt;&gt; 0, (作业_小组任务!F7 + 作业_小组任务!G7 + 作业_小组任务!H7)/作业_小组任务!D7 * 100, 0)</f>
      </c>
      <c r="K9" s="87">
        <f>C9 * $C$2 + D9 * $D$2 + E9 * $E$2 + F9 * $F$2 + G9 * $G$2 + H9 * $H$2 + I9 * $I$2 + J9 * $J$2</f>
      </c>
      <c r="L9" s="85">
        <f>课堂表现!F7 + 头脑风暴!G7 + 讨论答疑!I7 + 作业_小组任务!I7</f>
      </c>
    </row>
    <row r="10" ht="25.0" customHeight="true">
      <c r="A10" s="82" t="s">
        <v>132</v>
      </c>
      <c r="B10" s="82" t="s">
        <v>133</v>
      </c>
      <c r="C10" s="87">
        <f>IF(视频资源学习!G8 &lt;&gt; 0, 视频资源学习!H8/视频资源学习!G8 * 100, 0)</f>
      </c>
      <c r="D10" s="87">
        <f>IF(非视频资源学习!E8 &lt;&gt; 0, 非视频资源学习!F8/非视频资源学习!E8 * 100, 0)</f>
      </c>
      <c r="E10" s="87">
        <f>IF(签到!D8 &lt;&gt; 0, 签到!L8/签到!D8 * 100, 0)</f>
      </c>
      <c r="F10" s="87">
        <f>IF(测试!D8 &lt;&gt; 0, 测试!G8/测试!D8 * 100, 0)</f>
      </c>
      <c r="G10" s="87">
        <f>IF(讨论答疑!D8 &lt;&gt; 0, 讨论答疑!J8/讨论答疑!D8 * 100, 0)</f>
      </c>
      <c r="H10" s="87">
        <f>IF(头脑风暴!D8 &lt;&gt; 0, 头脑风暴!H8/头脑风暴!D8 * 100, 0)</f>
      </c>
      <c r="I10" s="87">
        <f>IF(投票问卷!D8 &lt;&gt; 0, 投票问卷!F8/投票问卷!D8 * 100, 0)</f>
      </c>
      <c r="J10" s="87">
        <f>IF(作业_小组任务!D8 &lt;&gt; 0, (作业_小组任务!F8 + 作业_小组任务!G8 + 作业_小组任务!H8)/作业_小组任务!D8 * 100, 0)</f>
      </c>
      <c r="K10" s="87">
        <f>C10 * $C$2 + D10 * $D$2 + E10 * $E$2 + F10 * $F$2 + G10 * $G$2 + H10 * $H$2 + I10 * $I$2 + J10 * $J$2</f>
      </c>
      <c r="L10" s="85">
        <f>课堂表现!F8 + 头脑风暴!G8 + 讨论答疑!I8 + 作业_小组任务!I8</f>
      </c>
    </row>
    <row r="11" ht="25.0" customHeight="true">
      <c r="A11" s="82" t="s">
        <v>134</v>
      </c>
      <c r="B11" s="82" t="s">
        <v>135</v>
      </c>
      <c r="C11" s="87">
        <f>IF(视频资源学习!G9 &lt;&gt; 0, 视频资源学习!H9/视频资源学习!G9 * 100, 0)</f>
      </c>
      <c r="D11" s="87">
        <f>IF(非视频资源学习!E9 &lt;&gt; 0, 非视频资源学习!F9/非视频资源学习!E9 * 100, 0)</f>
      </c>
      <c r="E11" s="87">
        <f>IF(签到!D9 &lt;&gt; 0, 签到!L9/签到!D9 * 100, 0)</f>
      </c>
      <c r="F11" s="87">
        <f>IF(测试!D9 &lt;&gt; 0, 测试!G9/测试!D9 * 100, 0)</f>
      </c>
      <c r="G11" s="87">
        <f>IF(讨论答疑!D9 &lt;&gt; 0, 讨论答疑!J9/讨论答疑!D9 * 100, 0)</f>
      </c>
      <c r="H11" s="87">
        <f>IF(头脑风暴!D9 &lt;&gt; 0, 头脑风暴!H9/头脑风暴!D9 * 100, 0)</f>
      </c>
      <c r="I11" s="87">
        <f>IF(投票问卷!D9 &lt;&gt; 0, 投票问卷!F9/投票问卷!D9 * 100, 0)</f>
      </c>
      <c r="J11" s="87">
        <f>IF(作业_小组任务!D9 &lt;&gt; 0, (作业_小组任务!F9 + 作业_小组任务!G9 + 作业_小组任务!H9)/作业_小组任务!D9 * 100, 0)</f>
      </c>
      <c r="K11" s="87">
        <f>C11 * $C$2 + D11 * $D$2 + E11 * $E$2 + F11 * $F$2 + G11 * $G$2 + H11 * $H$2 + I11 * $I$2 + J11 * $J$2</f>
      </c>
      <c r="L11" s="85">
        <f>课堂表现!F9 + 头脑风暴!G9 + 讨论答疑!I9 + 作业_小组任务!I9</f>
      </c>
    </row>
    <row r="12" ht="25.0" customHeight="true">
      <c r="A12" s="82" t="s">
        <v>136</v>
      </c>
      <c r="B12" s="82" t="s">
        <v>137</v>
      </c>
      <c r="C12" s="87">
        <f>IF(视频资源学习!G10 &lt;&gt; 0, 视频资源学习!H10/视频资源学习!G10 * 100, 0)</f>
      </c>
      <c r="D12" s="87">
        <f>IF(非视频资源学习!E10 &lt;&gt; 0, 非视频资源学习!F10/非视频资源学习!E10 * 100, 0)</f>
      </c>
      <c r="E12" s="87">
        <f>IF(签到!D10 &lt;&gt; 0, 签到!L10/签到!D10 * 100, 0)</f>
      </c>
      <c r="F12" s="87">
        <f>IF(测试!D10 &lt;&gt; 0, 测试!G10/测试!D10 * 100, 0)</f>
      </c>
      <c r="G12" s="87">
        <f>IF(讨论答疑!D10 &lt;&gt; 0, 讨论答疑!J10/讨论答疑!D10 * 100, 0)</f>
      </c>
      <c r="H12" s="87">
        <f>IF(头脑风暴!D10 &lt;&gt; 0, 头脑风暴!H10/头脑风暴!D10 * 100, 0)</f>
      </c>
      <c r="I12" s="87">
        <f>IF(投票问卷!D10 &lt;&gt; 0, 投票问卷!F10/投票问卷!D10 * 100, 0)</f>
      </c>
      <c r="J12" s="87">
        <f>IF(作业_小组任务!D10 &lt;&gt; 0, (作业_小组任务!F10 + 作业_小组任务!G10 + 作业_小组任务!H10)/作业_小组任务!D10 * 100, 0)</f>
      </c>
      <c r="K12" s="87">
        <f>C12 * $C$2 + D12 * $D$2 + E12 * $E$2 + F12 * $F$2 + G12 * $G$2 + H12 * $H$2 + I12 * $I$2 + J12 * $J$2</f>
      </c>
      <c r="L12" s="85">
        <f>课堂表现!F10 + 头脑风暴!G10 + 讨论答疑!I10 + 作业_小组任务!I10</f>
      </c>
    </row>
    <row r="13" ht="25.0" customHeight="true">
      <c r="A13" s="82" t="s">
        <v>138</v>
      </c>
      <c r="B13" s="82" t="s">
        <v>139</v>
      </c>
      <c r="C13" s="87">
        <f>IF(视频资源学习!G11 &lt;&gt; 0, 视频资源学习!H11/视频资源学习!G11 * 100, 0)</f>
      </c>
      <c r="D13" s="87">
        <f>IF(非视频资源学习!E11 &lt;&gt; 0, 非视频资源学习!F11/非视频资源学习!E11 * 100, 0)</f>
      </c>
      <c r="E13" s="87">
        <f>IF(签到!D11 &lt;&gt; 0, 签到!L11/签到!D11 * 100, 0)</f>
      </c>
      <c r="F13" s="87">
        <f>IF(测试!D11 &lt;&gt; 0, 测试!G11/测试!D11 * 100, 0)</f>
      </c>
      <c r="G13" s="87">
        <f>IF(讨论答疑!D11 &lt;&gt; 0, 讨论答疑!J11/讨论答疑!D11 * 100, 0)</f>
      </c>
      <c r="H13" s="87">
        <f>IF(头脑风暴!D11 &lt;&gt; 0, 头脑风暴!H11/头脑风暴!D11 * 100, 0)</f>
      </c>
      <c r="I13" s="87">
        <f>IF(投票问卷!D11 &lt;&gt; 0, 投票问卷!F11/投票问卷!D11 * 100, 0)</f>
      </c>
      <c r="J13" s="87">
        <f>IF(作业_小组任务!D11 &lt;&gt; 0, (作业_小组任务!F11 + 作业_小组任务!G11 + 作业_小组任务!H11)/作业_小组任务!D11 * 100, 0)</f>
      </c>
      <c r="K13" s="87">
        <f>C13 * $C$2 + D13 * $D$2 + E13 * $E$2 + F13 * $F$2 + G13 * $G$2 + H13 * $H$2 + I13 * $I$2 + J13 * $J$2</f>
      </c>
      <c r="L13" s="85">
        <f>课堂表现!F11 + 头脑风暴!G11 + 讨论答疑!I11 + 作业_小组任务!I11</f>
      </c>
    </row>
    <row r="14" ht="25.0" customHeight="true">
      <c r="A14" s="82" t="s">
        <v>140</v>
      </c>
      <c r="B14" s="82" t="s">
        <v>141</v>
      </c>
      <c r="C14" s="87">
        <f>IF(视频资源学习!G12 &lt;&gt; 0, 视频资源学习!H12/视频资源学习!G12 * 100, 0)</f>
      </c>
      <c r="D14" s="87">
        <f>IF(非视频资源学习!E12 &lt;&gt; 0, 非视频资源学习!F12/非视频资源学习!E12 * 100, 0)</f>
      </c>
      <c r="E14" s="87">
        <f>IF(签到!D12 &lt;&gt; 0, 签到!L12/签到!D12 * 100, 0)</f>
      </c>
      <c r="F14" s="87">
        <f>IF(测试!D12 &lt;&gt; 0, 测试!G12/测试!D12 * 100, 0)</f>
      </c>
      <c r="G14" s="87">
        <f>IF(讨论答疑!D12 &lt;&gt; 0, 讨论答疑!J12/讨论答疑!D12 * 100, 0)</f>
      </c>
      <c r="H14" s="87">
        <f>IF(头脑风暴!D12 &lt;&gt; 0, 头脑风暴!H12/头脑风暴!D12 * 100, 0)</f>
      </c>
      <c r="I14" s="87">
        <f>IF(投票问卷!D12 &lt;&gt; 0, 投票问卷!F12/投票问卷!D12 * 100, 0)</f>
      </c>
      <c r="J14" s="87">
        <f>IF(作业_小组任务!D12 &lt;&gt; 0, (作业_小组任务!F12 + 作业_小组任务!G12 + 作业_小组任务!H12)/作业_小组任务!D12 * 100, 0)</f>
      </c>
      <c r="K14" s="87">
        <f>C14 * $C$2 + D14 * $D$2 + E14 * $E$2 + F14 * $F$2 + G14 * $G$2 + H14 * $H$2 + I14 * $I$2 + J14 * $J$2</f>
      </c>
      <c r="L14" s="85">
        <f>课堂表现!F12 + 头脑风暴!G12 + 讨论答疑!I12 + 作业_小组任务!I12</f>
      </c>
    </row>
    <row r="15" ht="25.0" customHeight="true">
      <c r="A15" s="82" t="s">
        <v>142</v>
      </c>
      <c r="B15" s="82" t="s">
        <v>143</v>
      </c>
      <c r="C15" s="87">
        <f>IF(视频资源学习!G13 &lt;&gt; 0, 视频资源学习!H13/视频资源学习!G13 * 100, 0)</f>
      </c>
      <c r="D15" s="87">
        <f>IF(非视频资源学习!E13 &lt;&gt; 0, 非视频资源学习!F13/非视频资源学习!E13 * 100, 0)</f>
      </c>
      <c r="E15" s="87">
        <f>IF(签到!D13 &lt;&gt; 0, 签到!L13/签到!D13 * 100, 0)</f>
      </c>
      <c r="F15" s="87">
        <f>IF(测试!D13 &lt;&gt; 0, 测试!G13/测试!D13 * 100, 0)</f>
      </c>
      <c r="G15" s="87">
        <f>IF(讨论答疑!D13 &lt;&gt; 0, 讨论答疑!J13/讨论答疑!D13 * 100, 0)</f>
      </c>
      <c r="H15" s="87">
        <f>IF(头脑风暴!D13 &lt;&gt; 0, 头脑风暴!H13/头脑风暴!D13 * 100, 0)</f>
      </c>
      <c r="I15" s="87">
        <f>IF(投票问卷!D13 &lt;&gt; 0, 投票问卷!F13/投票问卷!D13 * 100, 0)</f>
      </c>
      <c r="J15" s="87">
        <f>IF(作业_小组任务!D13 &lt;&gt; 0, (作业_小组任务!F13 + 作业_小组任务!G13 + 作业_小组任务!H13)/作业_小组任务!D13 * 100, 0)</f>
      </c>
      <c r="K15" s="87">
        <f>C15 * $C$2 + D15 * $D$2 + E15 * $E$2 + F15 * $F$2 + G15 * $G$2 + H15 * $H$2 + I15 * $I$2 + J15 * $J$2</f>
      </c>
      <c r="L15" s="85">
        <f>课堂表现!F13 + 头脑风暴!G13 + 讨论答疑!I13 + 作业_小组任务!I13</f>
      </c>
    </row>
    <row r="16" ht="25.0" customHeight="true">
      <c r="A16" s="82" t="s">
        <v>144</v>
      </c>
      <c r="B16" s="82" t="s">
        <v>145</v>
      </c>
      <c r="C16" s="87">
        <f>IF(视频资源学习!G14 &lt;&gt; 0, 视频资源学习!H14/视频资源学习!G14 * 100, 0)</f>
      </c>
      <c r="D16" s="87">
        <f>IF(非视频资源学习!E14 &lt;&gt; 0, 非视频资源学习!F14/非视频资源学习!E14 * 100, 0)</f>
      </c>
      <c r="E16" s="87">
        <f>IF(签到!D14 &lt;&gt; 0, 签到!L14/签到!D14 * 100, 0)</f>
      </c>
      <c r="F16" s="87">
        <f>IF(测试!D14 &lt;&gt; 0, 测试!G14/测试!D14 * 100, 0)</f>
      </c>
      <c r="G16" s="87">
        <f>IF(讨论答疑!D14 &lt;&gt; 0, 讨论答疑!J14/讨论答疑!D14 * 100, 0)</f>
      </c>
      <c r="H16" s="87">
        <f>IF(头脑风暴!D14 &lt;&gt; 0, 头脑风暴!H14/头脑风暴!D14 * 100, 0)</f>
      </c>
      <c r="I16" s="87">
        <f>IF(投票问卷!D14 &lt;&gt; 0, 投票问卷!F14/投票问卷!D14 * 100, 0)</f>
      </c>
      <c r="J16" s="87">
        <f>IF(作业_小组任务!D14 &lt;&gt; 0, (作业_小组任务!F14 + 作业_小组任务!G14 + 作业_小组任务!H14)/作业_小组任务!D14 * 100, 0)</f>
      </c>
      <c r="K16" s="87">
        <f>C16 * $C$2 + D16 * $D$2 + E16 * $E$2 + F16 * $F$2 + G16 * $G$2 + H16 * $H$2 + I16 * $I$2 + J16 * $J$2</f>
      </c>
      <c r="L16" s="85">
        <f>课堂表现!F14 + 头脑风暴!G14 + 讨论答疑!I14 + 作业_小组任务!I14</f>
      </c>
    </row>
    <row r="17" ht="25.0" customHeight="true">
      <c r="A17" s="82" t="s">
        <v>146</v>
      </c>
      <c r="B17" s="82" t="s">
        <v>147</v>
      </c>
      <c r="C17" s="87">
        <f>IF(视频资源学习!G15 &lt;&gt; 0, 视频资源学习!H15/视频资源学习!G15 * 100, 0)</f>
      </c>
      <c r="D17" s="87">
        <f>IF(非视频资源学习!E15 &lt;&gt; 0, 非视频资源学习!F15/非视频资源学习!E15 * 100, 0)</f>
      </c>
      <c r="E17" s="87">
        <f>IF(签到!D15 &lt;&gt; 0, 签到!L15/签到!D15 * 100, 0)</f>
      </c>
      <c r="F17" s="87">
        <f>IF(测试!D15 &lt;&gt; 0, 测试!G15/测试!D15 * 100, 0)</f>
      </c>
      <c r="G17" s="87">
        <f>IF(讨论答疑!D15 &lt;&gt; 0, 讨论答疑!J15/讨论答疑!D15 * 100, 0)</f>
      </c>
      <c r="H17" s="87">
        <f>IF(头脑风暴!D15 &lt;&gt; 0, 头脑风暴!H15/头脑风暴!D15 * 100, 0)</f>
      </c>
      <c r="I17" s="87">
        <f>IF(投票问卷!D15 &lt;&gt; 0, 投票问卷!F15/投票问卷!D15 * 100, 0)</f>
      </c>
      <c r="J17" s="87">
        <f>IF(作业_小组任务!D15 &lt;&gt; 0, (作业_小组任务!F15 + 作业_小组任务!G15 + 作业_小组任务!H15)/作业_小组任务!D15 * 100, 0)</f>
      </c>
      <c r="K17" s="87">
        <f>C17 * $C$2 + D17 * $D$2 + E17 * $E$2 + F17 * $F$2 + G17 * $G$2 + H17 * $H$2 + I17 * $I$2 + J17 * $J$2</f>
      </c>
      <c r="L17" s="85">
        <f>课堂表现!F15 + 头脑风暴!G15 + 讨论答疑!I15 + 作业_小组任务!I15</f>
      </c>
    </row>
    <row r="18" ht="25.0" customHeight="true">
      <c r="A18" s="82" t="s">
        <v>148</v>
      </c>
      <c r="B18" s="82" t="s">
        <v>149</v>
      </c>
      <c r="C18" s="87">
        <f>IF(视频资源学习!G16 &lt;&gt; 0, 视频资源学习!H16/视频资源学习!G16 * 100, 0)</f>
      </c>
      <c r="D18" s="87">
        <f>IF(非视频资源学习!E16 &lt;&gt; 0, 非视频资源学习!F16/非视频资源学习!E16 * 100, 0)</f>
      </c>
      <c r="E18" s="87">
        <f>IF(签到!D16 &lt;&gt; 0, 签到!L16/签到!D16 * 100, 0)</f>
      </c>
      <c r="F18" s="87">
        <f>IF(测试!D16 &lt;&gt; 0, 测试!G16/测试!D16 * 100, 0)</f>
      </c>
      <c r="G18" s="87">
        <f>IF(讨论答疑!D16 &lt;&gt; 0, 讨论答疑!J16/讨论答疑!D16 * 100, 0)</f>
      </c>
      <c r="H18" s="87">
        <f>IF(头脑风暴!D16 &lt;&gt; 0, 头脑风暴!H16/头脑风暴!D16 * 100, 0)</f>
      </c>
      <c r="I18" s="87">
        <f>IF(投票问卷!D16 &lt;&gt; 0, 投票问卷!F16/投票问卷!D16 * 100, 0)</f>
      </c>
      <c r="J18" s="87">
        <f>IF(作业_小组任务!D16 &lt;&gt; 0, (作业_小组任务!F16 + 作业_小组任务!G16 + 作业_小组任务!H16)/作业_小组任务!D16 * 100, 0)</f>
      </c>
      <c r="K18" s="87">
        <f>C18 * $C$2 + D18 * $D$2 + E18 * $E$2 + F18 * $F$2 + G18 * $G$2 + H18 * $H$2 + I18 * $I$2 + J18 * $J$2</f>
      </c>
      <c r="L18" s="85">
        <f>课堂表现!F16 + 头脑风暴!G16 + 讨论答疑!I16 + 作业_小组任务!I16</f>
      </c>
    </row>
    <row r="19" ht="25.0" customHeight="true">
      <c r="A19" s="82" t="s">
        <v>150</v>
      </c>
      <c r="B19" s="82" t="s">
        <v>151</v>
      </c>
      <c r="C19" s="87">
        <f>IF(视频资源学习!G17 &lt;&gt; 0, 视频资源学习!H17/视频资源学习!G17 * 100, 0)</f>
      </c>
      <c r="D19" s="87">
        <f>IF(非视频资源学习!E17 &lt;&gt; 0, 非视频资源学习!F17/非视频资源学习!E17 * 100, 0)</f>
      </c>
      <c r="E19" s="87">
        <f>IF(签到!D17 &lt;&gt; 0, 签到!L17/签到!D17 * 100, 0)</f>
      </c>
      <c r="F19" s="87">
        <f>IF(测试!D17 &lt;&gt; 0, 测试!G17/测试!D17 * 100, 0)</f>
      </c>
      <c r="G19" s="87">
        <f>IF(讨论答疑!D17 &lt;&gt; 0, 讨论答疑!J17/讨论答疑!D17 * 100, 0)</f>
      </c>
      <c r="H19" s="87">
        <f>IF(头脑风暴!D17 &lt;&gt; 0, 头脑风暴!H17/头脑风暴!D17 * 100, 0)</f>
      </c>
      <c r="I19" s="87">
        <f>IF(投票问卷!D17 &lt;&gt; 0, 投票问卷!F17/投票问卷!D17 * 100, 0)</f>
      </c>
      <c r="J19" s="87">
        <f>IF(作业_小组任务!D17 &lt;&gt; 0, (作业_小组任务!F17 + 作业_小组任务!G17 + 作业_小组任务!H17)/作业_小组任务!D17 * 100, 0)</f>
      </c>
      <c r="K19" s="87">
        <f>C19 * $C$2 + D19 * $D$2 + E19 * $E$2 + F19 * $F$2 + G19 * $G$2 + H19 * $H$2 + I19 * $I$2 + J19 * $J$2</f>
      </c>
      <c r="L19" s="85">
        <f>课堂表现!F17 + 头脑风暴!G17 + 讨论答疑!I17 + 作业_小组任务!I17</f>
      </c>
    </row>
    <row r="20" ht="25.0" customHeight="true">
      <c r="A20" s="82" t="s">
        <v>152</v>
      </c>
      <c r="B20" s="82" t="s">
        <v>153</v>
      </c>
      <c r="C20" s="87">
        <f>IF(视频资源学习!G18 &lt;&gt; 0, 视频资源学习!H18/视频资源学习!G18 * 100, 0)</f>
      </c>
      <c r="D20" s="87">
        <f>IF(非视频资源学习!E18 &lt;&gt; 0, 非视频资源学习!F18/非视频资源学习!E18 * 100, 0)</f>
      </c>
      <c r="E20" s="87">
        <f>IF(签到!D18 &lt;&gt; 0, 签到!L18/签到!D18 * 100, 0)</f>
      </c>
      <c r="F20" s="87">
        <f>IF(测试!D18 &lt;&gt; 0, 测试!G18/测试!D18 * 100, 0)</f>
      </c>
      <c r="G20" s="87">
        <f>IF(讨论答疑!D18 &lt;&gt; 0, 讨论答疑!J18/讨论答疑!D18 * 100, 0)</f>
      </c>
      <c r="H20" s="87">
        <f>IF(头脑风暴!D18 &lt;&gt; 0, 头脑风暴!H18/头脑风暴!D18 * 100, 0)</f>
      </c>
      <c r="I20" s="87">
        <f>IF(投票问卷!D18 &lt;&gt; 0, 投票问卷!F18/投票问卷!D18 * 100, 0)</f>
      </c>
      <c r="J20" s="87">
        <f>IF(作业_小组任务!D18 &lt;&gt; 0, (作业_小组任务!F18 + 作业_小组任务!G18 + 作业_小组任务!H18)/作业_小组任务!D18 * 100, 0)</f>
      </c>
      <c r="K20" s="87">
        <f>C20 * $C$2 + D20 * $D$2 + E20 * $E$2 + F20 * $F$2 + G20 * $G$2 + H20 * $H$2 + I20 * $I$2 + J20 * $J$2</f>
      </c>
      <c r="L20" s="85">
        <f>课堂表现!F18 + 头脑风暴!G18 + 讨论答疑!I18 + 作业_小组任务!I18</f>
      </c>
    </row>
    <row r="21" ht="25.0" customHeight="true">
      <c r="A21" s="82" t="s">
        <v>154</v>
      </c>
      <c r="B21" s="82" t="s">
        <v>155</v>
      </c>
      <c r="C21" s="87">
        <f>IF(视频资源学习!G19 &lt;&gt; 0, 视频资源学习!H19/视频资源学习!G19 * 100, 0)</f>
      </c>
      <c r="D21" s="87">
        <f>IF(非视频资源学习!E19 &lt;&gt; 0, 非视频资源学习!F19/非视频资源学习!E19 * 100, 0)</f>
      </c>
      <c r="E21" s="87">
        <f>IF(签到!D19 &lt;&gt; 0, 签到!L19/签到!D19 * 100, 0)</f>
      </c>
      <c r="F21" s="87">
        <f>IF(测试!D19 &lt;&gt; 0, 测试!G19/测试!D19 * 100, 0)</f>
      </c>
      <c r="G21" s="87">
        <f>IF(讨论答疑!D19 &lt;&gt; 0, 讨论答疑!J19/讨论答疑!D19 * 100, 0)</f>
      </c>
      <c r="H21" s="87">
        <f>IF(头脑风暴!D19 &lt;&gt; 0, 头脑风暴!H19/头脑风暴!D19 * 100, 0)</f>
      </c>
      <c r="I21" s="87">
        <f>IF(投票问卷!D19 &lt;&gt; 0, 投票问卷!F19/投票问卷!D19 * 100, 0)</f>
      </c>
      <c r="J21" s="87">
        <f>IF(作业_小组任务!D19 &lt;&gt; 0, (作业_小组任务!F19 + 作业_小组任务!G19 + 作业_小组任务!H19)/作业_小组任务!D19 * 100, 0)</f>
      </c>
      <c r="K21" s="87">
        <f>C21 * $C$2 + D21 * $D$2 + E21 * $E$2 + F21 * $F$2 + G21 * $G$2 + H21 * $H$2 + I21 * $I$2 + J21 * $J$2</f>
      </c>
      <c r="L21" s="85">
        <f>课堂表现!F19 + 头脑风暴!G19 + 讨论答疑!I19 + 作业_小组任务!I19</f>
      </c>
    </row>
    <row r="22" ht="25.0" customHeight="true">
      <c r="A22" s="82" t="s">
        <v>156</v>
      </c>
      <c r="B22" s="82" t="s">
        <v>157</v>
      </c>
      <c r="C22" s="87">
        <f>IF(视频资源学习!G20 &lt;&gt; 0, 视频资源学习!H20/视频资源学习!G20 * 100, 0)</f>
      </c>
      <c r="D22" s="87">
        <f>IF(非视频资源学习!E20 &lt;&gt; 0, 非视频资源学习!F20/非视频资源学习!E20 * 100, 0)</f>
      </c>
      <c r="E22" s="87">
        <f>IF(签到!D20 &lt;&gt; 0, 签到!L20/签到!D20 * 100, 0)</f>
      </c>
      <c r="F22" s="87">
        <f>IF(测试!D20 &lt;&gt; 0, 测试!G20/测试!D20 * 100, 0)</f>
      </c>
      <c r="G22" s="87">
        <f>IF(讨论答疑!D20 &lt;&gt; 0, 讨论答疑!J20/讨论答疑!D20 * 100, 0)</f>
      </c>
      <c r="H22" s="87">
        <f>IF(头脑风暴!D20 &lt;&gt; 0, 头脑风暴!H20/头脑风暴!D20 * 100, 0)</f>
      </c>
      <c r="I22" s="87">
        <f>IF(投票问卷!D20 &lt;&gt; 0, 投票问卷!F20/投票问卷!D20 * 100, 0)</f>
      </c>
      <c r="J22" s="87">
        <f>IF(作业_小组任务!D20 &lt;&gt; 0, (作业_小组任务!F20 + 作业_小组任务!G20 + 作业_小组任务!H20)/作业_小组任务!D20 * 100, 0)</f>
      </c>
      <c r="K22" s="87">
        <f>C22 * $C$2 + D22 * $D$2 + E22 * $E$2 + F22 * $F$2 + G22 * $G$2 + H22 * $H$2 + I22 * $I$2 + J22 * $J$2</f>
      </c>
      <c r="L22" s="85">
        <f>课堂表现!F20 + 头脑风暴!G20 + 讨论答疑!I20 + 作业_小组任务!I20</f>
      </c>
    </row>
    <row r="23" ht="25.0" customHeight="true">
      <c r="A23" s="82" t="s">
        <v>158</v>
      </c>
      <c r="B23" s="82" t="s">
        <v>159</v>
      </c>
      <c r="C23" s="87">
        <f>IF(视频资源学习!G21 &lt;&gt; 0, 视频资源学习!H21/视频资源学习!G21 * 100, 0)</f>
      </c>
      <c r="D23" s="87">
        <f>IF(非视频资源学习!E21 &lt;&gt; 0, 非视频资源学习!F21/非视频资源学习!E21 * 100, 0)</f>
      </c>
      <c r="E23" s="87">
        <f>IF(签到!D21 &lt;&gt; 0, 签到!L21/签到!D21 * 100, 0)</f>
      </c>
      <c r="F23" s="87">
        <f>IF(测试!D21 &lt;&gt; 0, 测试!G21/测试!D21 * 100, 0)</f>
      </c>
      <c r="G23" s="87">
        <f>IF(讨论答疑!D21 &lt;&gt; 0, 讨论答疑!J21/讨论答疑!D21 * 100, 0)</f>
      </c>
      <c r="H23" s="87">
        <f>IF(头脑风暴!D21 &lt;&gt; 0, 头脑风暴!H21/头脑风暴!D21 * 100, 0)</f>
      </c>
      <c r="I23" s="87">
        <f>IF(投票问卷!D21 &lt;&gt; 0, 投票问卷!F21/投票问卷!D21 * 100, 0)</f>
      </c>
      <c r="J23" s="87">
        <f>IF(作业_小组任务!D21 &lt;&gt; 0, (作业_小组任务!F21 + 作业_小组任务!G21 + 作业_小组任务!H21)/作业_小组任务!D21 * 100, 0)</f>
      </c>
      <c r="K23" s="87">
        <f>C23 * $C$2 + D23 * $D$2 + E23 * $E$2 + F23 * $F$2 + G23 * $G$2 + H23 * $H$2 + I23 * $I$2 + J23 * $J$2</f>
      </c>
      <c r="L23" s="85">
        <f>课堂表现!F21 + 头脑风暴!G21 + 讨论答疑!I21 + 作业_小组任务!I21</f>
      </c>
    </row>
    <row r="24" ht="25.0" customHeight="true">
      <c r="A24" s="82" t="s">
        <v>160</v>
      </c>
      <c r="B24" s="82" t="s">
        <v>161</v>
      </c>
      <c r="C24" s="87">
        <f>IF(视频资源学习!G22 &lt;&gt; 0, 视频资源学习!H22/视频资源学习!G22 * 100, 0)</f>
      </c>
      <c r="D24" s="87">
        <f>IF(非视频资源学习!E22 &lt;&gt; 0, 非视频资源学习!F22/非视频资源学习!E22 * 100, 0)</f>
      </c>
      <c r="E24" s="87">
        <f>IF(签到!D22 &lt;&gt; 0, 签到!L22/签到!D22 * 100, 0)</f>
      </c>
      <c r="F24" s="87">
        <f>IF(测试!D22 &lt;&gt; 0, 测试!G22/测试!D22 * 100, 0)</f>
      </c>
      <c r="G24" s="87">
        <f>IF(讨论答疑!D22 &lt;&gt; 0, 讨论答疑!J22/讨论答疑!D22 * 100, 0)</f>
      </c>
      <c r="H24" s="87">
        <f>IF(头脑风暴!D22 &lt;&gt; 0, 头脑风暴!H22/头脑风暴!D22 * 100, 0)</f>
      </c>
      <c r="I24" s="87">
        <f>IF(投票问卷!D22 &lt;&gt; 0, 投票问卷!F22/投票问卷!D22 * 100, 0)</f>
      </c>
      <c r="J24" s="87">
        <f>IF(作业_小组任务!D22 &lt;&gt; 0, (作业_小组任务!F22 + 作业_小组任务!G22 + 作业_小组任务!H22)/作业_小组任务!D22 * 100, 0)</f>
      </c>
      <c r="K24" s="87">
        <f>C24 * $C$2 + D24 * $D$2 + E24 * $E$2 + F24 * $F$2 + G24 * $G$2 + H24 * $H$2 + I24 * $I$2 + J24 * $J$2</f>
      </c>
      <c r="L24" s="85">
        <f>课堂表现!F22 + 头脑风暴!G22 + 讨论答疑!I22 + 作业_小组任务!I22</f>
      </c>
    </row>
    <row r="25" ht="25.0" customHeight="true">
      <c r="A25" s="82" t="s">
        <v>162</v>
      </c>
      <c r="B25" s="82" t="s">
        <v>163</v>
      </c>
      <c r="C25" s="87">
        <f>IF(视频资源学习!G23 &lt;&gt; 0, 视频资源学习!H23/视频资源学习!G23 * 100, 0)</f>
      </c>
      <c r="D25" s="87">
        <f>IF(非视频资源学习!E23 &lt;&gt; 0, 非视频资源学习!F23/非视频资源学习!E23 * 100, 0)</f>
      </c>
      <c r="E25" s="87">
        <f>IF(签到!D23 &lt;&gt; 0, 签到!L23/签到!D23 * 100, 0)</f>
      </c>
      <c r="F25" s="87">
        <f>IF(测试!D23 &lt;&gt; 0, 测试!G23/测试!D23 * 100, 0)</f>
      </c>
      <c r="G25" s="87">
        <f>IF(讨论答疑!D23 &lt;&gt; 0, 讨论答疑!J23/讨论答疑!D23 * 100, 0)</f>
      </c>
      <c r="H25" s="87">
        <f>IF(头脑风暴!D23 &lt;&gt; 0, 头脑风暴!H23/头脑风暴!D23 * 100, 0)</f>
      </c>
      <c r="I25" s="87">
        <f>IF(投票问卷!D23 &lt;&gt; 0, 投票问卷!F23/投票问卷!D23 * 100, 0)</f>
      </c>
      <c r="J25" s="87">
        <f>IF(作业_小组任务!D23 &lt;&gt; 0, (作业_小组任务!F23 + 作业_小组任务!G23 + 作业_小组任务!H23)/作业_小组任务!D23 * 100, 0)</f>
      </c>
      <c r="K25" s="87">
        <f>C25 * $C$2 + D25 * $D$2 + E25 * $E$2 + F25 * $F$2 + G25 * $G$2 + H25 * $H$2 + I25 * $I$2 + J25 * $J$2</f>
      </c>
      <c r="L25" s="85">
        <f>课堂表现!F23 + 头脑风暴!G23 + 讨论答疑!I23 + 作业_小组任务!I23</f>
      </c>
    </row>
    <row r="26" ht="25.0" customHeight="true">
      <c r="A26" s="82" t="s">
        <v>164</v>
      </c>
      <c r="B26" s="82" t="s">
        <v>165</v>
      </c>
      <c r="C26" s="87">
        <f>IF(视频资源学习!G24 &lt;&gt; 0, 视频资源学习!H24/视频资源学习!G24 * 100, 0)</f>
      </c>
      <c r="D26" s="87">
        <f>IF(非视频资源学习!E24 &lt;&gt; 0, 非视频资源学习!F24/非视频资源学习!E24 * 100, 0)</f>
      </c>
      <c r="E26" s="87">
        <f>IF(签到!D24 &lt;&gt; 0, 签到!L24/签到!D24 * 100, 0)</f>
      </c>
      <c r="F26" s="87">
        <f>IF(测试!D24 &lt;&gt; 0, 测试!G24/测试!D24 * 100, 0)</f>
      </c>
      <c r="G26" s="87">
        <f>IF(讨论答疑!D24 &lt;&gt; 0, 讨论答疑!J24/讨论答疑!D24 * 100, 0)</f>
      </c>
      <c r="H26" s="87">
        <f>IF(头脑风暴!D24 &lt;&gt; 0, 头脑风暴!H24/头脑风暴!D24 * 100, 0)</f>
      </c>
      <c r="I26" s="87">
        <f>IF(投票问卷!D24 &lt;&gt; 0, 投票问卷!F24/投票问卷!D24 * 100, 0)</f>
      </c>
      <c r="J26" s="87">
        <f>IF(作业_小组任务!D24 &lt;&gt; 0, (作业_小组任务!F24 + 作业_小组任务!G24 + 作业_小组任务!H24)/作业_小组任务!D24 * 100, 0)</f>
      </c>
      <c r="K26" s="87">
        <f>C26 * $C$2 + D26 * $D$2 + E26 * $E$2 + F26 * $F$2 + G26 * $G$2 + H26 * $H$2 + I26 * $I$2 + J26 * $J$2</f>
      </c>
      <c r="L26" s="85">
        <f>课堂表现!F24 + 头脑风暴!G24 + 讨论答疑!I24 + 作业_小组任务!I24</f>
      </c>
    </row>
    <row r="27" ht="25.0" customHeight="true">
      <c r="A27" s="82" t="s">
        <v>166</v>
      </c>
      <c r="B27" s="82" t="s">
        <v>167</v>
      </c>
      <c r="C27" s="87">
        <f>IF(视频资源学习!G25 &lt;&gt; 0, 视频资源学习!H25/视频资源学习!G25 * 100, 0)</f>
      </c>
      <c r="D27" s="87">
        <f>IF(非视频资源学习!E25 &lt;&gt; 0, 非视频资源学习!F25/非视频资源学习!E25 * 100, 0)</f>
      </c>
      <c r="E27" s="87">
        <f>IF(签到!D25 &lt;&gt; 0, 签到!L25/签到!D25 * 100, 0)</f>
      </c>
      <c r="F27" s="87">
        <f>IF(测试!D25 &lt;&gt; 0, 测试!G25/测试!D25 * 100, 0)</f>
      </c>
      <c r="G27" s="87">
        <f>IF(讨论答疑!D25 &lt;&gt; 0, 讨论答疑!J25/讨论答疑!D25 * 100, 0)</f>
      </c>
      <c r="H27" s="87">
        <f>IF(头脑风暴!D25 &lt;&gt; 0, 头脑风暴!H25/头脑风暴!D25 * 100, 0)</f>
      </c>
      <c r="I27" s="87">
        <f>IF(投票问卷!D25 &lt;&gt; 0, 投票问卷!F25/投票问卷!D25 * 100, 0)</f>
      </c>
      <c r="J27" s="87">
        <f>IF(作业_小组任务!D25 &lt;&gt; 0, (作业_小组任务!F25 + 作业_小组任务!G25 + 作业_小组任务!H25)/作业_小组任务!D25 * 100, 0)</f>
      </c>
      <c r="K27" s="87">
        <f>C27 * $C$2 + D27 * $D$2 + E27 * $E$2 + F27 * $F$2 + G27 * $G$2 + H27 * $H$2 + I27 * $I$2 + J27 * $J$2</f>
      </c>
      <c r="L27" s="85">
        <f>课堂表现!F25 + 头脑风暴!G25 + 讨论答疑!I25 + 作业_小组任务!I25</f>
      </c>
    </row>
    <row r="28" ht="25.0" customHeight="true">
      <c r="A28" s="82" t="s">
        <v>168</v>
      </c>
      <c r="B28" s="82" t="s">
        <v>169</v>
      </c>
      <c r="C28" s="87">
        <f>IF(视频资源学习!G26 &lt;&gt; 0, 视频资源学习!H26/视频资源学习!G26 * 100, 0)</f>
      </c>
      <c r="D28" s="87">
        <f>IF(非视频资源学习!E26 &lt;&gt; 0, 非视频资源学习!F26/非视频资源学习!E26 * 100, 0)</f>
      </c>
      <c r="E28" s="87">
        <f>IF(签到!D26 &lt;&gt; 0, 签到!L26/签到!D26 * 100, 0)</f>
      </c>
      <c r="F28" s="87">
        <f>IF(测试!D26 &lt;&gt; 0, 测试!G26/测试!D26 * 100, 0)</f>
      </c>
      <c r="G28" s="87">
        <f>IF(讨论答疑!D26 &lt;&gt; 0, 讨论答疑!J26/讨论答疑!D26 * 100, 0)</f>
      </c>
      <c r="H28" s="87">
        <f>IF(头脑风暴!D26 &lt;&gt; 0, 头脑风暴!H26/头脑风暴!D26 * 100, 0)</f>
      </c>
      <c r="I28" s="87">
        <f>IF(投票问卷!D26 &lt;&gt; 0, 投票问卷!F26/投票问卷!D26 * 100, 0)</f>
      </c>
      <c r="J28" s="87">
        <f>IF(作业_小组任务!D26 &lt;&gt; 0, (作业_小组任务!F26 + 作业_小组任务!G26 + 作业_小组任务!H26)/作业_小组任务!D26 * 100, 0)</f>
      </c>
      <c r="K28" s="87">
        <f>C28 * $C$2 + D28 * $D$2 + E28 * $E$2 + F28 * $F$2 + G28 * $G$2 + H28 * $H$2 + I28 * $I$2 + J28 * $J$2</f>
      </c>
      <c r="L28" s="85">
        <f>课堂表现!F26 + 头脑风暴!G26 + 讨论答疑!I26 + 作业_小组任务!I26</f>
      </c>
    </row>
    <row r="29" ht="25.0" customHeight="true">
      <c r="A29" s="82" t="s">
        <v>170</v>
      </c>
      <c r="B29" s="82" t="s">
        <v>171</v>
      </c>
      <c r="C29" s="87">
        <f>IF(视频资源学习!G27 &lt;&gt; 0, 视频资源学习!H27/视频资源学习!G27 * 100, 0)</f>
      </c>
      <c r="D29" s="87">
        <f>IF(非视频资源学习!E27 &lt;&gt; 0, 非视频资源学习!F27/非视频资源学习!E27 * 100, 0)</f>
      </c>
      <c r="E29" s="87">
        <f>IF(签到!D27 &lt;&gt; 0, 签到!L27/签到!D27 * 100, 0)</f>
      </c>
      <c r="F29" s="87">
        <f>IF(测试!D27 &lt;&gt; 0, 测试!G27/测试!D27 * 100, 0)</f>
      </c>
      <c r="G29" s="87">
        <f>IF(讨论答疑!D27 &lt;&gt; 0, 讨论答疑!J27/讨论答疑!D27 * 100, 0)</f>
      </c>
      <c r="H29" s="87">
        <f>IF(头脑风暴!D27 &lt;&gt; 0, 头脑风暴!H27/头脑风暴!D27 * 100, 0)</f>
      </c>
      <c r="I29" s="87">
        <f>IF(投票问卷!D27 &lt;&gt; 0, 投票问卷!F27/投票问卷!D27 * 100, 0)</f>
      </c>
      <c r="J29" s="87">
        <f>IF(作业_小组任务!D27 &lt;&gt; 0, (作业_小组任务!F27 + 作业_小组任务!G27 + 作业_小组任务!H27)/作业_小组任务!D27 * 100, 0)</f>
      </c>
      <c r="K29" s="87">
        <f>C29 * $C$2 + D29 * $D$2 + E29 * $E$2 + F29 * $F$2 + G29 * $G$2 + H29 * $H$2 + I29 * $I$2 + J29 * $J$2</f>
      </c>
      <c r="L29" s="85">
        <f>课堂表现!F27 + 头脑风暴!G27 + 讨论答疑!I27 + 作业_小组任务!I27</f>
      </c>
    </row>
    <row r="30" ht="25.0" customHeight="true">
      <c r="A30" s="82" t="s">
        <v>172</v>
      </c>
      <c r="B30" s="82" t="s">
        <v>173</v>
      </c>
      <c r="C30" s="87">
        <f>IF(视频资源学习!G28 &lt;&gt; 0, 视频资源学习!H28/视频资源学习!G28 * 100, 0)</f>
      </c>
      <c r="D30" s="87">
        <f>IF(非视频资源学习!E28 &lt;&gt; 0, 非视频资源学习!F28/非视频资源学习!E28 * 100, 0)</f>
      </c>
      <c r="E30" s="87">
        <f>IF(签到!D28 &lt;&gt; 0, 签到!L28/签到!D28 * 100, 0)</f>
      </c>
      <c r="F30" s="87">
        <f>IF(测试!D28 &lt;&gt; 0, 测试!G28/测试!D28 * 100, 0)</f>
      </c>
      <c r="G30" s="87">
        <f>IF(讨论答疑!D28 &lt;&gt; 0, 讨论答疑!J28/讨论答疑!D28 * 100, 0)</f>
      </c>
      <c r="H30" s="87">
        <f>IF(头脑风暴!D28 &lt;&gt; 0, 头脑风暴!H28/头脑风暴!D28 * 100, 0)</f>
      </c>
      <c r="I30" s="87">
        <f>IF(投票问卷!D28 &lt;&gt; 0, 投票问卷!F28/投票问卷!D28 * 100, 0)</f>
      </c>
      <c r="J30" s="87">
        <f>IF(作业_小组任务!D28 &lt;&gt; 0, (作业_小组任务!F28 + 作业_小组任务!G28 + 作业_小组任务!H28)/作业_小组任务!D28 * 100, 0)</f>
      </c>
      <c r="K30" s="87">
        <f>C30 * $C$2 + D30 * $D$2 + E30 * $E$2 + F30 * $F$2 + G30 * $G$2 + H30 * $H$2 + I30 * $I$2 + J30 * $J$2</f>
      </c>
      <c r="L30" s="85">
        <f>课堂表现!F28 + 头脑风暴!G28 + 讨论答疑!I28 + 作业_小组任务!I28</f>
      </c>
    </row>
    <row r="31" ht="25.0" customHeight="true">
      <c r="A31" s="82" t="s">
        <v>174</v>
      </c>
      <c r="B31" s="82" t="s">
        <v>175</v>
      </c>
      <c r="C31" s="87">
        <f>IF(视频资源学习!G29 &lt;&gt; 0, 视频资源学习!H29/视频资源学习!G29 * 100, 0)</f>
      </c>
      <c r="D31" s="87">
        <f>IF(非视频资源学习!E29 &lt;&gt; 0, 非视频资源学习!F29/非视频资源学习!E29 * 100, 0)</f>
      </c>
      <c r="E31" s="87">
        <f>IF(签到!D29 &lt;&gt; 0, 签到!L29/签到!D29 * 100, 0)</f>
      </c>
      <c r="F31" s="87">
        <f>IF(测试!D29 &lt;&gt; 0, 测试!G29/测试!D29 * 100, 0)</f>
      </c>
      <c r="G31" s="87">
        <f>IF(讨论答疑!D29 &lt;&gt; 0, 讨论答疑!J29/讨论答疑!D29 * 100, 0)</f>
      </c>
      <c r="H31" s="87">
        <f>IF(头脑风暴!D29 &lt;&gt; 0, 头脑风暴!H29/头脑风暴!D29 * 100, 0)</f>
      </c>
      <c r="I31" s="87">
        <f>IF(投票问卷!D29 &lt;&gt; 0, 投票问卷!F29/投票问卷!D29 * 100, 0)</f>
      </c>
      <c r="J31" s="87">
        <f>IF(作业_小组任务!D29 &lt;&gt; 0, (作业_小组任务!F29 + 作业_小组任务!G29 + 作业_小组任务!H29)/作业_小组任务!D29 * 100, 0)</f>
      </c>
      <c r="K31" s="87">
        <f>C31 * $C$2 + D31 * $D$2 + E31 * $E$2 + F31 * $F$2 + G31 * $G$2 + H31 * $H$2 + I31 * $I$2 + J31 * $J$2</f>
      </c>
      <c r="L31" s="85">
        <f>课堂表现!F29 + 头脑风暴!G29 + 讨论答疑!I29 + 作业_小组任务!I29</f>
      </c>
    </row>
    <row r="32" ht="25.0" customHeight="true">
      <c r="A32" s="82" t="s">
        <v>176</v>
      </c>
      <c r="B32" s="82" t="s">
        <v>177</v>
      </c>
      <c r="C32" s="87">
        <f>IF(视频资源学习!G30 &lt;&gt; 0, 视频资源学习!H30/视频资源学习!G30 * 100, 0)</f>
      </c>
      <c r="D32" s="87">
        <f>IF(非视频资源学习!E30 &lt;&gt; 0, 非视频资源学习!F30/非视频资源学习!E30 * 100, 0)</f>
      </c>
      <c r="E32" s="87">
        <f>IF(签到!D30 &lt;&gt; 0, 签到!L30/签到!D30 * 100, 0)</f>
      </c>
      <c r="F32" s="87">
        <f>IF(测试!D30 &lt;&gt; 0, 测试!G30/测试!D30 * 100, 0)</f>
      </c>
      <c r="G32" s="87">
        <f>IF(讨论答疑!D30 &lt;&gt; 0, 讨论答疑!J30/讨论答疑!D30 * 100, 0)</f>
      </c>
      <c r="H32" s="87">
        <f>IF(头脑风暴!D30 &lt;&gt; 0, 头脑风暴!H30/头脑风暴!D30 * 100, 0)</f>
      </c>
      <c r="I32" s="87">
        <f>IF(投票问卷!D30 &lt;&gt; 0, 投票问卷!F30/投票问卷!D30 * 100, 0)</f>
      </c>
      <c r="J32" s="87">
        <f>IF(作业_小组任务!D30 &lt;&gt; 0, (作业_小组任务!F30 + 作业_小组任务!G30 + 作业_小组任务!H30)/作业_小组任务!D30 * 100, 0)</f>
      </c>
      <c r="K32" s="87">
        <f>C32 * $C$2 + D32 * $D$2 + E32 * $E$2 + F32 * $F$2 + G32 * $G$2 + H32 * $H$2 + I32 * $I$2 + J32 * $J$2</f>
      </c>
      <c r="L32" s="85">
        <f>课堂表现!F30 + 头脑风暴!G30 + 讨论答疑!I30 + 作业_小组任务!I30</f>
      </c>
    </row>
    <row r="33" ht="25.0" customHeight="true">
      <c r="A33" s="82" t="s">
        <v>178</v>
      </c>
      <c r="B33" s="82" t="s">
        <v>179</v>
      </c>
      <c r="C33" s="87">
        <f>IF(视频资源学习!G31 &lt;&gt; 0, 视频资源学习!H31/视频资源学习!G31 * 100, 0)</f>
      </c>
      <c r="D33" s="87">
        <f>IF(非视频资源学习!E31 &lt;&gt; 0, 非视频资源学习!F31/非视频资源学习!E31 * 100, 0)</f>
      </c>
      <c r="E33" s="87">
        <f>IF(签到!D31 &lt;&gt; 0, 签到!L31/签到!D31 * 100, 0)</f>
      </c>
      <c r="F33" s="87">
        <f>IF(测试!D31 &lt;&gt; 0, 测试!G31/测试!D31 * 100, 0)</f>
      </c>
      <c r="G33" s="87">
        <f>IF(讨论答疑!D31 &lt;&gt; 0, 讨论答疑!J31/讨论答疑!D31 * 100, 0)</f>
      </c>
      <c r="H33" s="87">
        <f>IF(头脑风暴!D31 &lt;&gt; 0, 头脑风暴!H31/头脑风暴!D31 * 100, 0)</f>
      </c>
      <c r="I33" s="87">
        <f>IF(投票问卷!D31 &lt;&gt; 0, 投票问卷!F31/投票问卷!D31 * 100, 0)</f>
      </c>
      <c r="J33" s="87">
        <f>IF(作业_小组任务!D31 &lt;&gt; 0, (作业_小组任务!F31 + 作业_小组任务!G31 + 作业_小组任务!H31)/作业_小组任务!D31 * 100, 0)</f>
      </c>
      <c r="K33" s="87">
        <f>C33 * $C$2 + D33 * $D$2 + E33 * $E$2 + F33 * $F$2 + G33 * $G$2 + H33 * $H$2 + I33 * $I$2 + J33 * $J$2</f>
      </c>
      <c r="L33" s="85">
        <f>课堂表现!F31 + 头脑风暴!G31 + 讨论答疑!I31 + 作业_小组任务!I31</f>
      </c>
    </row>
    <row r="34" ht="25.0" customHeight="true">
      <c r="A34" s="82" t="s">
        <v>180</v>
      </c>
      <c r="B34" s="82" t="s">
        <v>181</v>
      </c>
      <c r="C34" s="87">
        <f>IF(视频资源学习!G32 &lt;&gt; 0, 视频资源学习!H32/视频资源学习!G32 * 100, 0)</f>
      </c>
      <c r="D34" s="87">
        <f>IF(非视频资源学习!E32 &lt;&gt; 0, 非视频资源学习!F32/非视频资源学习!E32 * 100, 0)</f>
      </c>
      <c r="E34" s="87">
        <f>IF(签到!D32 &lt;&gt; 0, 签到!L32/签到!D32 * 100, 0)</f>
      </c>
      <c r="F34" s="87">
        <f>IF(测试!D32 &lt;&gt; 0, 测试!G32/测试!D32 * 100, 0)</f>
      </c>
      <c r="G34" s="87">
        <f>IF(讨论答疑!D32 &lt;&gt; 0, 讨论答疑!J32/讨论答疑!D32 * 100, 0)</f>
      </c>
      <c r="H34" s="87">
        <f>IF(头脑风暴!D32 &lt;&gt; 0, 头脑风暴!H32/头脑风暴!D32 * 100, 0)</f>
      </c>
      <c r="I34" s="87">
        <f>IF(投票问卷!D32 &lt;&gt; 0, 投票问卷!F32/投票问卷!D32 * 100, 0)</f>
      </c>
      <c r="J34" s="87">
        <f>IF(作业_小组任务!D32 &lt;&gt; 0, (作业_小组任务!F32 + 作业_小组任务!G32 + 作业_小组任务!H32)/作业_小组任务!D32 * 100, 0)</f>
      </c>
      <c r="K34" s="87">
        <f>C34 * $C$2 + D34 * $D$2 + E34 * $E$2 + F34 * $F$2 + G34 * $G$2 + H34 * $H$2 + I34 * $I$2 + J34 * $J$2</f>
      </c>
      <c r="L34" s="85">
        <f>课堂表现!F32 + 头脑风暴!G32 + 讨论答疑!I32 + 作业_小组任务!I32</f>
      </c>
    </row>
    <row r="35" ht="25.0" customHeight="true">
      <c r="A35" s="82" t="s">
        <v>182</v>
      </c>
      <c r="B35" s="82" t="s">
        <v>183</v>
      </c>
      <c r="C35" s="87">
        <f>IF(视频资源学习!G33 &lt;&gt; 0, 视频资源学习!H33/视频资源学习!G33 * 100, 0)</f>
      </c>
      <c r="D35" s="87">
        <f>IF(非视频资源学习!E33 &lt;&gt; 0, 非视频资源学习!F33/非视频资源学习!E33 * 100, 0)</f>
      </c>
      <c r="E35" s="87">
        <f>IF(签到!D33 &lt;&gt; 0, 签到!L33/签到!D33 * 100, 0)</f>
      </c>
      <c r="F35" s="87">
        <f>IF(测试!D33 &lt;&gt; 0, 测试!G33/测试!D33 * 100, 0)</f>
      </c>
      <c r="G35" s="87">
        <f>IF(讨论答疑!D33 &lt;&gt; 0, 讨论答疑!J33/讨论答疑!D33 * 100, 0)</f>
      </c>
      <c r="H35" s="87">
        <f>IF(头脑风暴!D33 &lt;&gt; 0, 头脑风暴!H33/头脑风暴!D33 * 100, 0)</f>
      </c>
      <c r="I35" s="87">
        <f>IF(投票问卷!D33 &lt;&gt; 0, 投票问卷!F33/投票问卷!D33 * 100, 0)</f>
      </c>
      <c r="J35" s="87">
        <f>IF(作业_小组任务!D33 &lt;&gt; 0, (作业_小组任务!F33 + 作业_小组任务!G33 + 作业_小组任务!H33)/作业_小组任务!D33 * 100, 0)</f>
      </c>
      <c r="K35" s="87">
        <f>C35 * $C$2 + D35 * $D$2 + E35 * $E$2 + F35 * $F$2 + G35 * $G$2 + H35 * $H$2 + I35 * $I$2 + J35 * $J$2</f>
      </c>
      <c r="L35" s="85">
        <f>课堂表现!F33 + 头脑风暴!G33 + 讨论答疑!I33 + 作业_小组任务!I33</f>
      </c>
    </row>
    <row r="36" ht="25.0" customHeight="true">
      <c r="A36" s="82" t="s">
        <v>184</v>
      </c>
      <c r="B36" s="82" t="s">
        <v>185</v>
      </c>
      <c r="C36" s="87">
        <f>IF(视频资源学习!G34 &lt;&gt; 0, 视频资源学习!H34/视频资源学习!G34 * 100, 0)</f>
      </c>
      <c r="D36" s="87">
        <f>IF(非视频资源学习!E34 &lt;&gt; 0, 非视频资源学习!F34/非视频资源学习!E34 * 100, 0)</f>
      </c>
      <c r="E36" s="87">
        <f>IF(签到!D34 &lt;&gt; 0, 签到!L34/签到!D34 * 100, 0)</f>
      </c>
      <c r="F36" s="87">
        <f>IF(测试!D34 &lt;&gt; 0, 测试!G34/测试!D34 * 100, 0)</f>
      </c>
      <c r="G36" s="87">
        <f>IF(讨论答疑!D34 &lt;&gt; 0, 讨论答疑!J34/讨论答疑!D34 * 100, 0)</f>
      </c>
      <c r="H36" s="87">
        <f>IF(头脑风暴!D34 &lt;&gt; 0, 头脑风暴!H34/头脑风暴!D34 * 100, 0)</f>
      </c>
      <c r="I36" s="87">
        <f>IF(投票问卷!D34 &lt;&gt; 0, 投票问卷!F34/投票问卷!D34 * 100, 0)</f>
      </c>
      <c r="J36" s="87">
        <f>IF(作业_小组任务!D34 &lt;&gt; 0, (作业_小组任务!F34 + 作业_小组任务!G34 + 作业_小组任务!H34)/作业_小组任务!D34 * 100, 0)</f>
      </c>
      <c r="K36" s="87">
        <f>C36 * $C$2 + D36 * $D$2 + E36 * $E$2 + F36 * $F$2 + G36 * $G$2 + H36 * $H$2 + I36 * $I$2 + J36 * $J$2</f>
      </c>
      <c r="L36" s="85">
        <f>课堂表现!F34 + 头脑风暴!G34 + 讨论答疑!I34 + 作业_小组任务!I34</f>
      </c>
    </row>
    <row r="37" ht="25.0" customHeight="true">
      <c r="A37" s="82" t="s">
        <v>186</v>
      </c>
      <c r="B37" s="82" t="s">
        <v>187</v>
      </c>
      <c r="C37" s="87">
        <f>IF(视频资源学习!G35 &lt;&gt; 0, 视频资源学习!H35/视频资源学习!G35 * 100, 0)</f>
      </c>
      <c r="D37" s="87">
        <f>IF(非视频资源学习!E35 &lt;&gt; 0, 非视频资源学习!F35/非视频资源学习!E35 * 100, 0)</f>
      </c>
      <c r="E37" s="87">
        <f>IF(签到!D35 &lt;&gt; 0, 签到!L35/签到!D35 * 100, 0)</f>
      </c>
      <c r="F37" s="87">
        <f>IF(测试!D35 &lt;&gt; 0, 测试!G35/测试!D35 * 100, 0)</f>
      </c>
      <c r="G37" s="87">
        <f>IF(讨论答疑!D35 &lt;&gt; 0, 讨论答疑!J35/讨论答疑!D35 * 100, 0)</f>
      </c>
      <c r="H37" s="87">
        <f>IF(头脑风暴!D35 &lt;&gt; 0, 头脑风暴!H35/头脑风暴!D35 * 100, 0)</f>
      </c>
      <c r="I37" s="87">
        <f>IF(投票问卷!D35 &lt;&gt; 0, 投票问卷!F35/投票问卷!D35 * 100, 0)</f>
      </c>
      <c r="J37" s="87">
        <f>IF(作业_小组任务!D35 &lt;&gt; 0, (作业_小组任务!F35 + 作业_小组任务!G35 + 作业_小组任务!H35)/作业_小组任务!D35 * 100, 0)</f>
      </c>
      <c r="K37" s="87">
        <f>C37 * $C$2 + D37 * $D$2 + E37 * $E$2 + F37 * $F$2 + G37 * $G$2 + H37 * $H$2 + I37 * $I$2 + J37 * $J$2</f>
      </c>
      <c r="L37" s="85">
        <f>课堂表现!F35 + 头脑风暴!G35 + 讨论答疑!I35 + 作业_小组任务!I35</f>
      </c>
    </row>
    <row r="38" ht="25.0" customHeight="true">
      <c r="A38" s="82" t="s">
        <v>188</v>
      </c>
      <c r="B38" s="82" t="s">
        <v>189</v>
      </c>
      <c r="C38" s="87">
        <f>IF(视频资源学习!G36 &lt;&gt; 0, 视频资源学习!H36/视频资源学习!G36 * 100, 0)</f>
      </c>
      <c r="D38" s="87">
        <f>IF(非视频资源学习!E36 &lt;&gt; 0, 非视频资源学习!F36/非视频资源学习!E36 * 100, 0)</f>
      </c>
      <c r="E38" s="87">
        <f>IF(签到!D36 &lt;&gt; 0, 签到!L36/签到!D36 * 100, 0)</f>
      </c>
      <c r="F38" s="87">
        <f>IF(测试!D36 &lt;&gt; 0, 测试!G36/测试!D36 * 100, 0)</f>
      </c>
      <c r="G38" s="87">
        <f>IF(讨论答疑!D36 &lt;&gt; 0, 讨论答疑!J36/讨论答疑!D36 * 100, 0)</f>
      </c>
      <c r="H38" s="87">
        <f>IF(头脑风暴!D36 &lt;&gt; 0, 头脑风暴!H36/头脑风暴!D36 * 100, 0)</f>
      </c>
      <c r="I38" s="87">
        <f>IF(投票问卷!D36 &lt;&gt; 0, 投票问卷!F36/投票问卷!D36 * 100, 0)</f>
      </c>
      <c r="J38" s="87">
        <f>IF(作业_小组任务!D36 &lt;&gt; 0, (作业_小组任务!F36 + 作业_小组任务!G36 + 作业_小组任务!H36)/作业_小组任务!D36 * 100, 0)</f>
      </c>
      <c r="K38" s="87">
        <f>C38 * $C$2 + D38 * $D$2 + E38 * $E$2 + F38 * $F$2 + G38 * $G$2 + H38 * $H$2 + I38 * $I$2 + J38 * $J$2</f>
      </c>
      <c r="L38" s="85">
        <f>课堂表现!F36 + 头脑风暴!G36 + 讨论答疑!I36 + 作业_小组任务!I36</f>
      </c>
    </row>
    <row r="39" ht="25.0" customHeight="true">
      <c r="A39" s="82" t="s">
        <v>190</v>
      </c>
      <c r="B39" s="82" t="s">
        <v>191</v>
      </c>
      <c r="C39" s="87">
        <f>IF(视频资源学习!G37 &lt;&gt; 0, 视频资源学习!H37/视频资源学习!G37 * 100, 0)</f>
      </c>
      <c r="D39" s="87">
        <f>IF(非视频资源学习!E37 &lt;&gt; 0, 非视频资源学习!F37/非视频资源学习!E37 * 100, 0)</f>
      </c>
      <c r="E39" s="87">
        <f>IF(签到!D37 &lt;&gt; 0, 签到!L37/签到!D37 * 100, 0)</f>
      </c>
      <c r="F39" s="87">
        <f>IF(测试!D37 &lt;&gt; 0, 测试!G37/测试!D37 * 100, 0)</f>
      </c>
      <c r="G39" s="87">
        <f>IF(讨论答疑!D37 &lt;&gt; 0, 讨论答疑!J37/讨论答疑!D37 * 100, 0)</f>
      </c>
      <c r="H39" s="87">
        <f>IF(头脑风暴!D37 &lt;&gt; 0, 头脑风暴!H37/头脑风暴!D37 * 100, 0)</f>
      </c>
      <c r="I39" s="87">
        <f>IF(投票问卷!D37 &lt;&gt; 0, 投票问卷!F37/投票问卷!D37 * 100, 0)</f>
      </c>
      <c r="J39" s="87">
        <f>IF(作业_小组任务!D37 &lt;&gt; 0, (作业_小组任务!F37 + 作业_小组任务!G37 + 作业_小组任务!H37)/作业_小组任务!D37 * 100, 0)</f>
      </c>
      <c r="K39" s="87">
        <f>C39 * $C$2 + D39 * $D$2 + E39 * $E$2 + F39 * $F$2 + G39 * $G$2 + H39 * $H$2 + I39 * $I$2 + J39 * $J$2</f>
      </c>
      <c r="L39" s="85">
        <f>课堂表现!F37 + 头脑风暴!G37 + 讨论答疑!I37 + 作业_小组任务!I37</f>
      </c>
    </row>
    <row r="40" ht="25.0" customHeight="true">
      <c r="A40" s="82" t="s">
        <v>192</v>
      </c>
      <c r="B40" s="82" t="s">
        <v>193</v>
      </c>
      <c r="C40" s="87">
        <f>IF(视频资源学习!G38 &lt;&gt; 0, 视频资源学习!H38/视频资源学习!G38 * 100, 0)</f>
      </c>
      <c r="D40" s="87">
        <f>IF(非视频资源学习!E38 &lt;&gt; 0, 非视频资源学习!F38/非视频资源学习!E38 * 100, 0)</f>
      </c>
      <c r="E40" s="87">
        <f>IF(签到!D38 &lt;&gt; 0, 签到!L38/签到!D38 * 100, 0)</f>
      </c>
      <c r="F40" s="87">
        <f>IF(测试!D38 &lt;&gt; 0, 测试!G38/测试!D38 * 100, 0)</f>
      </c>
      <c r="G40" s="87">
        <f>IF(讨论答疑!D38 &lt;&gt; 0, 讨论答疑!J38/讨论答疑!D38 * 100, 0)</f>
      </c>
      <c r="H40" s="87">
        <f>IF(头脑风暴!D38 &lt;&gt; 0, 头脑风暴!H38/头脑风暴!D38 * 100, 0)</f>
      </c>
      <c r="I40" s="87">
        <f>IF(投票问卷!D38 &lt;&gt; 0, 投票问卷!F38/投票问卷!D38 * 100, 0)</f>
      </c>
      <c r="J40" s="87">
        <f>IF(作业_小组任务!D38 &lt;&gt; 0, (作业_小组任务!F38 + 作业_小组任务!G38 + 作业_小组任务!H38)/作业_小组任务!D38 * 100, 0)</f>
      </c>
      <c r="K40" s="87">
        <f>C40 * $C$2 + D40 * $D$2 + E40 * $E$2 + F40 * $F$2 + G40 * $G$2 + H40 * $H$2 + I40 * $I$2 + J40 * $J$2</f>
      </c>
      <c r="L40" s="85">
        <f>课堂表现!F38 + 头脑风暴!G38 + 讨论答疑!I38 + 作业_小组任务!I38</f>
      </c>
    </row>
    <row r="41" ht="25.0" customHeight="true">
      <c r="A41" s="82" t="s">
        <v>194</v>
      </c>
      <c r="B41" s="82" t="s">
        <v>195</v>
      </c>
      <c r="C41" s="87">
        <f>IF(视频资源学习!G39 &lt;&gt; 0, 视频资源学习!H39/视频资源学习!G39 * 100, 0)</f>
      </c>
      <c r="D41" s="87">
        <f>IF(非视频资源学习!E39 &lt;&gt; 0, 非视频资源学习!F39/非视频资源学习!E39 * 100, 0)</f>
      </c>
      <c r="E41" s="87">
        <f>IF(签到!D39 &lt;&gt; 0, 签到!L39/签到!D39 * 100, 0)</f>
      </c>
      <c r="F41" s="87">
        <f>IF(测试!D39 &lt;&gt; 0, 测试!G39/测试!D39 * 100, 0)</f>
      </c>
      <c r="G41" s="87">
        <f>IF(讨论答疑!D39 &lt;&gt; 0, 讨论答疑!J39/讨论答疑!D39 * 100, 0)</f>
      </c>
      <c r="H41" s="87">
        <f>IF(头脑风暴!D39 &lt;&gt; 0, 头脑风暴!H39/头脑风暴!D39 * 100, 0)</f>
      </c>
      <c r="I41" s="87">
        <f>IF(投票问卷!D39 &lt;&gt; 0, 投票问卷!F39/投票问卷!D39 * 100, 0)</f>
      </c>
      <c r="J41" s="87">
        <f>IF(作业_小组任务!D39 &lt;&gt; 0, (作业_小组任务!F39 + 作业_小组任务!G39 + 作业_小组任务!H39)/作业_小组任务!D39 * 100, 0)</f>
      </c>
      <c r="K41" s="87">
        <f>C41 * $C$2 + D41 * $D$2 + E41 * $E$2 + F41 * $F$2 + G41 * $G$2 + H41 * $H$2 + I41 * $I$2 + J41 * $J$2</f>
      </c>
      <c r="L41" s="85">
        <f>课堂表现!F39 + 头脑风暴!G39 + 讨论答疑!I39 + 作业_小组任务!I39</f>
      </c>
    </row>
    <row r="42" ht="25.0" customHeight="true">
      <c r="A42" s="82" t="s">
        <v>196</v>
      </c>
      <c r="B42" s="82" t="s">
        <v>197</v>
      </c>
      <c r="C42" s="87">
        <f>IF(视频资源学习!G40 &lt;&gt; 0, 视频资源学习!H40/视频资源学习!G40 * 100, 0)</f>
      </c>
      <c r="D42" s="87">
        <f>IF(非视频资源学习!E40 &lt;&gt; 0, 非视频资源学习!F40/非视频资源学习!E40 * 100, 0)</f>
      </c>
      <c r="E42" s="87">
        <f>IF(签到!D40 &lt;&gt; 0, 签到!L40/签到!D40 * 100, 0)</f>
      </c>
      <c r="F42" s="87">
        <f>IF(测试!D40 &lt;&gt; 0, 测试!G40/测试!D40 * 100, 0)</f>
      </c>
      <c r="G42" s="87">
        <f>IF(讨论答疑!D40 &lt;&gt; 0, 讨论答疑!J40/讨论答疑!D40 * 100, 0)</f>
      </c>
      <c r="H42" s="87">
        <f>IF(头脑风暴!D40 &lt;&gt; 0, 头脑风暴!H40/头脑风暴!D40 * 100, 0)</f>
      </c>
      <c r="I42" s="87">
        <f>IF(投票问卷!D40 &lt;&gt; 0, 投票问卷!F40/投票问卷!D40 * 100, 0)</f>
      </c>
      <c r="J42" s="87">
        <f>IF(作业_小组任务!D40 &lt;&gt; 0, (作业_小组任务!F40 + 作业_小组任务!G40 + 作业_小组任务!H40)/作业_小组任务!D40 * 100, 0)</f>
      </c>
      <c r="K42" s="87">
        <f>C42 * $C$2 + D42 * $D$2 + E42 * $E$2 + F42 * $F$2 + G42 * $G$2 + H42 * $H$2 + I42 * $I$2 + J42 * $J$2</f>
      </c>
      <c r="L42" s="85">
        <f>课堂表现!F40 + 头脑风暴!G40 + 讨论答疑!I40 + 作业_小组任务!I40</f>
      </c>
    </row>
    <row r="43" ht="25.0" customHeight="true">
      <c r="A43" s="82" t="s">
        <v>198</v>
      </c>
      <c r="B43" s="82" t="s">
        <v>199</v>
      </c>
      <c r="C43" s="87">
        <f>IF(视频资源学习!G41 &lt;&gt; 0, 视频资源学习!H41/视频资源学习!G41 * 100, 0)</f>
      </c>
      <c r="D43" s="87">
        <f>IF(非视频资源学习!E41 &lt;&gt; 0, 非视频资源学习!F41/非视频资源学习!E41 * 100, 0)</f>
      </c>
      <c r="E43" s="87">
        <f>IF(签到!D41 &lt;&gt; 0, 签到!L41/签到!D41 * 100, 0)</f>
      </c>
      <c r="F43" s="87">
        <f>IF(测试!D41 &lt;&gt; 0, 测试!G41/测试!D41 * 100, 0)</f>
      </c>
      <c r="G43" s="87">
        <f>IF(讨论答疑!D41 &lt;&gt; 0, 讨论答疑!J41/讨论答疑!D41 * 100, 0)</f>
      </c>
      <c r="H43" s="87">
        <f>IF(头脑风暴!D41 &lt;&gt; 0, 头脑风暴!H41/头脑风暴!D41 * 100, 0)</f>
      </c>
      <c r="I43" s="87">
        <f>IF(投票问卷!D41 &lt;&gt; 0, 投票问卷!F41/投票问卷!D41 * 100, 0)</f>
      </c>
      <c r="J43" s="87">
        <f>IF(作业_小组任务!D41 &lt;&gt; 0, (作业_小组任务!F41 + 作业_小组任务!G41 + 作业_小组任务!H41)/作业_小组任务!D41 * 100, 0)</f>
      </c>
      <c r="K43" s="87">
        <f>C43 * $C$2 + D43 * $D$2 + E43 * $E$2 + F43 * $F$2 + G43 * $G$2 + H43 * $H$2 + I43 * $I$2 + J43 * $J$2</f>
      </c>
      <c r="L43" s="85">
        <f>课堂表现!F41 + 头脑风暴!G41 + 讨论答疑!I41 + 作业_小组任务!I41</f>
      </c>
    </row>
    <row r="44" ht="25.0" customHeight="true">
      <c r="A44" s="82" t="s">
        <v>200</v>
      </c>
      <c r="B44" s="82" t="s">
        <v>201</v>
      </c>
      <c r="C44" s="87">
        <f>IF(视频资源学习!G42 &lt;&gt; 0, 视频资源学习!H42/视频资源学习!G42 * 100, 0)</f>
      </c>
      <c r="D44" s="87">
        <f>IF(非视频资源学习!E42 &lt;&gt; 0, 非视频资源学习!F42/非视频资源学习!E42 * 100, 0)</f>
      </c>
      <c r="E44" s="87">
        <f>IF(签到!D42 &lt;&gt; 0, 签到!L42/签到!D42 * 100, 0)</f>
      </c>
      <c r="F44" s="87">
        <f>IF(测试!D42 &lt;&gt; 0, 测试!G42/测试!D42 * 100, 0)</f>
      </c>
      <c r="G44" s="87">
        <f>IF(讨论答疑!D42 &lt;&gt; 0, 讨论答疑!J42/讨论答疑!D42 * 100, 0)</f>
      </c>
      <c r="H44" s="87">
        <f>IF(头脑风暴!D42 &lt;&gt; 0, 头脑风暴!H42/头脑风暴!D42 * 100, 0)</f>
      </c>
      <c r="I44" s="87">
        <f>IF(投票问卷!D42 &lt;&gt; 0, 投票问卷!F42/投票问卷!D42 * 100, 0)</f>
      </c>
      <c r="J44" s="87">
        <f>IF(作业_小组任务!D42 &lt;&gt; 0, (作业_小组任务!F42 + 作业_小组任务!G42 + 作业_小组任务!H42)/作业_小组任务!D42 * 100, 0)</f>
      </c>
      <c r="K44" s="87">
        <f>C44 * $C$2 + D44 * $D$2 + E44 * $E$2 + F44 * $F$2 + G44 * $G$2 + H44 * $H$2 + I44 * $I$2 + J44 * $J$2</f>
      </c>
      <c r="L44" s="85">
        <f>课堂表现!F42 + 头脑风暴!G42 + 讨论答疑!I42 + 作业_小组任务!I42</f>
      </c>
    </row>
    <row r="45" ht="25.0" customHeight="true">
      <c r="A45" s="82" t="s">
        <v>202</v>
      </c>
      <c r="B45" s="82" t="s">
        <v>203</v>
      </c>
      <c r="C45" s="87">
        <f>IF(视频资源学习!G43 &lt;&gt; 0, 视频资源学习!H43/视频资源学习!G43 * 100, 0)</f>
      </c>
      <c r="D45" s="87">
        <f>IF(非视频资源学习!E43 &lt;&gt; 0, 非视频资源学习!F43/非视频资源学习!E43 * 100, 0)</f>
      </c>
      <c r="E45" s="87">
        <f>IF(签到!D43 &lt;&gt; 0, 签到!L43/签到!D43 * 100, 0)</f>
      </c>
      <c r="F45" s="87">
        <f>IF(测试!D43 &lt;&gt; 0, 测试!G43/测试!D43 * 100, 0)</f>
      </c>
      <c r="G45" s="87">
        <f>IF(讨论答疑!D43 &lt;&gt; 0, 讨论答疑!J43/讨论答疑!D43 * 100, 0)</f>
      </c>
      <c r="H45" s="87">
        <f>IF(头脑风暴!D43 &lt;&gt; 0, 头脑风暴!H43/头脑风暴!D43 * 100, 0)</f>
      </c>
      <c r="I45" s="87">
        <f>IF(投票问卷!D43 &lt;&gt; 0, 投票问卷!F43/投票问卷!D43 * 100, 0)</f>
      </c>
      <c r="J45" s="87">
        <f>IF(作业_小组任务!D43 &lt;&gt; 0, (作业_小组任务!F43 + 作业_小组任务!G43 + 作业_小组任务!H43)/作业_小组任务!D43 * 100, 0)</f>
      </c>
      <c r="K45" s="87">
        <f>C45 * $C$2 + D45 * $D$2 + E45 * $E$2 + F45 * $F$2 + G45 * $G$2 + H45 * $H$2 + I45 * $I$2 + J45 * $J$2</f>
      </c>
      <c r="L45" s="85">
        <f>课堂表现!F43 + 头脑风暴!G43 + 讨论答疑!I43 + 作业_小组任务!I43</f>
      </c>
    </row>
    <row r="46" ht="25.0" customHeight="true">
      <c r="A46" s="82" t="s">
        <v>204</v>
      </c>
      <c r="B46" s="82" t="s">
        <v>205</v>
      </c>
      <c r="C46" s="87">
        <f>IF(视频资源学习!G44 &lt;&gt; 0, 视频资源学习!H44/视频资源学习!G44 * 100, 0)</f>
      </c>
      <c r="D46" s="87">
        <f>IF(非视频资源学习!E44 &lt;&gt; 0, 非视频资源学习!F44/非视频资源学习!E44 * 100, 0)</f>
      </c>
      <c r="E46" s="87">
        <f>IF(签到!D44 &lt;&gt; 0, 签到!L44/签到!D44 * 100, 0)</f>
      </c>
      <c r="F46" s="87">
        <f>IF(测试!D44 &lt;&gt; 0, 测试!G44/测试!D44 * 100, 0)</f>
      </c>
      <c r="G46" s="87">
        <f>IF(讨论答疑!D44 &lt;&gt; 0, 讨论答疑!J44/讨论答疑!D44 * 100, 0)</f>
      </c>
      <c r="H46" s="87">
        <f>IF(头脑风暴!D44 &lt;&gt; 0, 头脑风暴!H44/头脑风暴!D44 * 100, 0)</f>
      </c>
      <c r="I46" s="87">
        <f>IF(投票问卷!D44 &lt;&gt; 0, 投票问卷!F44/投票问卷!D44 * 100, 0)</f>
      </c>
      <c r="J46" s="87">
        <f>IF(作业_小组任务!D44 &lt;&gt; 0, (作业_小组任务!F44 + 作业_小组任务!G44 + 作业_小组任务!H44)/作业_小组任务!D44 * 100, 0)</f>
      </c>
      <c r="K46" s="87">
        <f>C46 * $C$2 + D46 * $D$2 + E46 * $E$2 + F46 * $F$2 + G46 * $G$2 + H46 * $H$2 + I46 * $I$2 + J46 * $J$2</f>
      </c>
      <c r="L46" s="85">
        <f>课堂表现!F44 + 头脑风暴!G44 + 讨论答疑!I44 + 作业_小组任务!I44</f>
      </c>
    </row>
    <row r="47" ht="25.0" customHeight="true">
      <c r="A47" s="82" t="s">
        <v>206</v>
      </c>
      <c r="B47" s="82" t="s">
        <v>207</v>
      </c>
      <c r="C47" s="87">
        <f>IF(视频资源学习!G45 &lt;&gt; 0, 视频资源学习!H45/视频资源学习!G45 * 100, 0)</f>
      </c>
      <c r="D47" s="87">
        <f>IF(非视频资源学习!E45 &lt;&gt; 0, 非视频资源学习!F45/非视频资源学习!E45 * 100, 0)</f>
      </c>
      <c r="E47" s="87">
        <f>IF(签到!D45 &lt;&gt; 0, 签到!L45/签到!D45 * 100, 0)</f>
      </c>
      <c r="F47" s="87">
        <f>IF(测试!D45 &lt;&gt; 0, 测试!G45/测试!D45 * 100, 0)</f>
      </c>
      <c r="G47" s="87">
        <f>IF(讨论答疑!D45 &lt;&gt; 0, 讨论答疑!J45/讨论答疑!D45 * 100, 0)</f>
      </c>
      <c r="H47" s="87">
        <f>IF(头脑风暴!D45 &lt;&gt; 0, 头脑风暴!H45/头脑风暴!D45 * 100, 0)</f>
      </c>
      <c r="I47" s="87">
        <f>IF(投票问卷!D45 &lt;&gt; 0, 投票问卷!F45/投票问卷!D45 * 100, 0)</f>
      </c>
      <c r="J47" s="87">
        <f>IF(作业_小组任务!D45 &lt;&gt; 0, (作业_小组任务!F45 + 作业_小组任务!G45 + 作业_小组任务!H45)/作业_小组任务!D45 * 100, 0)</f>
      </c>
      <c r="K47" s="87">
        <f>C47 * $C$2 + D47 * $D$2 + E47 * $E$2 + F47 * $F$2 + G47 * $G$2 + H47 * $H$2 + I47 * $I$2 + J47 * $J$2</f>
      </c>
      <c r="L47" s="85">
        <f>课堂表现!F45 + 头脑风暴!G45 + 讨论答疑!I45 + 作业_小组任务!I45</f>
      </c>
    </row>
    <row r="48" ht="25.0" customHeight="true">
      <c r="A48" s="82" t="s">
        <v>208</v>
      </c>
      <c r="B48" s="82" t="s">
        <v>209</v>
      </c>
      <c r="C48" s="87">
        <f>IF(视频资源学习!G46 &lt;&gt; 0, 视频资源学习!H46/视频资源学习!G46 * 100, 0)</f>
      </c>
      <c r="D48" s="87">
        <f>IF(非视频资源学习!E46 &lt;&gt; 0, 非视频资源学习!F46/非视频资源学习!E46 * 100, 0)</f>
      </c>
      <c r="E48" s="87">
        <f>IF(签到!D46 &lt;&gt; 0, 签到!L46/签到!D46 * 100, 0)</f>
      </c>
      <c r="F48" s="87">
        <f>IF(测试!D46 &lt;&gt; 0, 测试!G46/测试!D46 * 100, 0)</f>
      </c>
      <c r="G48" s="87">
        <f>IF(讨论答疑!D46 &lt;&gt; 0, 讨论答疑!J46/讨论答疑!D46 * 100, 0)</f>
      </c>
      <c r="H48" s="87">
        <f>IF(头脑风暴!D46 &lt;&gt; 0, 头脑风暴!H46/头脑风暴!D46 * 100, 0)</f>
      </c>
      <c r="I48" s="87">
        <f>IF(投票问卷!D46 &lt;&gt; 0, 投票问卷!F46/投票问卷!D46 * 100, 0)</f>
      </c>
      <c r="J48" s="87">
        <f>IF(作业_小组任务!D46 &lt;&gt; 0, (作业_小组任务!F46 + 作业_小组任务!G46 + 作业_小组任务!H46)/作业_小组任务!D46 * 100, 0)</f>
      </c>
      <c r="K48" s="87">
        <f>C48 * $C$2 + D48 * $D$2 + E48 * $E$2 + F48 * $F$2 + G48 * $G$2 + H48 * $H$2 + I48 * $I$2 + J48 * $J$2</f>
      </c>
      <c r="L48" s="85">
        <f>课堂表现!F46 + 头脑风暴!G46 + 讨论答疑!I46 + 作业_小组任务!I46</f>
      </c>
    </row>
    <row r="49" ht="25.0" customHeight="true">
      <c r="A49" s="82" t="s">
        <v>210</v>
      </c>
      <c r="B49" s="82" t="s">
        <v>211</v>
      </c>
      <c r="C49" s="87">
        <f>IF(视频资源学习!G47 &lt;&gt; 0, 视频资源学习!H47/视频资源学习!G47 * 100, 0)</f>
      </c>
      <c r="D49" s="87">
        <f>IF(非视频资源学习!E47 &lt;&gt; 0, 非视频资源学习!F47/非视频资源学习!E47 * 100, 0)</f>
      </c>
      <c r="E49" s="87">
        <f>IF(签到!D47 &lt;&gt; 0, 签到!L47/签到!D47 * 100, 0)</f>
      </c>
      <c r="F49" s="87">
        <f>IF(测试!D47 &lt;&gt; 0, 测试!G47/测试!D47 * 100, 0)</f>
      </c>
      <c r="G49" s="87">
        <f>IF(讨论答疑!D47 &lt;&gt; 0, 讨论答疑!J47/讨论答疑!D47 * 100, 0)</f>
      </c>
      <c r="H49" s="87">
        <f>IF(头脑风暴!D47 &lt;&gt; 0, 头脑风暴!H47/头脑风暴!D47 * 100, 0)</f>
      </c>
      <c r="I49" s="87">
        <f>IF(投票问卷!D47 &lt;&gt; 0, 投票问卷!F47/投票问卷!D47 * 100, 0)</f>
      </c>
      <c r="J49" s="87">
        <f>IF(作业_小组任务!D47 &lt;&gt; 0, (作业_小组任务!F47 + 作业_小组任务!G47 + 作业_小组任务!H47)/作业_小组任务!D47 * 100, 0)</f>
      </c>
      <c r="K49" s="87">
        <f>C49 * $C$2 + D49 * $D$2 + E49 * $E$2 + F49 * $F$2 + G49 * $G$2 + H49 * $H$2 + I49 * $I$2 + J49 * $J$2</f>
      </c>
      <c r="L49" s="85">
        <f>课堂表现!F47 + 头脑风暴!G47 + 讨论答疑!I47 + 作业_小组任务!I47</f>
      </c>
    </row>
    <row r="50" ht="25.0" customHeight="true">
      <c r="A50" s="82" t="s">
        <v>212</v>
      </c>
      <c r="B50" s="82" t="s">
        <v>213</v>
      </c>
      <c r="C50" s="87">
        <f>IF(视频资源学习!G48 &lt;&gt; 0, 视频资源学习!H48/视频资源学习!G48 * 100, 0)</f>
      </c>
      <c r="D50" s="87">
        <f>IF(非视频资源学习!E48 &lt;&gt; 0, 非视频资源学习!F48/非视频资源学习!E48 * 100, 0)</f>
      </c>
      <c r="E50" s="87">
        <f>IF(签到!D48 &lt;&gt; 0, 签到!L48/签到!D48 * 100, 0)</f>
      </c>
      <c r="F50" s="87">
        <f>IF(测试!D48 &lt;&gt; 0, 测试!G48/测试!D48 * 100, 0)</f>
      </c>
      <c r="G50" s="87">
        <f>IF(讨论答疑!D48 &lt;&gt; 0, 讨论答疑!J48/讨论答疑!D48 * 100, 0)</f>
      </c>
      <c r="H50" s="87">
        <f>IF(头脑风暴!D48 &lt;&gt; 0, 头脑风暴!H48/头脑风暴!D48 * 100, 0)</f>
      </c>
      <c r="I50" s="87">
        <f>IF(投票问卷!D48 &lt;&gt; 0, 投票问卷!F48/投票问卷!D48 * 100, 0)</f>
      </c>
      <c r="J50" s="87">
        <f>IF(作业_小组任务!D48 &lt;&gt; 0, (作业_小组任务!F48 + 作业_小组任务!G48 + 作业_小组任务!H48)/作业_小组任务!D48 * 100, 0)</f>
      </c>
      <c r="K50" s="87">
        <f>C50 * $C$2 + D50 * $D$2 + E50 * $E$2 + F50 * $F$2 + G50 * $G$2 + H50 * $H$2 + I50 * $I$2 + J50 * $J$2</f>
      </c>
      <c r="L50" s="85">
        <f>课堂表现!F48 + 头脑风暴!G48 + 讨论答疑!I48 + 作业_小组任务!I48</f>
      </c>
    </row>
    <row r="51" ht="25.0" customHeight="true">
      <c r="A51" s="82" t="s">
        <v>214</v>
      </c>
      <c r="B51" s="82" t="s">
        <v>215</v>
      </c>
      <c r="C51" s="87">
        <f>IF(视频资源学习!G49 &lt;&gt; 0, 视频资源学习!H49/视频资源学习!G49 * 100, 0)</f>
      </c>
      <c r="D51" s="87">
        <f>IF(非视频资源学习!E49 &lt;&gt; 0, 非视频资源学习!F49/非视频资源学习!E49 * 100, 0)</f>
      </c>
      <c r="E51" s="87">
        <f>IF(签到!D49 &lt;&gt; 0, 签到!L49/签到!D49 * 100, 0)</f>
      </c>
      <c r="F51" s="87">
        <f>IF(测试!D49 &lt;&gt; 0, 测试!G49/测试!D49 * 100, 0)</f>
      </c>
      <c r="G51" s="87">
        <f>IF(讨论答疑!D49 &lt;&gt; 0, 讨论答疑!J49/讨论答疑!D49 * 100, 0)</f>
      </c>
      <c r="H51" s="87">
        <f>IF(头脑风暴!D49 &lt;&gt; 0, 头脑风暴!H49/头脑风暴!D49 * 100, 0)</f>
      </c>
      <c r="I51" s="87">
        <f>IF(投票问卷!D49 &lt;&gt; 0, 投票问卷!F49/投票问卷!D49 * 100, 0)</f>
      </c>
      <c r="J51" s="87">
        <f>IF(作业_小组任务!D49 &lt;&gt; 0, (作业_小组任务!F49 + 作业_小组任务!G49 + 作业_小组任务!H49)/作业_小组任务!D49 * 100, 0)</f>
      </c>
      <c r="K51" s="87">
        <f>C51 * $C$2 + D51 * $D$2 + E51 * $E$2 + F51 * $F$2 + G51 * $G$2 + H51 * $H$2 + I51 * $I$2 + J51 * $J$2</f>
      </c>
      <c r="L51" s="85">
        <f>课堂表现!F49 + 头脑风暴!G49 + 讨论答疑!I49 + 作业_小组任务!I49</f>
      </c>
    </row>
    <row r="52" ht="25.0" customHeight="true">
      <c r="A52" s="82" t="s">
        <v>216</v>
      </c>
      <c r="B52" s="82" t="s">
        <v>217</v>
      </c>
      <c r="C52" s="87">
        <f>IF(视频资源学习!G50 &lt;&gt; 0, 视频资源学习!H50/视频资源学习!G50 * 100, 0)</f>
      </c>
      <c r="D52" s="87">
        <f>IF(非视频资源学习!E50 &lt;&gt; 0, 非视频资源学习!F50/非视频资源学习!E50 * 100, 0)</f>
      </c>
      <c r="E52" s="87">
        <f>IF(签到!D50 &lt;&gt; 0, 签到!L50/签到!D50 * 100, 0)</f>
      </c>
      <c r="F52" s="87">
        <f>IF(测试!D50 &lt;&gt; 0, 测试!G50/测试!D50 * 100, 0)</f>
      </c>
      <c r="G52" s="87">
        <f>IF(讨论答疑!D50 &lt;&gt; 0, 讨论答疑!J50/讨论答疑!D50 * 100, 0)</f>
      </c>
      <c r="H52" s="87">
        <f>IF(头脑风暴!D50 &lt;&gt; 0, 头脑风暴!H50/头脑风暴!D50 * 100, 0)</f>
      </c>
      <c r="I52" s="87">
        <f>IF(投票问卷!D50 &lt;&gt; 0, 投票问卷!F50/投票问卷!D50 * 100, 0)</f>
      </c>
      <c r="J52" s="87">
        <f>IF(作业_小组任务!D50 &lt;&gt; 0, (作业_小组任务!F50 + 作业_小组任务!G50 + 作业_小组任务!H50)/作业_小组任务!D50 * 100, 0)</f>
      </c>
      <c r="K52" s="87">
        <f>C52 * $C$2 + D52 * $D$2 + E52 * $E$2 + F52 * $F$2 + G52 * $G$2 + H52 * $H$2 + I52 * $I$2 + J52 * $J$2</f>
      </c>
      <c r="L52" s="85">
        <f>课堂表现!F50 + 头脑风暴!G50 + 讨论答疑!I50 + 作业_小组任务!I50</f>
      </c>
    </row>
    <row r="53" ht="25.0" customHeight="true">
      <c r="A53" s="82" t="s">
        <v>218</v>
      </c>
      <c r="B53" s="82" t="s">
        <v>219</v>
      </c>
      <c r="C53" s="87">
        <f>IF(视频资源学习!G51 &lt;&gt; 0, 视频资源学习!H51/视频资源学习!G51 * 100, 0)</f>
      </c>
      <c r="D53" s="87">
        <f>IF(非视频资源学习!E51 &lt;&gt; 0, 非视频资源学习!F51/非视频资源学习!E51 * 100, 0)</f>
      </c>
      <c r="E53" s="87">
        <f>IF(签到!D51 &lt;&gt; 0, 签到!L51/签到!D51 * 100, 0)</f>
      </c>
      <c r="F53" s="87">
        <f>IF(测试!D51 &lt;&gt; 0, 测试!G51/测试!D51 * 100, 0)</f>
      </c>
      <c r="G53" s="87">
        <f>IF(讨论答疑!D51 &lt;&gt; 0, 讨论答疑!J51/讨论答疑!D51 * 100, 0)</f>
      </c>
      <c r="H53" s="87">
        <f>IF(头脑风暴!D51 &lt;&gt; 0, 头脑风暴!H51/头脑风暴!D51 * 100, 0)</f>
      </c>
      <c r="I53" s="87">
        <f>IF(投票问卷!D51 &lt;&gt; 0, 投票问卷!F51/投票问卷!D51 * 100, 0)</f>
      </c>
      <c r="J53" s="87">
        <f>IF(作业_小组任务!D51 &lt;&gt; 0, (作业_小组任务!F51 + 作业_小组任务!G51 + 作业_小组任务!H51)/作业_小组任务!D51 * 100, 0)</f>
      </c>
      <c r="K53" s="87">
        <f>C53 * $C$2 + D53 * $D$2 + E53 * $E$2 + F53 * $F$2 + G53 * $G$2 + H53 * $H$2 + I53 * $I$2 + J53 * $J$2</f>
      </c>
      <c r="L53" s="85">
        <f>课堂表现!F51 + 头脑风暴!G51 + 讨论答疑!I51 + 作业_小组任务!I51</f>
      </c>
    </row>
    <row r="54" ht="25.0" customHeight="true">
      <c r="A54" s="82" t="s">
        <v>220</v>
      </c>
      <c r="B54" s="82" t="s">
        <v>221</v>
      </c>
      <c r="C54" s="87">
        <f>IF(视频资源学习!G52 &lt;&gt; 0, 视频资源学习!H52/视频资源学习!G52 * 100, 0)</f>
      </c>
      <c r="D54" s="87">
        <f>IF(非视频资源学习!E52 &lt;&gt; 0, 非视频资源学习!F52/非视频资源学习!E52 * 100, 0)</f>
      </c>
      <c r="E54" s="87">
        <f>IF(签到!D52 &lt;&gt; 0, 签到!L52/签到!D52 * 100, 0)</f>
      </c>
      <c r="F54" s="87">
        <f>IF(测试!D52 &lt;&gt; 0, 测试!G52/测试!D52 * 100, 0)</f>
      </c>
      <c r="G54" s="87">
        <f>IF(讨论答疑!D52 &lt;&gt; 0, 讨论答疑!J52/讨论答疑!D52 * 100, 0)</f>
      </c>
      <c r="H54" s="87">
        <f>IF(头脑风暴!D52 &lt;&gt; 0, 头脑风暴!H52/头脑风暴!D52 * 100, 0)</f>
      </c>
      <c r="I54" s="87">
        <f>IF(投票问卷!D52 &lt;&gt; 0, 投票问卷!F52/投票问卷!D52 * 100, 0)</f>
      </c>
      <c r="J54" s="87">
        <f>IF(作业_小组任务!D52 &lt;&gt; 0, (作业_小组任务!F52 + 作业_小组任务!G52 + 作业_小组任务!H52)/作业_小组任务!D52 * 100, 0)</f>
      </c>
      <c r="K54" s="87">
        <f>C54 * $C$2 + D54 * $D$2 + E54 * $E$2 + F54 * $F$2 + G54 * $G$2 + H54 * $H$2 + I54 * $I$2 + J54 * $J$2</f>
      </c>
      <c r="L54" s="85">
        <f>课堂表现!F52 + 头脑风暴!G52 + 讨论答疑!I52 + 作业_小组任务!I52</f>
      </c>
    </row>
    <row r="55" ht="25.0" customHeight="true">
      <c r="A55" s="82" t="s">
        <v>222</v>
      </c>
      <c r="B55" s="82" t="s">
        <v>223</v>
      </c>
      <c r="C55" s="87">
        <f>IF(视频资源学习!G53 &lt;&gt; 0, 视频资源学习!H53/视频资源学习!G53 * 100, 0)</f>
      </c>
      <c r="D55" s="87">
        <f>IF(非视频资源学习!E53 &lt;&gt; 0, 非视频资源学习!F53/非视频资源学习!E53 * 100, 0)</f>
      </c>
      <c r="E55" s="87">
        <f>IF(签到!D53 &lt;&gt; 0, 签到!L53/签到!D53 * 100, 0)</f>
      </c>
      <c r="F55" s="87">
        <f>IF(测试!D53 &lt;&gt; 0, 测试!G53/测试!D53 * 100, 0)</f>
      </c>
      <c r="G55" s="87">
        <f>IF(讨论答疑!D53 &lt;&gt; 0, 讨论答疑!J53/讨论答疑!D53 * 100, 0)</f>
      </c>
      <c r="H55" s="87">
        <f>IF(头脑风暴!D53 &lt;&gt; 0, 头脑风暴!H53/头脑风暴!D53 * 100, 0)</f>
      </c>
      <c r="I55" s="87">
        <f>IF(投票问卷!D53 &lt;&gt; 0, 投票问卷!F53/投票问卷!D53 * 100, 0)</f>
      </c>
      <c r="J55" s="87">
        <f>IF(作业_小组任务!D53 &lt;&gt; 0, (作业_小组任务!F53 + 作业_小组任务!G53 + 作业_小组任务!H53)/作业_小组任务!D53 * 100, 0)</f>
      </c>
      <c r="K55" s="87">
        <f>C55 * $C$2 + D55 * $D$2 + E55 * $E$2 + F55 * $F$2 + G55 * $G$2 + H55 * $H$2 + I55 * $I$2 + J55 * $J$2</f>
      </c>
      <c r="L55" s="85">
        <f>课堂表现!F53 + 头脑风暴!G53 + 讨论答疑!I53 + 作业_小组任务!I53</f>
      </c>
    </row>
    <row r="56" ht="25.0" customHeight="true">
      <c r="A56" s="82" t="s">
        <v>224</v>
      </c>
      <c r="B56" s="82" t="s">
        <v>225</v>
      </c>
      <c r="C56" s="87">
        <f>IF(视频资源学习!G54 &lt;&gt; 0, 视频资源学习!H54/视频资源学习!G54 * 100, 0)</f>
      </c>
      <c r="D56" s="87">
        <f>IF(非视频资源学习!E54 &lt;&gt; 0, 非视频资源学习!F54/非视频资源学习!E54 * 100, 0)</f>
      </c>
      <c r="E56" s="87">
        <f>IF(签到!D54 &lt;&gt; 0, 签到!L54/签到!D54 * 100, 0)</f>
      </c>
      <c r="F56" s="87">
        <f>IF(测试!D54 &lt;&gt; 0, 测试!G54/测试!D54 * 100, 0)</f>
      </c>
      <c r="G56" s="87">
        <f>IF(讨论答疑!D54 &lt;&gt; 0, 讨论答疑!J54/讨论答疑!D54 * 100, 0)</f>
      </c>
      <c r="H56" s="87">
        <f>IF(头脑风暴!D54 &lt;&gt; 0, 头脑风暴!H54/头脑风暴!D54 * 100, 0)</f>
      </c>
      <c r="I56" s="87">
        <f>IF(投票问卷!D54 &lt;&gt; 0, 投票问卷!F54/投票问卷!D54 * 100, 0)</f>
      </c>
      <c r="J56" s="87">
        <f>IF(作业_小组任务!D54 &lt;&gt; 0, (作业_小组任务!F54 + 作业_小组任务!G54 + 作业_小组任务!H54)/作业_小组任务!D54 * 100, 0)</f>
      </c>
      <c r="K56" s="87">
        <f>C56 * $C$2 + D56 * $D$2 + E56 * $E$2 + F56 * $F$2 + G56 * $G$2 + H56 * $H$2 + I56 * $I$2 + J56 * $J$2</f>
      </c>
      <c r="L56" s="85">
        <f>课堂表现!F54 + 头脑风暴!G54 + 讨论答疑!I54 + 作业_小组任务!I54</f>
      </c>
    </row>
    <row r="57" ht="25.0" customHeight="true">
      <c r="A57" s="82" t="s">
        <v>226</v>
      </c>
      <c r="B57" s="82" t="s">
        <v>227</v>
      </c>
      <c r="C57" s="87">
        <f>IF(视频资源学习!G55 &lt;&gt; 0, 视频资源学习!H55/视频资源学习!G55 * 100, 0)</f>
      </c>
      <c r="D57" s="87">
        <f>IF(非视频资源学习!E55 &lt;&gt; 0, 非视频资源学习!F55/非视频资源学习!E55 * 100, 0)</f>
      </c>
      <c r="E57" s="87">
        <f>IF(签到!D55 &lt;&gt; 0, 签到!L55/签到!D55 * 100, 0)</f>
      </c>
      <c r="F57" s="87">
        <f>IF(测试!D55 &lt;&gt; 0, 测试!G55/测试!D55 * 100, 0)</f>
      </c>
      <c r="G57" s="87">
        <f>IF(讨论答疑!D55 &lt;&gt; 0, 讨论答疑!J55/讨论答疑!D55 * 100, 0)</f>
      </c>
      <c r="H57" s="87">
        <f>IF(头脑风暴!D55 &lt;&gt; 0, 头脑风暴!H55/头脑风暴!D55 * 100, 0)</f>
      </c>
      <c r="I57" s="87">
        <f>IF(投票问卷!D55 &lt;&gt; 0, 投票问卷!F55/投票问卷!D55 * 100, 0)</f>
      </c>
      <c r="J57" s="87">
        <f>IF(作业_小组任务!D55 &lt;&gt; 0, (作业_小组任务!F55 + 作业_小组任务!G55 + 作业_小组任务!H55)/作业_小组任务!D55 * 100, 0)</f>
      </c>
      <c r="K57" s="87">
        <f>C57 * $C$2 + D57 * $D$2 + E57 * $E$2 + F57 * $F$2 + G57 * $G$2 + H57 * $H$2 + I57 * $I$2 + J57 * $J$2</f>
      </c>
      <c r="L57" s="85">
        <f>课堂表现!F55 + 头脑风暴!G55 + 讨论答疑!I55 + 作业_小组任务!I55</f>
      </c>
    </row>
    <row r="58" ht="25.0" customHeight="true">
      <c r="A58" s="82" t="s">
        <v>228</v>
      </c>
      <c r="B58" s="82" t="s">
        <v>229</v>
      </c>
      <c r="C58" s="87">
        <f>IF(视频资源学习!G56 &lt;&gt; 0, 视频资源学习!H56/视频资源学习!G56 * 100, 0)</f>
      </c>
      <c r="D58" s="87">
        <f>IF(非视频资源学习!E56 &lt;&gt; 0, 非视频资源学习!F56/非视频资源学习!E56 * 100, 0)</f>
      </c>
      <c r="E58" s="87">
        <f>IF(签到!D56 &lt;&gt; 0, 签到!L56/签到!D56 * 100, 0)</f>
      </c>
      <c r="F58" s="87">
        <f>IF(测试!D56 &lt;&gt; 0, 测试!G56/测试!D56 * 100, 0)</f>
      </c>
      <c r="G58" s="87">
        <f>IF(讨论答疑!D56 &lt;&gt; 0, 讨论答疑!J56/讨论答疑!D56 * 100, 0)</f>
      </c>
      <c r="H58" s="87">
        <f>IF(头脑风暴!D56 &lt;&gt; 0, 头脑风暴!H56/头脑风暴!D56 * 100, 0)</f>
      </c>
      <c r="I58" s="87">
        <f>IF(投票问卷!D56 &lt;&gt; 0, 投票问卷!F56/投票问卷!D56 * 100, 0)</f>
      </c>
      <c r="J58" s="87">
        <f>IF(作业_小组任务!D56 &lt;&gt; 0, (作业_小组任务!F56 + 作业_小组任务!G56 + 作业_小组任务!H56)/作业_小组任务!D56 * 100, 0)</f>
      </c>
      <c r="K58" s="87">
        <f>C58 * $C$2 + D58 * $D$2 + E58 * $E$2 + F58 * $F$2 + G58 * $G$2 + H58 * $H$2 + I58 * $I$2 + J58 * $J$2</f>
      </c>
      <c r="L58" s="85">
        <f>课堂表现!F56 + 头脑风暴!G56 + 讨论答疑!I56 + 作业_小组任务!I56</f>
      </c>
    </row>
    <row r="59" ht="25.0" customHeight="true">
      <c r="A59" s="82" t="s">
        <v>230</v>
      </c>
      <c r="B59" s="82" t="s">
        <v>231</v>
      </c>
      <c r="C59" s="87">
        <f>IF(视频资源学习!G57 &lt;&gt; 0, 视频资源学习!H57/视频资源学习!G57 * 100, 0)</f>
      </c>
      <c r="D59" s="87">
        <f>IF(非视频资源学习!E57 &lt;&gt; 0, 非视频资源学习!F57/非视频资源学习!E57 * 100, 0)</f>
      </c>
      <c r="E59" s="87">
        <f>IF(签到!D57 &lt;&gt; 0, 签到!L57/签到!D57 * 100, 0)</f>
      </c>
      <c r="F59" s="87">
        <f>IF(测试!D57 &lt;&gt; 0, 测试!G57/测试!D57 * 100, 0)</f>
      </c>
      <c r="G59" s="87">
        <f>IF(讨论答疑!D57 &lt;&gt; 0, 讨论答疑!J57/讨论答疑!D57 * 100, 0)</f>
      </c>
      <c r="H59" s="87">
        <f>IF(头脑风暴!D57 &lt;&gt; 0, 头脑风暴!H57/头脑风暴!D57 * 100, 0)</f>
      </c>
      <c r="I59" s="87">
        <f>IF(投票问卷!D57 &lt;&gt; 0, 投票问卷!F57/投票问卷!D57 * 100, 0)</f>
      </c>
      <c r="J59" s="87">
        <f>IF(作业_小组任务!D57 &lt;&gt; 0, (作业_小组任务!F57 + 作业_小组任务!G57 + 作业_小组任务!H57)/作业_小组任务!D57 * 100, 0)</f>
      </c>
      <c r="K59" s="87">
        <f>C59 * $C$2 + D59 * $D$2 + E59 * $E$2 + F59 * $F$2 + G59 * $G$2 + H59 * $H$2 + I59 * $I$2 + J59 * $J$2</f>
      </c>
      <c r="L59" s="85">
        <f>课堂表现!F57 + 头脑风暴!G57 + 讨论答疑!I57 + 作业_小组任务!I57</f>
      </c>
    </row>
    <row r="60" ht="25.0" customHeight="true">
      <c r="A60" s="82" t="s">
        <v>232</v>
      </c>
      <c r="B60" s="82" t="s">
        <v>233</v>
      </c>
      <c r="C60" s="87">
        <f>IF(视频资源学习!G58 &lt;&gt; 0, 视频资源学习!H58/视频资源学习!G58 * 100, 0)</f>
      </c>
      <c r="D60" s="87">
        <f>IF(非视频资源学习!E58 &lt;&gt; 0, 非视频资源学习!F58/非视频资源学习!E58 * 100, 0)</f>
      </c>
      <c r="E60" s="87">
        <f>IF(签到!D58 &lt;&gt; 0, 签到!L58/签到!D58 * 100, 0)</f>
      </c>
      <c r="F60" s="87">
        <f>IF(测试!D58 &lt;&gt; 0, 测试!G58/测试!D58 * 100, 0)</f>
      </c>
      <c r="G60" s="87">
        <f>IF(讨论答疑!D58 &lt;&gt; 0, 讨论答疑!J58/讨论答疑!D58 * 100, 0)</f>
      </c>
      <c r="H60" s="87">
        <f>IF(头脑风暴!D58 &lt;&gt; 0, 头脑风暴!H58/头脑风暴!D58 * 100, 0)</f>
      </c>
      <c r="I60" s="87">
        <f>IF(投票问卷!D58 &lt;&gt; 0, 投票问卷!F58/投票问卷!D58 * 100, 0)</f>
      </c>
      <c r="J60" s="87">
        <f>IF(作业_小组任务!D58 &lt;&gt; 0, (作业_小组任务!F58 + 作业_小组任务!G58 + 作业_小组任务!H58)/作业_小组任务!D58 * 100, 0)</f>
      </c>
      <c r="K60" s="87">
        <f>C60 * $C$2 + D60 * $D$2 + E60 * $E$2 + F60 * $F$2 + G60 * $G$2 + H60 * $H$2 + I60 * $I$2 + J60 * $J$2</f>
      </c>
      <c r="L60" s="85">
        <f>课堂表现!F58 + 头脑风暴!G58 + 讨论答疑!I58 + 作业_小组任务!I58</f>
      </c>
    </row>
    <row r="61" ht="25.0" customHeight="true">
      <c r="A61" s="82" t="s">
        <v>234</v>
      </c>
      <c r="B61" s="82" t="s">
        <v>235</v>
      </c>
      <c r="C61" s="87">
        <f>IF(视频资源学习!G59 &lt;&gt; 0, 视频资源学习!H59/视频资源学习!G59 * 100, 0)</f>
      </c>
      <c r="D61" s="87">
        <f>IF(非视频资源学习!E59 &lt;&gt; 0, 非视频资源学习!F59/非视频资源学习!E59 * 100, 0)</f>
      </c>
      <c r="E61" s="87">
        <f>IF(签到!D59 &lt;&gt; 0, 签到!L59/签到!D59 * 100, 0)</f>
      </c>
      <c r="F61" s="87">
        <f>IF(测试!D59 &lt;&gt; 0, 测试!G59/测试!D59 * 100, 0)</f>
      </c>
      <c r="G61" s="87">
        <f>IF(讨论答疑!D59 &lt;&gt; 0, 讨论答疑!J59/讨论答疑!D59 * 100, 0)</f>
      </c>
      <c r="H61" s="87">
        <f>IF(头脑风暴!D59 &lt;&gt; 0, 头脑风暴!H59/头脑风暴!D59 * 100, 0)</f>
      </c>
      <c r="I61" s="87">
        <f>IF(投票问卷!D59 &lt;&gt; 0, 投票问卷!F59/投票问卷!D59 * 100, 0)</f>
      </c>
      <c r="J61" s="87">
        <f>IF(作业_小组任务!D59 &lt;&gt; 0, (作业_小组任务!F59 + 作业_小组任务!G59 + 作业_小组任务!H59)/作业_小组任务!D59 * 100, 0)</f>
      </c>
      <c r="K61" s="87">
        <f>C61 * $C$2 + D61 * $D$2 + E61 * $E$2 + F61 * $F$2 + G61 * $G$2 + H61 * $H$2 + I61 * $I$2 + J61 * $J$2</f>
      </c>
      <c r="L61" s="85">
        <f>课堂表现!F59 + 头脑风暴!G59 + 讨论答疑!I59 + 作业_小组任务!I59</f>
      </c>
    </row>
    <row r="62" ht="25.0" customHeight="true">
      <c r="A62" s="82" t="s">
        <v>236</v>
      </c>
      <c r="B62" s="82" t="s">
        <v>237</v>
      </c>
      <c r="C62" s="87">
        <f>IF(视频资源学习!G60 &lt;&gt; 0, 视频资源学习!H60/视频资源学习!G60 * 100, 0)</f>
      </c>
      <c r="D62" s="87">
        <f>IF(非视频资源学习!E60 &lt;&gt; 0, 非视频资源学习!F60/非视频资源学习!E60 * 100, 0)</f>
      </c>
      <c r="E62" s="87">
        <f>IF(签到!D60 &lt;&gt; 0, 签到!L60/签到!D60 * 100, 0)</f>
      </c>
      <c r="F62" s="87">
        <f>IF(测试!D60 &lt;&gt; 0, 测试!G60/测试!D60 * 100, 0)</f>
      </c>
      <c r="G62" s="87">
        <f>IF(讨论答疑!D60 &lt;&gt; 0, 讨论答疑!J60/讨论答疑!D60 * 100, 0)</f>
      </c>
      <c r="H62" s="87">
        <f>IF(头脑风暴!D60 &lt;&gt; 0, 头脑风暴!H60/头脑风暴!D60 * 100, 0)</f>
      </c>
      <c r="I62" s="87">
        <f>IF(投票问卷!D60 &lt;&gt; 0, 投票问卷!F60/投票问卷!D60 * 100, 0)</f>
      </c>
      <c r="J62" s="87">
        <f>IF(作业_小组任务!D60 &lt;&gt; 0, (作业_小组任务!F60 + 作业_小组任务!G60 + 作业_小组任务!H60)/作业_小组任务!D60 * 100, 0)</f>
      </c>
      <c r="K62" s="87">
        <f>C62 * $C$2 + D62 * $D$2 + E62 * $E$2 + F62 * $F$2 + G62 * $G$2 + H62 * $H$2 + I62 * $I$2 + J62 * $J$2</f>
      </c>
      <c r="L62" s="85">
        <f>课堂表现!F60 + 头脑风暴!G60 + 讨论答疑!I60 + 作业_小组任务!I60</f>
      </c>
    </row>
  </sheetData>
  <mergeCells count="2">
    <mergeCell ref="A2:B2"/>
    <mergeCell ref="A1:XFD1"/>
  </mergeCells>
  <phoneticPr fontId="1" type="noConversion"/>
  <pageMargins bottom="1" footer="0.5" header="0.5" left="0.75" right="0.75" top="1"/>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
  <sheetViews>
    <sheetView workbookViewId="0">
      <selection sqref="A1:XFD1"/>
    </sheetView>
  </sheetViews>
  <sheetFormatPr baseColWidth="10" customHeight="1" defaultColWidth="8.83203125" defaultRowHeight="20" x14ac:dyDescent="0.2"/>
  <cols>
    <col min="1" max="2" customWidth="true" style="17" width="20.83203125" collapsed="false"/>
    <col min="3" max="5" customWidth="true" style="18" width="15.83203125" collapsed="false"/>
    <col min="6" max="6" customWidth="true" style="17" width="15.83203125" collapsed="false"/>
    <col min="7" max="7" customWidth="true" style="18" width="15.83203125" collapsed="false"/>
    <col min="8" max="16384" style="17" width="8.83203125" collapsed="false"/>
  </cols>
  <sheetData>
    <row customFormat="1" customHeight="1" ht="170" r="1" s="81" spans="1:7" x14ac:dyDescent="0.2">
      <c r="A1" s="80" t="s">
        <v>47</v>
      </c>
    </row>
    <row customHeight="1" ht="25" r="2" spans="1:7" x14ac:dyDescent="0.2">
      <c r="A2" s="38" t="s">
        <v>13</v>
      </c>
      <c r="B2" s="38" t="s">
        <v>12</v>
      </c>
      <c r="C2" s="39" t="s">
        <v>45</v>
      </c>
      <c r="D2" s="39" t="s">
        <v>46</v>
      </c>
      <c r="E2" s="39" t="s">
        <v>15</v>
      </c>
      <c r="F2" s="39" t="s">
        <v>106</v>
      </c>
      <c r="G2" s="38" t="s">
        <v>16</v>
      </c>
    </row>
    <row r="3" ht="25.0" customHeight="true">
      <c r="A3" s="82" t="s">
        <v>120</v>
      </c>
      <c r="B3" s="82" t="s">
        <v>121</v>
      </c>
      <c r="C3" s="85">
        <f>签到!D2 + 视频资源学习!G2 + 非视频资源学习!E2 + 投票问卷!D2 + 头脑风暴!D2 + 讨论答疑!D2 + 测试!D2 + 作业_小组任务!D2</f>
      </c>
      <c r="D3" s="85">
        <f>签到!L2 + 视频资源学习!H2 + 非视频资源学习!F2 + 投票问卷!F2 + 头脑风暴!H2 + 讨论答疑!J2 + 测试!G2 + 作业_小组任务!F2 + 作业_小组任务!G2 + 作业_小组任务!H2</f>
      </c>
      <c r="E3" s="85">
        <f>课堂表现!F2 + 头脑风暴!G2 + 讨论答疑!I2 + 作业_小组任务!I2</f>
      </c>
      <c r="F3" s="85">
        <f>D3 + E3</f>
      </c>
      <c r="G3" s="87">
        <f>IF(C3 &lt;&gt; 0, D3/C3 * 100, 0)</f>
      </c>
    </row>
    <row r="4" ht="25.0" customHeight="true">
      <c r="A4" s="82" t="s">
        <v>122</v>
      </c>
      <c r="B4" s="82" t="s">
        <v>123</v>
      </c>
      <c r="C4" s="85">
        <f>签到!D3 + 视频资源学习!G3 + 非视频资源学习!E3 + 投票问卷!D3 + 头脑风暴!D3 + 讨论答疑!D3 + 测试!D3 + 作业_小组任务!D3</f>
      </c>
      <c r="D4" s="85">
        <f>签到!L3 + 视频资源学习!H3 + 非视频资源学习!F3 + 投票问卷!F3 + 头脑风暴!H3 + 讨论答疑!J3 + 测试!G3 + 作业_小组任务!F3 + 作业_小组任务!G3 + 作业_小组任务!H3</f>
      </c>
      <c r="E4" s="85">
        <f>课堂表现!F3 + 头脑风暴!G3 + 讨论答疑!I3 + 作业_小组任务!I3</f>
      </c>
      <c r="F4" s="85">
        <f>D4 + E4</f>
      </c>
      <c r="G4" s="87">
        <f>IF(C4 &lt;&gt; 0, D4/C4 * 100, 0)</f>
      </c>
    </row>
    <row r="5" ht="25.0" customHeight="true">
      <c r="A5" s="82" t="s">
        <v>124</v>
      </c>
      <c r="B5" s="82" t="s">
        <v>125</v>
      </c>
      <c r="C5" s="85">
        <f>签到!D4 + 视频资源学习!G4 + 非视频资源学习!E4 + 投票问卷!D4 + 头脑风暴!D4 + 讨论答疑!D4 + 测试!D4 + 作业_小组任务!D4</f>
      </c>
      <c r="D5" s="85">
        <f>签到!L4 + 视频资源学习!H4 + 非视频资源学习!F4 + 投票问卷!F4 + 头脑风暴!H4 + 讨论答疑!J4 + 测试!G4 + 作业_小组任务!F4 + 作业_小组任务!G4 + 作业_小组任务!H4</f>
      </c>
      <c r="E5" s="85">
        <f>课堂表现!F4 + 头脑风暴!G4 + 讨论答疑!I4 + 作业_小组任务!I4</f>
      </c>
      <c r="F5" s="85">
        <f>D5 + E5</f>
      </c>
      <c r="G5" s="87">
        <f>IF(C5 &lt;&gt; 0, D5/C5 * 100, 0)</f>
      </c>
    </row>
    <row r="6" ht="25.0" customHeight="true">
      <c r="A6" s="82" t="s">
        <v>126</v>
      </c>
      <c r="B6" s="82" t="s">
        <v>127</v>
      </c>
      <c r="C6" s="85">
        <f>签到!D5 + 视频资源学习!G5 + 非视频资源学习!E5 + 投票问卷!D5 + 头脑风暴!D5 + 讨论答疑!D5 + 测试!D5 + 作业_小组任务!D5</f>
      </c>
      <c r="D6" s="85">
        <f>签到!L5 + 视频资源学习!H5 + 非视频资源学习!F5 + 投票问卷!F5 + 头脑风暴!H5 + 讨论答疑!J5 + 测试!G5 + 作业_小组任务!F5 + 作业_小组任务!G5 + 作业_小组任务!H5</f>
      </c>
      <c r="E6" s="85">
        <f>课堂表现!F5 + 头脑风暴!G5 + 讨论答疑!I5 + 作业_小组任务!I5</f>
      </c>
      <c r="F6" s="85">
        <f>D6 + E6</f>
      </c>
      <c r="G6" s="87">
        <f>IF(C6 &lt;&gt; 0, D6/C6 * 100, 0)</f>
      </c>
    </row>
    <row r="7" ht="25.0" customHeight="true">
      <c r="A7" s="82" t="s">
        <v>128</v>
      </c>
      <c r="B7" s="82" t="s">
        <v>129</v>
      </c>
      <c r="C7" s="85">
        <f>签到!D6 + 视频资源学习!G6 + 非视频资源学习!E6 + 投票问卷!D6 + 头脑风暴!D6 + 讨论答疑!D6 + 测试!D6 + 作业_小组任务!D6</f>
      </c>
      <c r="D7" s="85">
        <f>签到!L6 + 视频资源学习!H6 + 非视频资源学习!F6 + 投票问卷!F6 + 头脑风暴!H6 + 讨论答疑!J6 + 测试!G6 + 作业_小组任务!F6 + 作业_小组任务!G6 + 作业_小组任务!H6</f>
      </c>
      <c r="E7" s="85">
        <f>课堂表现!F6 + 头脑风暴!G6 + 讨论答疑!I6 + 作业_小组任务!I6</f>
      </c>
      <c r="F7" s="85">
        <f>D7 + E7</f>
      </c>
      <c r="G7" s="87">
        <f>IF(C7 &lt;&gt; 0, D7/C7 * 100, 0)</f>
      </c>
    </row>
    <row r="8" ht="25.0" customHeight="true">
      <c r="A8" s="82" t="s">
        <v>130</v>
      </c>
      <c r="B8" s="82" t="s">
        <v>131</v>
      </c>
      <c r="C8" s="85">
        <f>签到!D7 + 视频资源学习!G7 + 非视频资源学习!E7 + 投票问卷!D7 + 头脑风暴!D7 + 讨论答疑!D7 + 测试!D7 + 作业_小组任务!D7</f>
      </c>
      <c r="D8" s="85">
        <f>签到!L7 + 视频资源学习!H7 + 非视频资源学习!F7 + 投票问卷!F7 + 头脑风暴!H7 + 讨论答疑!J7 + 测试!G7 + 作业_小组任务!F7 + 作业_小组任务!G7 + 作业_小组任务!H7</f>
      </c>
      <c r="E8" s="85">
        <f>课堂表现!F7 + 头脑风暴!G7 + 讨论答疑!I7 + 作业_小组任务!I7</f>
      </c>
      <c r="F8" s="85">
        <f>D8 + E8</f>
      </c>
      <c r="G8" s="87">
        <f>IF(C8 &lt;&gt; 0, D8/C8 * 100, 0)</f>
      </c>
    </row>
    <row r="9" ht="25.0" customHeight="true">
      <c r="A9" s="82" t="s">
        <v>132</v>
      </c>
      <c r="B9" s="82" t="s">
        <v>133</v>
      </c>
      <c r="C9" s="85">
        <f>签到!D8 + 视频资源学习!G8 + 非视频资源学习!E8 + 投票问卷!D8 + 头脑风暴!D8 + 讨论答疑!D8 + 测试!D8 + 作业_小组任务!D8</f>
      </c>
      <c r="D9" s="85">
        <f>签到!L8 + 视频资源学习!H8 + 非视频资源学习!F8 + 投票问卷!F8 + 头脑风暴!H8 + 讨论答疑!J8 + 测试!G8 + 作业_小组任务!F8 + 作业_小组任务!G8 + 作业_小组任务!H8</f>
      </c>
      <c r="E9" s="85">
        <f>课堂表现!F8 + 头脑风暴!G8 + 讨论答疑!I8 + 作业_小组任务!I8</f>
      </c>
      <c r="F9" s="85">
        <f>D9 + E9</f>
      </c>
      <c r="G9" s="87">
        <f>IF(C9 &lt;&gt; 0, D9/C9 * 100, 0)</f>
      </c>
    </row>
    <row r="10" ht="25.0" customHeight="true">
      <c r="A10" s="82" t="s">
        <v>134</v>
      </c>
      <c r="B10" s="82" t="s">
        <v>135</v>
      </c>
      <c r="C10" s="85">
        <f>签到!D9 + 视频资源学习!G9 + 非视频资源学习!E9 + 投票问卷!D9 + 头脑风暴!D9 + 讨论答疑!D9 + 测试!D9 + 作业_小组任务!D9</f>
      </c>
      <c r="D10" s="85">
        <f>签到!L9 + 视频资源学习!H9 + 非视频资源学习!F9 + 投票问卷!F9 + 头脑风暴!H9 + 讨论答疑!J9 + 测试!G9 + 作业_小组任务!F9 + 作业_小组任务!G9 + 作业_小组任务!H9</f>
      </c>
      <c r="E10" s="85">
        <f>课堂表现!F9 + 头脑风暴!G9 + 讨论答疑!I9 + 作业_小组任务!I9</f>
      </c>
      <c r="F10" s="85">
        <f>D10 + E10</f>
      </c>
      <c r="G10" s="87">
        <f>IF(C10 &lt;&gt; 0, D10/C10 * 100, 0)</f>
      </c>
    </row>
    <row r="11" ht="25.0" customHeight="true">
      <c r="A11" s="82" t="s">
        <v>136</v>
      </c>
      <c r="B11" s="82" t="s">
        <v>137</v>
      </c>
      <c r="C11" s="85">
        <f>签到!D10 + 视频资源学习!G10 + 非视频资源学习!E10 + 投票问卷!D10 + 头脑风暴!D10 + 讨论答疑!D10 + 测试!D10 + 作业_小组任务!D10</f>
      </c>
      <c r="D11" s="85">
        <f>签到!L10 + 视频资源学习!H10 + 非视频资源学习!F10 + 投票问卷!F10 + 头脑风暴!H10 + 讨论答疑!J10 + 测试!G10 + 作业_小组任务!F10 + 作业_小组任务!G10 + 作业_小组任务!H10</f>
      </c>
      <c r="E11" s="85">
        <f>课堂表现!F10 + 头脑风暴!G10 + 讨论答疑!I10 + 作业_小组任务!I10</f>
      </c>
      <c r="F11" s="85">
        <f>D11 + E11</f>
      </c>
      <c r="G11" s="87">
        <f>IF(C11 &lt;&gt; 0, D11/C11 * 100, 0)</f>
      </c>
    </row>
    <row r="12" ht="25.0" customHeight="true">
      <c r="A12" s="82" t="s">
        <v>138</v>
      </c>
      <c r="B12" s="82" t="s">
        <v>139</v>
      </c>
      <c r="C12" s="85">
        <f>签到!D11 + 视频资源学习!G11 + 非视频资源学习!E11 + 投票问卷!D11 + 头脑风暴!D11 + 讨论答疑!D11 + 测试!D11 + 作业_小组任务!D11</f>
      </c>
      <c r="D12" s="85">
        <f>签到!L11 + 视频资源学习!H11 + 非视频资源学习!F11 + 投票问卷!F11 + 头脑风暴!H11 + 讨论答疑!J11 + 测试!G11 + 作业_小组任务!F11 + 作业_小组任务!G11 + 作业_小组任务!H11</f>
      </c>
      <c r="E12" s="85">
        <f>课堂表现!F11 + 头脑风暴!G11 + 讨论答疑!I11 + 作业_小组任务!I11</f>
      </c>
      <c r="F12" s="85">
        <f>D12 + E12</f>
      </c>
      <c r="G12" s="87">
        <f>IF(C12 &lt;&gt; 0, D12/C12 * 100, 0)</f>
      </c>
    </row>
    <row r="13" ht="25.0" customHeight="true">
      <c r="A13" s="82" t="s">
        <v>140</v>
      </c>
      <c r="B13" s="82" t="s">
        <v>141</v>
      </c>
      <c r="C13" s="85">
        <f>签到!D12 + 视频资源学习!G12 + 非视频资源学习!E12 + 投票问卷!D12 + 头脑风暴!D12 + 讨论答疑!D12 + 测试!D12 + 作业_小组任务!D12</f>
      </c>
      <c r="D13" s="85">
        <f>签到!L12 + 视频资源学习!H12 + 非视频资源学习!F12 + 投票问卷!F12 + 头脑风暴!H12 + 讨论答疑!J12 + 测试!G12 + 作业_小组任务!F12 + 作业_小组任务!G12 + 作业_小组任务!H12</f>
      </c>
      <c r="E13" s="85">
        <f>课堂表现!F12 + 头脑风暴!G12 + 讨论答疑!I12 + 作业_小组任务!I12</f>
      </c>
      <c r="F13" s="85">
        <f>D13 + E13</f>
      </c>
      <c r="G13" s="87">
        <f>IF(C13 &lt;&gt; 0, D13/C13 * 100, 0)</f>
      </c>
    </row>
    <row r="14" ht="25.0" customHeight="true">
      <c r="A14" s="82" t="s">
        <v>142</v>
      </c>
      <c r="B14" s="82" t="s">
        <v>143</v>
      </c>
      <c r="C14" s="85">
        <f>签到!D13 + 视频资源学习!G13 + 非视频资源学习!E13 + 投票问卷!D13 + 头脑风暴!D13 + 讨论答疑!D13 + 测试!D13 + 作业_小组任务!D13</f>
      </c>
      <c r="D14" s="85">
        <f>签到!L13 + 视频资源学习!H13 + 非视频资源学习!F13 + 投票问卷!F13 + 头脑风暴!H13 + 讨论答疑!J13 + 测试!G13 + 作业_小组任务!F13 + 作业_小组任务!G13 + 作业_小组任务!H13</f>
      </c>
      <c r="E14" s="85">
        <f>课堂表现!F13 + 头脑风暴!G13 + 讨论答疑!I13 + 作业_小组任务!I13</f>
      </c>
      <c r="F14" s="85">
        <f>D14 + E14</f>
      </c>
      <c r="G14" s="87">
        <f>IF(C14 &lt;&gt; 0, D14/C14 * 100, 0)</f>
      </c>
    </row>
    <row r="15" ht="25.0" customHeight="true">
      <c r="A15" s="82" t="s">
        <v>144</v>
      </c>
      <c r="B15" s="82" t="s">
        <v>145</v>
      </c>
      <c r="C15" s="85">
        <f>签到!D14 + 视频资源学习!G14 + 非视频资源学习!E14 + 投票问卷!D14 + 头脑风暴!D14 + 讨论答疑!D14 + 测试!D14 + 作业_小组任务!D14</f>
      </c>
      <c r="D15" s="85">
        <f>签到!L14 + 视频资源学习!H14 + 非视频资源学习!F14 + 投票问卷!F14 + 头脑风暴!H14 + 讨论答疑!J14 + 测试!G14 + 作业_小组任务!F14 + 作业_小组任务!G14 + 作业_小组任务!H14</f>
      </c>
      <c r="E15" s="85">
        <f>课堂表现!F14 + 头脑风暴!G14 + 讨论答疑!I14 + 作业_小组任务!I14</f>
      </c>
      <c r="F15" s="85">
        <f>D15 + E15</f>
      </c>
      <c r="G15" s="87">
        <f>IF(C15 &lt;&gt; 0, D15/C15 * 100, 0)</f>
      </c>
    </row>
    <row r="16" ht="25.0" customHeight="true">
      <c r="A16" s="82" t="s">
        <v>146</v>
      </c>
      <c r="B16" s="82" t="s">
        <v>147</v>
      </c>
      <c r="C16" s="85">
        <f>签到!D15 + 视频资源学习!G15 + 非视频资源学习!E15 + 投票问卷!D15 + 头脑风暴!D15 + 讨论答疑!D15 + 测试!D15 + 作业_小组任务!D15</f>
      </c>
      <c r="D16" s="85">
        <f>签到!L15 + 视频资源学习!H15 + 非视频资源学习!F15 + 投票问卷!F15 + 头脑风暴!H15 + 讨论答疑!J15 + 测试!G15 + 作业_小组任务!F15 + 作业_小组任务!G15 + 作业_小组任务!H15</f>
      </c>
      <c r="E16" s="85">
        <f>课堂表现!F15 + 头脑风暴!G15 + 讨论答疑!I15 + 作业_小组任务!I15</f>
      </c>
      <c r="F16" s="85">
        <f>D16 + E16</f>
      </c>
      <c r="G16" s="87">
        <f>IF(C16 &lt;&gt; 0, D16/C16 * 100, 0)</f>
      </c>
    </row>
    <row r="17" ht="25.0" customHeight="true">
      <c r="A17" s="82" t="s">
        <v>148</v>
      </c>
      <c r="B17" s="82" t="s">
        <v>149</v>
      </c>
      <c r="C17" s="85">
        <f>签到!D16 + 视频资源学习!G16 + 非视频资源学习!E16 + 投票问卷!D16 + 头脑风暴!D16 + 讨论答疑!D16 + 测试!D16 + 作业_小组任务!D16</f>
      </c>
      <c r="D17" s="85">
        <f>签到!L16 + 视频资源学习!H16 + 非视频资源学习!F16 + 投票问卷!F16 + 头脑风暴!H16 + 讨论答疑!J16 + 测试!G16 + 作业_小组任务!F16 + 作业_小组任务!G16 + 作业_小组任务!H16</f>
      </c>
      <c r="E17" s="85">
        <f>课堂表现!F16 + 头脑风暴!G16 + 讨论答疑!I16 + 作业_小组任务!I16</f>
      </c>
      <c r="F17" s="85">
        <f>D17 + E17</f>
      </c>
      <c r="G17" s="87">
        <f>IF(C17 &lt;&gt; 0, D17/C17 * 100, 0)</f>
      </c>
    </row>
    <row r="18" ht="25.0" customHeight="true">
      <c r="A18" s="82" t="s">
        <v>150</v>
      </c>
      <c r="B18" s="82" t="s">
        <v>151</v>
      </c>
      <c r="C18" s="85">
        <f>签到!D17 + 视频资源学习!G17 + 非视频资源学习!E17 + 投票问卷!D17 + 头脑风暴!D17 + 讨论答疑!D17 + 测试!D17 + 作业_小组任务!D17</f>
      </c>
      <c r="D18" s="85">
        <f>签到!L17 + 视频资源学习!H17 + 非视频资源学习!F17 + 投票问卷!F17 + 头脑风暴!H17 + 讨论答疑!J17 + 测试!G17 + 作业_小组任务!F17 + 作业_小组任务!G17 + 作业_小组任务!H17</f>
      </c>
      <c r="E18" s="85">
        <f>课堂表现!F17 + 头脑风暴!G17 + 讨论答疑!I17 + 作业_小组任务!I17</f>
      </c>
      <c r="F18" s="85">
        <f>D18 + E18</f>
      </c>
      <c r="G18" s="87">
        <f>IF(C18 &lt;&gt; 0, D18/C18 * 100, 0)</f>
      </c>
    </row>
    <row r="19" ht="25.0" customHeight="true">
      <c r="A19" s="82" t="s">
        <v>152</v>
      </c>
      <c r="B19" s="82" t="s">
        <v>153</v>
      </c>
      <c r="C19" s="85">
        <f>签到!D18 + 视频资源学习!G18 + 非视频资源学习!E18 + 投票问卷!D18 + 头脑风暴!D18 + 讨论答疑!D18 + 测试!D18 + 作业_小组任务!D18</f>
      </c>
      <c r="D19" s="85">
        <f>签到!L18 + 视频资源学习!H18 + 非视频资源学习!F18 + 投票问卷!F18 + 头脑风暴!H18 + 讨论答疑!J18 + 测试!G18 + 作业_小组任务!F18 + 作业_小组任务!G18 + 作业_小组任务!H18</f>
      </c>
      <c r="E19" s="85">
        <f>课堂表现!F18 + 头脑风暴!G18 + 讨论答疑!I18 + 作业_小组任务!I18</f>
      </c>
      <c r="F19" s="85">
        <f>D19 + E19</f>
      </c>
      <c r="G19" s="87">
        <f>IF(C19 &lt;&gt; 0, D19/C19 * 100, 0)</f>
      </c>
    </row>
    <row r="20" ht="25.0" customHeight="true">
      <c r="A20" s="82" t="s">
        <v>154</v>
      </c>
      <c r="B20" s="82" t="s">
        <v>155</v>
      </c>
      <c r="C20" s="85">
        <f>签到!D19 + 视频资源学习!G19 + 非视频资源学习!E19 + 投票问卷!D19 + 头脑风暴!D19 + 讨论答疑!D19 + 测试!D19 + 作业_小组任务!D19</f>
      </c>
      <c r="D20" s="85">
        <f>签到!L19 + 视频资源学习!H19 + 非视频资源学习!F19 + 投票问卷!F19 + 头脑风暴!H19 + 讨论答疑!J19 + 测试!G19 + 作业_小组任务!F19 + 作业_小组任务!G19 + 作业_小组任务!H19</f>
      </c>
      <c r="E20" s="85">
        <f>课堂表现!F19 + 头脑风暴!G19 + 讨论答疑!I19 + 作业_小组任务!I19</f>
      </c>
      <c r="F20" s="85">
        <f>D20 + E20</f>
      </c>
      <c r="G20" s="87">
        <f>IF(C20 &lt;&gt; 0, D20/C20 * 100, 0)</f>
      </c>
    </row>
    <row r="21" ht="25.0" customHeight="true">
      <c r="A21" s="82" t="s">
        <v>156</v>
      </c>
      <c r="B21" s="82" t="s">
        <v>157</v>
      </c>
      <c r="C21" s="85">
        <f>签到!D20 + 视频资源学习!G20 + 非视频资源学习!E20 + 投票问卷!D20 + 头脑风暴!D20 + 讨论答疑!D20 + 测试!D20 + 作业_小组任务!D20</f>
      </c>
      <c r="D21" s="85">
        <f>签到!L20 + 视频资源学习!H20 + 非视频资源学习!F20 + 投票问卷!F20 + 头脑风暴!H20 + 讨论答疑!J20 + 测试!G20 + 作业_小组任务!F20 + 作业_小组任务!G20 + 作业_小组任务!H20</f>
      </c>
      <c r="E21" s="85">
        <f>课堂表现!F20 + 头脑风暴!G20 + 讨论答疑!I20 + 作业_小组任务!I20</f>
      </c>
      <c r="F21" s="85">
        <f>D21 + E21</f>
      </c>
      <c r="G21" s="87">
        <f>IF(C21 &lt;&gt; 0, D21/C21 * 100, 0)</f>
      </c>
    </row>
    <row r="22" ht="25.0" customHeight="true">
      <c r="A22" s="82" t="s">
        <v>158</v>
      </c>
      <c r="B22" s="82" t="s">
        <v>159</v>
      </c>
      <c r="C22" s="85">
        <f>签到!D21 + 视频资源学习!G21 + 非视频资源学习!E21 + 投票问卷!D21 + 头脑风暴!D21 + 讨论答疑!D21 + 测试!D21 + 作业_小组任务!D21</f>
      </c>
      <c r="D22" s="85">
        <f>签到!L21 + 视频资源学习!H21 + 非视频资源学习!F21 + 投票问卷!F21 + 头脑风暴!H21 + 讨论答疑!J21 + 测试!G21 + 作业_小组任务!F21 + 作业_小组任务!G21 + 作业_小组任务!H21</f>
      </c>
      <c r="E22" s="85">
        <f>课堂表现!F21 + 头脑风暴!G21 + 讨论答疑!I21 + 作业_小组任务!I21</f>
      </c>
      <c r="F22" s="85">
        <f>D22 + E22</f>
      </c>
      <c r="G22" s="87">
        <f>IF(C22 &lt;&gt; 0, D22/C22 * 100, 0)</f>
      </c>
    </row>
    <row r="23" ht="25.0" customHeight="true">
      <c r="A23" s="82" t="s">
        <v>160</v>
      </c>
      <c r="B23" s="82" t="s">
        <v>161</v>
      </c>
      <c r="C23" s="85">
        <f>签到!D22 + 视频资源学习!G22 + 非视频资源学习!E22 + 投票问卷!D22 + 头脑风暴!D22 + 讨论答疑!D22 + 测试!D22 + 作业_小组任务!D22</f>
      </c>
      <c r="D23" s="85">
        <f>签到!L22 + 视频资源学习!H22 + 非视频资源学习!F22 + 投票问卷!F22 + 头脑风暴!H22 + 讨论答疑!J22 + 测试!G22 + 作业_小组任务!F22 + 作业_小组任务!G22 + 作业_小组任务!H22</f>
      </c>
      <c r="E23" s="85">
        <f>课堂表现!F22 + 头脑风暴!G22 + 讨论答疑!I22 + 作业_小组任务!I22</f>
      </c>
      <c r="F23" s="85">
        <f>D23 + E23</f>
      </c>
      <c r="G23" s="87">
        <f>IF(C23 &lt;&gt; 0, D23/C23 * 100, 0)</f>
      </c>
    </row>
    <row r="24" ht="25.0" customHeight="true">
      <c r="A24" s="82" t="s">
        <v>162</v>
      </c>
      <c r="B24" s="82" t="s">
        <v>163</v>
      </c>
      <c r="C24" s="85">
        <f>签到!D23 + 视频资源学习!G23 + 非视频资源学习!E23 + 投票问卷!D23 + 头脑风暴!D23 + 讨论答疑!D23 + 测试!D23 + 作业_小组任务!D23</f>
      </c>
      <c r="D24" s="85">
        <f>签到!L23 + 视频资源学习!H23 + 非视频资源学习!F23 + 投票问卷!F23 + 头脑风暴!H23 + 讨论答疑!J23 + 测试!G23 + 作业_小组任务!F23 + 作业_小组任务!G23 + 作业_小组任务!H23</f>
      </c>
      <c r="E24" s="85">
        <f>课堂表现!F23 + 头脑风暴!G23 + 讨论答疑!I23 + 作业_小组任务!I23</f>
      </c>
      <c r="F24" s="85">
        <f>D24 + E24</f>
      </c>
      <c r="G24" s="87">
        <f>IF(C24 &lt;&gt; 0, D24/C24 * 100, 0)</f>
      </c>
    </row>
    <row r="25" ht="25.0" customHeight="true">
      <c r="A25" s="82" t="s">
        <v>164</v>
      </c>
      <c r="B25" s="82" t="s">
        <v>165</v>
      </c>
      <c r="C25" s="85">
        <f>签到!D24 + 视频资源学习!G24 + 非视频资源学习!E24 + 投票问卷!D24 + 头脑风暴!D24 + 讨论答疑!D24 + 测试!D24 + 作业_小组任务!D24</f>
      </c>
      <c r="D25" s="85">
        <f>签到!L24 + 视频资源学习!H24 + 非视频资源学习!F24 + 投票问卷!F24 + 头脑风暴!H24 + 讨论答疑!J24 + 测试!G24 + 作业_小组任务!F24 + 作业_小组任务!G24 + 作业_小组任务!H24</f>
      </c>
      <c r="E25" s="85">
        <f>课堂表现!F24 + 头脑风暴!G24 + 讨论答疑!I24 + 作业_小组任务!I24</f>
      </c>
      <c r="F25" s="85">
        <f>D25 + E25</f>
      </c>
      <c r="G25" s="87">
        <f>IF(C25 &lt;&gt; 0, D25/C25 * 100, 0)</f>
      </c>
    </row>
    <row r="26" ht="25.0" customHeight="true">
      <c r="A26" s="82" t="s">
        <v>166</v>
      </c>
      <c r="B26" s="82" t="s">
        <v>167</v>
      </c>
      <c r="C26" s="85">
        <f>签到!D25 + 视频资源学习!G25 + 非视频资源学习!E25 + 投票问卷!D25 + 头脑风暴!D25 + 讨论答疑!D25 + 测试!D25 + 作业_小组任务!D25</f>
      </c>
      <c r="D26" s="85">
        <f>签到!L25 + 视频资源学习!H25 + 非视频资源学习!F25 + 投票问卷!F25 + 头脑风暴!H25 + 讨论答疑!J25 + 测试!G25 + 作业_小组任务!F25 + 作业_小组任务!G25 + 作业_小组任务!H25</f>
      </c>
      <c r="E26" s="85">
        <f>课堂表现!F25 + 头脑风暴!G25 + 讨论答疑!I25 + 作业_小组任务!I25</f>
      </c>
      <c r="F26" s="85">
        <f>D26 + E26</f>
      </c>
      <c r="G26" s="87">
        <f>IF(C26 &lt;&gt; 0, D26/C26 * 100, 0)</f>
      </c>
    </row>
    <row r="27" ht="25.0" customHeight="true">
      <c r="A27" s="82" t="s">
        <v>168</v>
      </c>
      <c r="B27" s="82" t="s">
        <v>169</v>
      </c>
      <c r="C27" s="85">
        <f>签到!D26 + 视频资源学习!G26 + 非视频资源学习!E26 + 投票问卷!D26 + 头脑风暴!D26 + 讨论答疑!D26 + 测试!D26 + 作业_小组任务!D26</f>
      </c>
      <c r="D27" s="85">
        <f>签到!L26 + 视频资源学习!H26 + 非视频资源学习!F26 + 投票问卷!F26 + 头脑风暴!H26 + 讨论答疑!J26 + 测试!G26 + 作业_小组任务!F26 + 作业_小组任务!G26 + 作业_小组任务!H26</f>
      </c>
      <c r="E27" s="85">
        <f>课堂表现!F26 + 头脑风暴!G26 + 讨论答疑!I26 + 作业_小组任务!I26</f>
      </c>
      <c r="F27" s="85">
        <f>D27 + E27</f>
      </c>
      <c r="G27" s="87">
        <f>IF(C27 &lt;&gt; 0, D27/C27 * 100, 0)</f>
      </c>
    </row>
    <row r="28" ht="25.0" customHeight="true">
      <c r="A28" s="82" t="s">
        <v>170</v>
      </c>
      <c r="B28" s="82" t="s">
        <v>171</v>
      </c>
      <c r="C28" s="85">
        <f>签到!D27 + 视频资源学习!G27 + 非视频资源学习!E27 + 投票问卷!D27 + 头脑风暴!D27 + 讨论答疑!D27 + 测试!D27 + 作业_小组任务!D27</f>
      </c>
      <c r="D28" s="85">
        <f>签到!L27 + 视频资源学习!H27 + 非视频资源学习!F27 + 投票问卷!F27 + 头脑风暴!H27 + 讨论答疑!J27 + 测试!G27 + 作业_小组任务!F27 + 作业_小组任务!G27 + 作业_小组任务!H27</f>
      </c>
      <c r="E28" s="85">
        <f>课堂表现!F27 + 头脑风暴!G27 + 讨论答疑!I27 + 作业_小组任务!I27</f>
      </c>
      <c r="F28" s="85">
        <f>D28 + E28</f>
      </c>
      <c r="G28" s="87">
        <f>IF(C28 &lt;&gt; 0, D28/C28 * 100, 0)</f>
      </c>
    </row>
    <row r="29" ht="25.0" customHeight="true">
      <c r="A29" s="82" t="s">
        <v>172</v>
      </c>
      <c r="B29" s="82" t="s">
        <v>173</v>
      </c>
      <c r="C29" s="85">
        <f>签到!D28 + 视频资源学习!G28 + 非视频资源学习!E28 + 投票问卷!D28 + 头脑风暴!D28 + 讨论答疑!D28 + 测试!D28 + 作业_小组任务!D28</f>
      </c>
      <c r="D29" s="85">
        <f>签到!L28 + 视频资源学习!H28 + 非视频资源学习!F28 + 投票问卷!F28 + 头脑风暴!H28 + 讨论答疑!J28 + 测试!G28 + 作业_小组任务!F28 + 作业_小组任务!G28 + 作业_小组任务!H28</f>
      </c>
      <c r="E29" s="85">
        <f>课堂表现!F28 + 头脑风暴!G28 + 讨论答疑!I28 + 作业_小组任务!I28</f>
      </c>
      <c r="F29" s="85">
        <f>D29 + E29</f>
      </c>
      <c r="G29" s="87">
        <f>IF(C29 &lt;&gt; 0, D29/C29 * 100, 0)</f>
      </c>
    </row>
    <row r="30" ht="25.0" customHeight="true">
      <c r="A30" s="82" t="s">
        <v>174</v>
      </c>
      <c r="B30" s="82" t="s">
        <v>175</v>
      </c>
      <c r="C30" s="85">
        <f>签到!D29 + 视频资源学习!G29 + 非视频资源学习!E29 + 投票问卷!D29 + 头脑风暴!D29 + 讨论答疑!D29 + 测试!D29 + 作业_小组任务!D29</f>
      </c>
      <c r="D30" s="85">
        <f>签到!L29 + 视频资源学习!H29 + 非视频资源学习!F29 + 投票问卷!F29 + 头脑风暴!H29 + 讨论答疑!J29 + 测试!G29 + 作业_小组任务!F29 + 作业_小组任务!G29 + 作业_小组任务!H29</f>
      </c>
      <c r="E30" s="85">
        <f>课堂表现!F29 + 头脑风暴!G29 + 讨论答疑!I29 + 作业_小组任务!I29</f>
      </c>
      <c r="F30" s="85">
        <f>D30 + E30</f>
      </c>
      <c r="G30" s="87">
        <f>IF(C30 &lt;&gt; 0, D30/C30 * 100, 0)</f>
      </c>
    </row>
    <row r="31" ht="25.0" customHeight="true">
      <c r="A31" s="82" t="s">
        <v>176</v>
      </c>
      <c r="B31" s="82" t="s">
        <v>177</v>
      </c>
      <c r="C31" s="85">
        <f>签到!D30 + 视频资源学习!G30 + 非视频资源学习!E30 + 投票问卷!D30 + 头脑风暴!D30 + 讨论答疑!D30 + 测试!D30 + 作业_小组任务!D30</f>
      </c>
      <c r="D31" s="85">
        <f>签到!L30 + 视频资源学习!H30 + 非视频资源学习!F30 + 投票问卷!F30 + 头脑风暴!H30 + 讨论答疑!J30 + 测试!G30 + 作业_小组任务!F30 + 作业_小组任务!G30 + 作业_小组任务!H30</f>
      </c>
      <c r="E31" s="85">
        <f>课堂表现!F30 + 头脑风暴!G30 + 讨论答疑!I30 + 作业_小组任务!I30</f>
      </c>
      <c r="F31" s="85">
        <f>D31 + E31</f>
      </c>
      <c r="G31" s="87">
        <f>IF(C31 &lt;&gt; 0, D31/C31 * 100, 0)</f>
      </c>
    </row>
    <row r="32" ht="25.0" customHeight="true">
      <c r="A32" s="82" t="s">
        <v>178</v>
      </c>
      <c r="B32" s="82" t="s">
        <v>179</v>
      </c>
      <c r="C32" s="85">
        <f>签到!D31 + 视频资源学习!G31 + 非视频资源学习!E31 + 投票问卷!D31 + 头脑风暴!D31 + 讨论答疑!D31 + 测试!D31 + 作业_小组任务!D31</f>
      </c>
      <c r="D32" s="85">
        <f>签到!L31 + 视频资源学习!H31 + 非视频资源学习!F31 + 投票问卷!F31 + 头脑风暴!H31 + 讨论答疑!J31 + 测试!G31 + 作业_小组任务!F31 + 作业_小组任务!G31 + 作业_小组任务!H31</f>
      </c>
      <c r="E32" s="85">
        <f>课堂表现!F31 + 头脑风暴!G31 + 讨论答疑!I31 + 作业_小组任务!I31</f>
      </c>
      <c r="F32" s="85">
        <f>D32 + E32</f>
      </c>
      <c r="G32" s="87">
        <f>IF(C32 &lt;&gt; 0, D32/C32 * 100, 0)</f>
      </c>
    </row>
    <row r="33" ht="25.0" customHeight="true">
      <c r="A33" s="82" t="s">
        <v>180</v>
      </c>
      <c r="B33" s="82" t="s">
        <v>181</v>
      </c>
      <c r="C33" s="85">
        <f>签到!D32 + 视频资源学习!G32 + 非视频资源学习!E32 + 投票问卷!D32 + 头脑风暴!D32 + 讨论答疑!D32 + 测试!D32 + 作业_小组任务!D32</f>
      </c>
      <c r="D33" s="85">
        <f>签到!L32 + 视频资源学习!H32 + 非视频资源学习!F32 + 投票问卷!F32 + 头脑风暴!H32 + 讨论答疑!J32 + 测试!G32 + 作业_小组任务!F32 + 作业_小组任务!G32 + 作业_小组任务!H32</f>
      </c>
      <c r="E33" s="85">
        <f>课堂表现!F32 + 头脑风暴!G32 + 讨论答疑!I32 + 作业_小组任务!I32</f>
      </c>
      <c r="F33" s="85">
        <f>D33 + E33</f>
      </c>
      <c r="G33" s="87">
        <f>IF(C33 &lt;&gt; 0, D33/C33 * 100, 0)</f>
      </c>
    </row>
    <row r="34" ht="25.0" customHeight="true">
      <c r="A34" s="82" t="s">
        <v>182</v>
      </c>
      <c r="B34" s="82" t="s">
        <v>183</v>
      </c>
      <c r="C34" s="85">
        <f>签到!D33 + 视频资源学习!G33 + 非视频资源学习!E33 + 投票问卷!D33 + 头脑风暴!D33 + 讨论答疑!D33 + 测试!D33 + 作业_小组任务!D33</f>
      </c>
      <c r="D34" s="85">
        <f>签到!L33 + 视频资源学习!H33 + 非视频资源学习!F33 + 投票问卷!F33 + 头脑风暴!H33 + 讨论答疑!J33 + 测试!G33 + 作业_小组任务!F33 + 作业_小组任务!G33 + 作业_小组任务!H33</f>
      </c>
      <c r="E34" s="85">
        <f>课堂表现!F33 + 头脑风暴!G33 + 讨论答疑!I33 + 作业_小组任务!I33</f>
      </c>
      <c r="F34" s="85">
        <f>D34 + E34</f>
      </c>
      <c r="G34" s="87">
        <f>IF(C34 &lt;&gt; 0, D34/C34 * 100, 0)</f>
      </c>
    </row>
    <row r="35" ht="25.0" customHeight="true">
      <c r="A35" s="82" t="s">
        <v>184</v>
      </c>
      <c r="B35" s="82" t="s">
        <v>185</v>
      </c>
      <c r="C35" s="85">
        <f>签到!D34 + 视频资源学习!G34 + 非视频资源学习!E34 + 投票问卷!D34 + 头脑风暴!D34 + 讨论答疑!D34 + 测试!D34 + 作业_小组任务!D34</f>
      </c>
      <c r="D35" s="85">
        <f>签到!L34 + 视频资源学习!H34 + 非视频资源学习!F34 + 投票问卷!F34 + 头脑风暴!H34 + 讨论答疑!J34 + 测试!G34 + 作业_小组任务!F34 + 作业_小组任务!G34 + 作业_小组任务!H34</f>
      </c>
      <c r="E35" s="85">
        <f>课堂表现!F34 + 头脑风暴!G34 + 讨论答疑!I34 + 作业_小组任务!I34</f>
      </c>
      <c r="F35" s="85">
        <f>D35 + E35</f>
      </c>
      <c r="G35" s="87">
        <f>IF(C35 &lt;&gt; 0, D35/C35 * 100, 0)</f>
      </c>
    </row>
    <row r="36" ht="25.0" customHeight="true">
      <c r="A36" s="82" t="s">
        <v>186</v>
      </c>
      <c r="B36" s="82" t="s">
        <v>187</v>
      </c>
      <c r="C36" s="85">
        <f>签到!D35 + 视频资源学习!G35 + 非视频资源学习!E35 + 投票问卷!D35 + 头脑风暴!D35 + 讨论答疑!D35 + 测试!D35 + 作业_小组任务!D35</f>
      </c>
      <c r="D36" s="85">
        <f>签到!L35 + 视频资源学习!H35 + 非视频资源学习!F35 + 投票问卷!F35 + 头脑风暴!H35 + 讨论答疑!J35 + 测试!G35 + 作业_小组任务!F35 + 作业_小组任务!G35 + 作业_小组任务!H35</f>
      </c>
      <c r="E36" s="85">
        <f>课堂表现!F35 + 头脑风暴!G35 + 讨论答疑!I35 + 作业_小组任务!I35</f>
      </c>
      <c r="F36" s="85">
        <f>D36 + E36</f>
      </c>
      <c r="G36" s="87">
        <f>IF(C36 &lt;&gt; 0, D36/C36 * 100, 0)</f>
      </c>
    </row>
    <row r="37" ht="25.0" customHeight="true">
      <c r="A37" s="82" t="s">
        <v>188</v>
      </c>
      <c r="B37" s="82" t="s">
        <v>189</v>
      </c>
      <c r="C37" s="85">
        <f>签到!D36 + 视频资源学习!G36 + 非视频资源学习!E36 + 投票问卷!D36 + 头脑风暴!D36 + 讨论答疑!D36 + 测试!D36 + 作业_小组任务!D36</f>
      </c>
      <c r="D37" s="85">
        <f>签到!L36 + 视频资源学习!H36 + 非视频资源学习!F36 + 投票问卷!F36 + 头脑风暴!H36 + 讨论答疑!J36 + 测试!G36 + 作业_小组任务!F36 + 作业_小组任务!G36 + 作业_小组任务!H36</f>
      </c>
      <c r="E37" s="85">
        <f>课堂表现!F36 + 头脑风暴!G36 + 讨论答疑!I36 + 作业_小组任务!I36</f>
      </c>
      <c r="F37" s="85">
        <f>D37 + E37</f>
      </c>
      <c r="G37" s="87">
        <f>IF(C37 &lt;&gt; 0, D37/C37 * 100, 0)</f>
      </c>
    </row>
    <row r="38" ht="25.0" customHeight="true">
      <c r="A38" s="82" t="s">
        <v>190</v>
      </c>
      <c r="B38" s="82" t="s">
        <v>191</v>
      </c>
      <c r="C38" s="85">
        <f>签到!D37 + 视频资源学习!G37 + 非视频资源学习!E37 + 投票问卷!D37 + 头脑风暴!D37 + 讨论答疑!D37 + 测试!D37 + 作业_小组任务!D37</f>
      </c>
      <c r="D38" s="85">
        <f>签到!L37 + 视频资源学习!H37 + 非视频资源学习!F37 + 投票问卷!F37 + 头脑风暴!H37 + 讨论答疑!J37 + 测试!G37 + 作业_小组任务!F37 + 作业_小组任务!G37 + 作业_小组任务!H37</f>
      </c>
      <c r="E38" s="85">
        <f>课堂表现!F37 + 头脑风暴!G37 + 讨论答疑!I37 + 作业_小组任务!I37</f>
      </c>
      <c r="F38" s="85">
        <f>D38 + E38</f>
      </c>
      <c r="G38" s="87">
        <f>IF(C38 &lt;&gt; 0, D38/C38 * 100, 0)</f>
      </c>
    </row>
    <row r="39" ht="25.0" customHeight="true">
      <c r="A39" s="82" t="s">
        <v>192</v>
      </c>
      <c r="B39" s="82" t="s">
        <v>193</v>
      </c>
      <c r="C39" s="85">
        <f>签到!D38 + 视频资源学习!G38 + 非视频资源学习!E38 + 投票问卷!D38 + 头脑风暴!D38 + 讨论答疑!D38 + 测试!D38 + 作业_小组任务!D38</f>
      </c>
      <c r="D39" s="85">
        <f>签到!L38 + 视频资源学习!H38 + 非视频资源学习!F38 + 投票问卷!F38 + 头脑风暴!H38 + 讨论答疑!J38 + 测试!G38 + 作业_小组任务!F38 + 作业_小组任务!G38 + 作业_小组任务!H38</f>
      </c>
      <c r="E39" s="85">
        <f>课堂表现!F38 + 头脑风暴!G38 + 讨论答疑!I38 + 作业_小组任务!I38</f>
      </c>
      <c r="F39" s="85">
        <f>D39 + E39</f>
      </c>
      <c r="G39" s="87">
        <f>IF(C39 &lt;&gt; 0, D39/C39 * 100, 0)</f>
      </c>
    </row>
    <row r="40" ht="25.0" customHeight="true">
      <c r="A40" s="82" t="s">
        <v>194</v>
      </c>
      <c r="B40" s="82" t="s">
        <v>195</v>
      </c>
      <c r="C40" s="85">
        <f>签到!D39 + 视频资源学习!G39 + 非视频资源学习!E39 + 投票问卷!D39 + 头脑风暴!D39 + 讨论答疑!D39 + 测试!D39 + 作业_小组任务!D39</f>
      </c>
      <c r="D40" s="85">
        <f>签到!L39 + 视频资源学习!H39 + 非视频资源学习!F39 + 投票问卷!F39 + 头脑风暴!H39 + 讨论答疑!J39 + 测试!G39 + 作业_小组任务!F39 + 作业_小组任务!G39 + 作业_小组任务!H39</f>
      </c>
      <c r="E40" s="85">
        <f>课堂表现!F39 + 头脑风暴!G39 + 讨论答疑!I39 + 作业_小组任务!I39</f>
      </c>
      <c r="F40" s="85">
        <f>D40 + E40</f>
      </c>
      <c r="G40" s="87">
        <f>IF(C40 &lt;&gt; 0, D40/C40 * 100, 0)</f>
      </c>
    </row>
    <row r="41" ht="25.0" customHeight="true">
      <c r="A41" s="82" t="s">
        <v>196</v>
      </c>
      <c r="B41" s="82" t="s">
        <v>197</v>
      </c>
      <c r="C41" s="85">
        <f>签到!D40 + 视频资源学习!G40 + 非视频资源学习!E40 + 投票问卷!D40 + 头脑风暴!D40 + 讨论答疑!D40 + 测试!D40 + 作业_小组任务!D40</f>
      </c>
      <c r="D41" s="85">
        <f>签到!L40 + 视频资源学习!H40 + 非视频资源学习!F40 + 投票问卷!F40 + 头脑风暴!H40 + 讨论答疑!J40 + 测试!G40 + 作业_小组任务!F40 + 作业_小组任务!G40 + 作业_小组任务!H40</f>
      </c>
      <c r="E41" s="85">
        <f>课堂表现!F40 + 头脑风暴!G40 + 讨论答疑!I40 + 作业_小组任务!I40</f>
      </c>
      <c r="F41" s="85">
        <f>D41 + E41</f>
      </c>
      <c r="G41" s="87">
        <f>IF(C41 &lt;&gt; 0, D41/C41 * 100, 0)</f>
      </c>
    </row>
    <row r="42" ht="25.0" customHeight="true">
      <c r="A42" s="82" t="s">
        <v>198</v>
      </c>
      <c r="B42" s="82" t="s">
        <v>199</v>
      </c>
      <c r="C42" s="85">
        <f>签到!D41 + 视频资源学习!G41 + 非视频资源学习!E41 + 投票问卷!D41 + 头脑风暴!D41 + 讨论答疑!D41 + 测试!D41 + 作业_小组任务!D41</f>
      </c>
      <c r="D42" s="85">
        <f>签到!L41 + 视频资源学习!H41 + 非视频资源学习!F41 + 投票问卷!F41 + 头脑风暴!H41 + 讨论答疑!J41 + 测试!G41 + 作业_小组任务!F41 + 作业_小组任务!G41 + 作业_小组任务!H41</f>
      </c>
      <c r="E42" s="85">
        <f>课堂表现!F41 + 头脑风暴!G41 + 讨论答疑!I41 + 作业_小组任务!I41</f>
      </c>
      <c r="F42" s="85">
        <f>D42 + E42</f>
      </c>
      <c r="G42" s="87">
        <f>IF(C42 &lt;&gt; 0, D42/C42 * 100, 0)</f>
      </c>
    </row>
    <row r="43" ht="25.0" customHeight="true">
      <c r="A43" s="82" t="s">
        <v>200</v>
      </c>
      <c r="B43" s="82" t="s">
        <v>201</v>
      </c>
      <c r="C43" s="85">
        <f>签到!D42 + 视频资源学习!G42 + 非视频资源学习!E42 + 投票问卷!D42 + 头脑风暴!D42 + 讨论答疑!D42 + 测试!D42 + 作业_小组任务!D42</f>
      </c>
      <c r="D43" s="85">
        <f>签到!L42 + 视频资源学习!H42 + 非视频资源学习!F42 + 投票问卷!F42 + 头脑风暴!H42 + 讨论答疑!J42 + 测试!G42 + 作业_小组任务!F42 + 作业_小组任务!G42 + 作业_小组任务!H42</f>
      </c>
      <c r="E43" s="85">
        <f>课堂表现!F42 + 头脑风暴!G42 + 讨论答疑!I42 + 作业_小组任务!I42</f>
      </c>
      <c r="F43" s="85">
        <f>D43 + E43</f>
      </c>
      <c r="G43" s="87">
        <f>IF(C43 &lt;&gt; 0, D43/C43 * 100, 0)</f>
      </c>
    </row>
    <row r="44" ht="25.0" customHeight="true">
      <c r="A44" s="82" t="s">
        <v>202</v>
      </c>
      <c r="B44" s="82" t="s">
        <v>203</v>
      </c>
      <c r="C44" s="85">
        <f>签到!D43 + 视频资源学习!G43 + 非视频资源学习!E43 + 投票问卷!D43 + 头脑风暴!D43 + 讨论答疑!D43 + 测试!D43 + 作业_小组任务!D43</f>
      </c>
      <c r="D44" s="85">
        <f>签到!L43 + 视频资源学习!H43 + 非视频资源学习!F43 + 投票问卷!F43 + 头脑风暴!H43 + 讨论答疑!J43 + 测试!G43 + 作业_小组任务!F43 + 作业_小组任务!G43 + 作业_小组任务!H43</f>
      </c>
      <c r="E44" s="85">
        <f>课堂表现!F43 + 头脑风暴!G43 + 讨论答疑!I43 + 作业_小组任务!I43</f>
      </c>
      <c r="F44" s="85">
        <f>D44 + E44</f>
      </c>
      <c r="G44" s="87">
        <f>IF(C44 &lt;&gt; 0, D44/C44 * 100, 0)</f>
      </c>
    </row>
    <row r="45" ht="25.0" customHeight="true">
      <c r="A45" s="82" t="s">
        <v>204</v>
      </c>
      <c r="B45" s="82" t="s">
        <v>205</v>
      </c>
      <c r="C45" s="85">
        <f>签到!D44 + 视频资源学习!G44 + 非视频资源学习!E44 + 投票问卷!D44 + 头脑风暴!D44 + 讨论答疑!D44 + 测试!D44 + 作业_小组任务!D44</f>
      </c>
      <c r="D45" s="85">
        <f>签到!L44 + 视频资源学习!H44 + 非视频资源学习!F44 + 投票问卷!F44 + 头脑风暴!H44 + 讨论答疑!J44 + 测试!G44 + 作业_小组任务!F44 + 作业_小组任务!G44 + 作业_小组任务!H44</f>
      </c>
      <c r="E45" s="85">
        <f>课堂表现!F44 + 头脑风暴!G44 + 讨论答疑!I44 + 作业_小组任务!I44</f>
      </c>
      <c r="F45" s="85">
        <f>D45 + E45</f>
      </c>
      <c r="G45" s="87">
        <f>IF(C45 &lt;&gt; 0, D45/C45 * 100, 0)</f>
      </c>
    </row>
    <row r="46" ht="25.0" customHeight="true">
      <c r="A46" s="82" t="s">
        <v>206</v>
      </c>
      <c r="B46" s="82" t="s">
        <v>207</v>
      </c>
      <c r="C46" s="85">
        <f>签到!D45 + 视频资源学习!G45 + 非视频资源学习!E45 + 投票问卷!D45 + 头脑风暴!D45 + 讨论答疑!D45 + 测试!D45 + 作业_小组任务!D45</f>
      </c>
      <c r="D46" s="85">
        <f>签到!L45 + 视频资源学习!H45 + 非视频资源学习!F45 + 投票问卷!F45 + 头脑风暴!H45 + 讨论答疑!J45 + 测试!G45 + 作业_小组任务!F45 + 作业_小组任务!G45 + 作业_小组任务!H45</f>
      </c>
      <c r="E46" s="85">
        <f>课堂表现!F45 + 头脑风暴!G45 + 讨论答疑!I45 + 作业_小组任务!I45</f>
      </c>
      <c r="F46" s="85">
        <f>D46 + E46</f>
      </c>
      <c r="G46" s="87">
        <f>IF(C46 &lt;&gt; 0, D46/C46 * 100, 0)</f>
      </c>
    </row>
    <row r="47" ht="25.0" customHeight="true">
      <c r="A47" s="82" t="s">
        <v>208</v>
      </c>
      <c r="B47" s="82" t="s">
        <v>209</v>
      </c>
      <c r="C47" s="85">
        <f>签到!D46 + 视频资源学习!G46 + 非视频资源学习!E46 + 投票问卷!D46 + 头脑风暴!D46 + 讨论答疑!D46 + 测试!D46 + 作业_小组任务!D46</f>
      </c>
      <c r="D47" s="85">
        <f>签到!L46 + 视频资源学习!H46 + 非视频资源学习!F46 + 投票问卷!F46 + 头脑风暴!H46 + 讨论答疑!J46 + 测试!G46 + 作业_小组任务!F46 + 作业_小组任务!G46 + 作业_小组任务!H46</f>
      </c>
      <c r="E47" s="85">
        <f>课堂表现!F46 + 头脑风暴!G46 + 讨论答疑!I46 + 作业_小组任务!I46</f>
      </c>
      <c r="F47" s="85">
        <f>D47 + E47</f>
      </c>
      <c r="G47" s="87">
        <f>IF(C47 &lt;&gt; 0, D47/C47 * 100, 0)</f>
      </c>
    </row>
    <row r="48" ht="25.0" customHeight="true">
      <c r="A48" s="82" t="s">
        <v>210</v>
      </c>
      <c r="B48" s="82" t="s">
        <v>211</v>
      </c>
      <c r="C48" s="85">
        <f>签到!D47 + 视频资源学习!G47 + 非视频资源学习!E47 + 投票问卷!D47 + 头脑风暴!D47 + 讨论答疑!D47 + 测试!D47 + 作业_小组任务!D47</f>
      </c>
      <c r="D48" s="85">
        <f>签到!L47 + 视频资源学习!H47 + 非视频资源学习!F47 + 投票问卷!F47 + 头脑风暴!H47 + 讨论答疑!J47 + 测试!G47 + 作业_小组任务!F47 + 作业_小组任务!G47 + 作业_小组任务!H47</f>
      </c>
      <c r="E48" s="85">
        <f>课堂表现!F47 + 头脑风暴!G47 + 讨论答疑!I47 + 作业_小组任务!I47</f>
      </c>
      <c r="F48" s="85">
        <f>D48 + E48</f>
      </c>
      <c r="G48" s="87">
        <f>IF(C48 &lt;&gt; 0, D48/C48 * 100, 0)</f>
      </c>
    </row>
    <row r="49" ht="25.0" customHeight="true">
      <c r="A49" s="82" t="s">
        <v>212</v>
      </c>
      <c r="B49" s="82" t="s">
        <v>213</v>
      </c>
      <c r="C49" s="85">
        <f>签到!D48 + 视频资源学习!G48 + 非视频资源学习!E48 + 投票问卷!D48 + 头脑风暴!D48 + 讨论答疑!D48 + 测试!D48 + 作业_小组任务!D48</f>
      </c>
      <c r="D49" s="85">
        <f>签到!L48 + 视频资源学习!H48 + 非视频资源学习!F48 + 投票问卷!F48 + 头脑风暴!H48 + 讨论答疑!J48 + 测试!G48 + 作业_小组任务!F48 + 作业_小组任务!G48 + 作业_小组任务!H48</f>
      </c>
      <c r="E49" s="85">
        <f>课堂表现!F48 + 头脑风暴!G48 + 讨论答疑!I48 + 作业_小组任务!I48</f>
      </c>
      <c r="F49" s="85">
        <f>D49 + E49</f>
      </c>
      <c r="G49" s="87">
        <f>IF(C49 &lt;&gt; 0, D49/C49 * 100, 0)</f>
      </c>
    </row>
    <row r="50" ht="25.0" customHeight="true">
      <c r="A50" s="82" t="s">
        <v>214</v>
      </c>
      <c r="B50" s="82" t="s">
        <v>215</v>
      </c>
      <c r="C50" s="85">
        <f>签到!D49 + 视频资源学习!G49 + 非视频资源学习!E49 + 投票问卷!D49 + 头脑风暴!D49 + 讨论答疑!D49 + 测试!D49 + 作业_小组任务!D49</f>
      </c>
      <c r="D50" s="85">
        <f>签到!L49 + 视频资源学习!H49 + 非视频资源学习!F49 + 投票问卷!F49 + 头脑风暴!H49 + 讨论答疑!J49 + 测试!G49 + 作业_小组任务!F49 + 作业_小组任务!G49 + 作业_小组任务!H49</f>
      </c>
      <c r="E50" s="85">
        <f>课堂表现!F49 + 头脑风暴!G49 + 讨论答疑!I49 + 作业_小组任务!I49</f>
      </c>
      <c r="F50" s="85">
        <f>D50 + E50</f>
      </c>
      <c r="G50" s="87">
        <f>IF(C50 &lt;&gt; 0, D50/C50 * 100, 0)</f>
      </c>
    </row>
    <row r="51" ht="25.0" customHeight="true">
      <c r="A51" s="82" t="s">
        <v>216</v>
      </c>
      <c r="B51" s="82" t="s">
        <v>217</v>
      </c>
      <c r="C51" s="85">
        <f>签到!D50 + 视频资源学习!G50 + 非视频资源学习!E50 + 投票问卷!D50 + 头脑风暴!D50 + 讨论答疑!D50 + 测试!D50 + 作业_小组任务!D50</f>
      </c>
      <c r="D51" s="85">
        <f>签到!L50 + 视频资源学习!H50 + 非视频资源学习!F50 + 投票问卷!F50 + 头脑风暴!H50 + 讨论答疑!J50 + 测试!G50 + 作业_小组任务!F50 + 作业_小组任务!G50 + 作业_小组任务!H50</f>
      </c>
      <c r="E51" s="85">
        <f>课堂表现!F50 + 头脑风暴!G50 + 讨论答疑!I50 + 作业_小组任务!I50</f>
      </c>
      <c r="F51" s="85">
        <f>D51 + E51</f>
      </c>
      <c r="G51" s="87">
        <f>IF(C51 &lt;&gt; 0, D51/C51 * 100, 0)</f>
      </c>
    </row>
    <row r="52" ht="25.0" customHeight="true">
      <c r="A52" s="82" t="s">
        <v>218</v>
      </c>
      <c r="B52" s="82" t="s">
        <v>219</v>
      </c>
      <c r="C52" s="85">
        <f>签到!D51 + 视频资源学习!G51 + 非视频资源学习!E51 + 投票问卷!D51 + 头脑风暴!D51 + 讨论答疑!D51 + 测试!D51 + 作业_小组任务!D51</f>
      </c>
      <c r="D52" s="85">
        <f>签到!L51 + 视频资源学习!H51 + 非视频资源学习!F51 + 投票问卷!F51 + 头脑风暴!H51 + 讨论答疑!J51 + 测试!G51 + 作业_小组任务!F51 + 作业_小组任务!G51 + 作业_小组任务!H51</f>
      </c>
      <c r="E52" s="85">
        <f>课堂表现!F51 + 头脑风暴!G51 + 讨论答疑!I51 + 作业_小组任务!I51</f>
      </c>
      <c r="F52" s="85">
        <f>D52 + E52</f>
      </c>
      <c r="G52" s="87">
        <f>IF(C52 &lt;&gt; 0, D52/C52 * 100, 0)</f>
      </c>
    </row>
    <row r="53" ht="25.0" customHeight="true">
      <c r="A53" s="82" t="s">
        <v>220</v>
      </c>
      <c r="B53" s="82" t="s">
        <v>221</v>
      </c>
      <c r="C53" s="85">
        <f>签到!D52 + 视频资源学习!G52 + 非视频资源学习!E52 + 投票问卷!D52 + 头脑风暴!D52 + 讨论答疑!D52 + 测试!D52 + 作业_小组任务!D52</f>
      </c>
      <c r="D53" s="85">
        <f>签到!L52 + 视频资源学习!H52 + 非视频资源学习!F52 + 投票问卷!F52 + 头脑风暴!H52 + 讨论答疑!J52 + 测试!G52 + 作业_小组任务!F52 + 作业_小组任务!G52 + 作业_小组任务!H52</f>
      </c>
      <c r="E53" s="85">
        <f>课堂表现!F52 + 头脑风暴!G52 + 讨论答疑!I52 + 作业_小组任务!I52</f>
      </c>
      <c r="F53" s="85">
        <f>D53 + E53</f>
      </c>
      <c r="G53" s="87">
        <f>IF(C53 &lt;&gt; 0, D53/C53 * 100, 0)</f>
      </c>
    </row>
    <row r="54" ht="25.0" customHeight="true">
      <c r="A54" s="82" t="s">
        <v>222</v>
      </c>
      <c r="B54" s="82" t="s">
        <v>223</v>
      </c>
      <c r="C54" s="85">
        <f>签到!D53 + 视频资源学习!G53 + 非视频资源学习!E53 + 投票问卷!D53 + 头脑风暴!D53 + 讨论答疑!D53 + 测试!D53 + 作业_小组任务!D53</f>
      </c>
      <c r="D54" s="85">
        <f>签到!L53 + 视频资源学习!H53 + 非视频资源学习!F53 + 投票问卷!F53 + 头脑风暴!H53 + 讨论答疑!J53 + 测试!G53 + 作业_小组任务!F53 + 作业_小组任务!G53 + 作业_小组任务!H53</f>
      </c>
      <c r="E54" s="85">
        <f>课堂表现!F53 + 头脑风暴!G53 + 讨论答疑!I53 + 作业_小组任务!I53</f>
      </c>
      <c r="F54" s="85">
        <f>D54 + E54</f>
      </c>
      <c r="G54" s="87">
        <f>IF(C54 &lt;&gt; 0, D54/C54 * 100, 0)</f>
      </c>
    </row>
    <row r="55" ht="25.0" customHeight="true">
      <c r="A55" s="82" t="s">
        <v>224</v>
      </c>
      <c r="B55" s="82" t="s">
        <v>225</v>
      </c>
      <c r="C55" s="85">
        <f>签到!D54 + 视频资源学习!G54 + 非视频资源学习!E54 + 投票问卷!D54 + 头脑风暴!D54 + 讨论答疑!D54 + 测试!D54 + 作业_小组任务!D54</f>
      </c>
      <c r="D55" s="85">
        <f>签到!L54 + 视频资源学习!H54 + 非视频资源学习!F54 + 投票问卷!F54 + 头脑风暴!H54 + 讨论答疑!J54 + 测试!G54 + 作业_小组任务!F54 + 作业_小组任务!G54 + 作业_小组任务!H54</f>
      </c>
      <c r="E55" s="85">
        <f>课堂表现!F54 + 头脑风暴!G54 + 讨论答疑!I54 + 作业_小组任务!I54</f>
      </c>
      <c r="F55" s="85">
        <f>D55 + E55</f>
      </c>
      <c r="G55" s="87">
        <f>IF(C55 &lt;&gt; 0, D55/C55 * 100, 0)</f>
      </c>
    </row>
    <row r="56" ht="25.0" customHeight="true">
      <c r="A56" s="82" t="s">
        <v>226</v>
      </c>
      <c r="B56" s="82" t="s">
        <v>227</v>
      </c>
      <c r="C56" s="85">
        <f>签到!D55 + 视频资源学习!G55 + 非视频资源学习!E55 + 投票问卷!D55 + 头脑风暴!D55 + 讨论答疑!D55 + 测试!D55 + 作业_小组任务!D55</f>
      </c>
      <c r="D56" s="85">
        <f>签到!L55 + 视频资源学习!H55 + 非视频资源学习!F55 + 投票问卷!F55 + 头脑风暴!H55 + 讨论答疑!J55 + 测试!G55 + 作业_小组任务!F55 + 作业_小组任务!G55 + 作业_小组任务!H55</f>
      </c>
      <c r="E56" s="85">
        <f>课堂表现!F55 + 头脑风暴!G55 + 讨论答疑!I55 + 作业_小组任务!I55</f>
      </c>
      <c r="F56" s="85">
        <f>D56 + E56</f>
      </c>
      <c r="G56" s="87">
        <f>IF(C56 &lt;&gt; 0, D56/C56 * 100, 0)</f>
      </c>
    </row>
    <row r="57" ht="25.0" customHeight="true">
      <c r="A57" s="82" t="s">
        <v>228</v>
      </c>
      <c r="B57" s="82" t="s">
        <v>229</v>
      </c>
      <c r="C57" s="85">
        <f>签到!D56 + 视频资源学习!G56 + 非视频资源学习!E56 + 投票问卷!D56 + 头脑风暴!D56 + 讨论答疑!D56 + 测试!D56 + 作业_小组任务!D56</f>
      </c>
      <c r="D57" s="85">
        <f>签到!L56 + 视频资源学习!H56 + 非视频资源学习!F56 + 投票问卷!F56 + 头脑风暴!H56 + 讨论答疑!J56 + 测试!G56 + 作业_小组任务!F56 + 作业_小组任务!G56 + 作业_小组任务!H56</f>
      </c>
      <c r="E57" s="85">
        <f>课堂表现!F56 + 头脑风暴!G56 + 讨论答疑!I56 + 作业_小组任务!I56</f>
      </c>
      <c r="F57" s="85">
        <f>D57 + E57</f>
      </c>
      <c r="G57" s="87">
        <f>IF(C57 &lt;&gt; 0, D57/C57 * 100, 0)</f>
      </c>
    </row>
    <row r="58" ht="25.0" customHeight="true">
      <c r="A58" s="82" t="s">
        <v>230</v>
      </c>
      <c r="B58" s="82" t="s">
        <v>231</v>
      </c>
      <c r="C58" s="85">
        <f>签到!D57 + 视频资源学习!G57 + 非视频资源学习!E57 + 投票问卷!D57 + 头脑风暴!D57 + 讨论答疑!D57 + 测试!D57 + 作业_小组任务!D57</f>
      </c>
      <c r="D58" s="85">
        <f>签到!L57 + 视频资源学习!H57 + 非视频资源学习!F57 + 投票问卷!F57 + 头脑风暴!H57 + 讨论答疑!J57 + 测试!G57 + 作业_小组任务!F57 + 作业_小组任务!G57 + 作业_小组任务!H57</f>
      </c>
      <c r="E58" s="85">
        <f>课堂表现!F57 + 头脑风暴!G57 + 讨论答疑!I57 + 作业_小组任务!I57</f>
      </c>
      <c r="F58" s="85">
        <f>D58 + E58</f>
      </c>
      <c r="G58" s="87">
        <f>IF(C58 &lt;&gt; 0, D58/C58 * 100, 0)</f>
      </c>
    </row>
    <row r="59" ht="25.0" customHeight="true">
      <c r="A59" s="82" t="s">
        <v>232</v>
      </c>
      <c r="B59" s="82" t="s">
        <v>233</v>
      </c>
      <c r="C59" s="85">
        <f>签到!D58 + 视频资源学习!G58 + 非视频资源学习!E58 + 投票问卷!D58 + 头脑风暴!D58 + 讨论答疑!D58 + 测试!D58 + 作业_小组任务!D58</f>
      </c>
      <c r="D59" s="85">
        <f>签到!L58 + 视频资源学习!H58 + 非视频资源学习!F58 + 投票问卷!F58 + 头脑风暴!H58 + 讨论答疑!J58 + 测试!G58 + 作业_小组任务!F58 + 作业_小组任务!G58 + 作业_小组任务!H58</f>
      </c>
      <c r="E59" s="85">
        <f>课堂表现!F58 + 头脑风暴!G58 + 讨论答疑!I58 + 作业_小组任务!I58</f>
      </c>
      <c r="F59" s="85">
        <f>D59 + E59</f>
      </c>
      <c r="G59" s="87">
        <f>IF(C59 &lt;&gt; 0, D59/C59 * 100, 0)</f>
      </c>
    </row>
    <row r="60" ht="25.0" customHeight="true">
      <c r="A60" s="82" t="s">
        <v>234</v>
      </c>
      <c r="B60" s="82" t="s">
        <v>235</v>
      </c>
      <c r="C60" s="85">
        <f>签到!D59 + 视频资源学习!G59 + 非视频资源学习!E59 + 投票问卷!D59 + 头脑风暴!D59 + 讨论答疑!D59 + 测试!D59 + 作业_小组任务!D59</f>
      </c>
      <c r="D60" s="85">
        <f>签到!L59 + 视频资源学习!H59 + 非视频资源学习!F59 + 投票问卷!F59 + 头脑风暴!H59 + 讨论答疑!J59 + 测试!G59 + 作业_小组任务!F59 + 作业_小组任务!G59 + 作业_小组任务!H59</f>
      </c>
      <c r="E60" s="85">
        <f>课堂表现!F59 + 头脑风暴!G59 + 讨论答疑!I59 + 作业_小组任务!I59</f>
      </c>
      <c r="F60" s="85">
        <f>D60 + E60</f>
      </c>
      <c r="G60" s="87">
        <f>IF(C60 &lt;&gt; 0, D60/C60 * 100, 0)</f>
      </c>
    </row>
    <row r="61" ht="25.0" customHeight="true">
      <c r="A61" s="82" t="s">
        <v>236</v>
      </c>
      <c r="B61" s="82" t="s">
        <v>237</v>
      </c>
      <c r="C61" s="85">
        <f>签到!D60 + 视频资源学习!G60 + 非视频资源学习!E60 + 投票问卷!D60 + 头脑风暴!D60 + 讨论答疑!D60 + 测试!D60 + 作业_小组任务!D60</f>
      </c>
      <c r="D61" s="85">
        <f>签到!L60 + 视频资源学习!H60 + 非视频资源学习!F60 + 投票问卷!F60 + 头脑风暴!H60 + 讨论答疑!J60 + 测试!G60 + 作业_小组任务!F60 + 作业_小组任务!G60 + 作业_小组任务!H60</f>
      </c>
      <c r="E61" s="85">
        <f>课堂表现!F60 + 头脑风暴!G60 + 讨论答疑!I60 + 作业_小组任务!I60</f>
      </c>
      <c r="F61" s="85">
        <f>D61 + E61</f>
      </c>
      <c r="G61" s="87">
        <f>IF(C61 &lt;&gt; 0, D61/C61 * 100, 0)</f>
      </c>
    </row>
  </sheetData>
  <mergeCells count="1">
    <mergeCell ref="A1:XFD1"/>
  </mergeCells>
  <phoneticPr fontId="1" type="noConversion"/>
  <pageMargins bottom="1" footer="0.51" header="0.51"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1"/>
  <sheetViews>
    <sheetView workbookViewId="0"/>
  </sheetViews>
  <sheetFormatPr baseColWidth="10" defaultColWidth="8.83203125" defaultRowHeight="15" x14ac:dyDescent="0.15"/>
  <cols>
    <col min="1" max="2" customWidth="true" style="14" width="21.0" collapsed="false"/>
    <col min="3" max="3" customWidth="true" style="14" width="11.6640625" collapsed="false"/>
    <col min="4" max="4" customWidth="true" style="14" width="10.83203125" collapsed="false"/>
    <col min="5" max="12" style="14" width="8.83203125" collapsed="false"/>
    <col min="13" max="16" customWidth="true" style="14" width="10.5" collapsed="false"/>
    <col min="17" max="16384" style="14" width="8.83203125" collapsed="false"/>
  </cols>
  <sheetData>
    <row customFormat="1" ht="60" r="1" s="40" spans="1:17" x14ac:dyDescent="0.2">
      <c r="A1" s="40" t="s">
        <v>110</v>
      </c>
      <c r="B1" s="40" t="s">
        <v>111</v>
      </c>
      <c r="C1" s="41" t="s">
        <v>92</v>
      </c>
      <c r="D1" s="41" t="s">
        <v>97</v>
      </c>
      <c r="E1" s="41" t="s">
        <v>104</v>
      </c>
      <c r="F1" s="41" t="s">
        <v>93</v>
      </c>
      <c r="G1" s="41" t="s">
        <v>94</v>
      </c>
      <c r="H1" s="41" t="s">
        <v>95</v>
      </c>
      <c r="I1" s="41" t="s">
        <v>96</v>
      </c>
      <c r="J1" s="41" t="s">
        <v>98</v>
      </c>
      <c r="K1" s="41" t="s">
        <v>99</v>
      </c>
      <c r="L1" s="41" t="s">
        <v>100</v>
      </c>
      <c r="M1" s="41" t="s">
        <v>101</v>
      </c>
      <c r="N1" s="41" t="s">
        <v>102</v>
      </c>
      <c r="O1" s="41" t="s">
        <v>103</v>
      </c>
      <c r="P1" s="41" t="s">
        <v>112</v>
      </c>
      <c r="Q1" s="40" t="s">
        <v>105</v>
      </c>
    </row>
    <row r="2" ht="25.0" customHeight="true">
      <c r="A2" s="82" t="s">
        <v>120</v>
      </c>
      <c r="B2" s="82" t="s">
        <v>121</v>
      </c>
      <c r="C2" s="85">
        <f>视频资源学习!H2</f>
      </c>
      <c r="D2" s="85">
        <f>非视频资源学习!F2</f>
      </c>
      <c r="E2" s="85">
        <f>签到!L2</f>
      </c>
      <c r="F2" s="85">
        <f>投票问卷!F2</f>
      </c>
      <c r="G2" s="85">
        <f>讨论答疑!J2</f>
      </c>
      <c r="H2" s="85">
        <f>讨论答疑!I2</f>
      </c>
      <c r="I2" s="85">
        <f>头脑风暴!H2</f>
      </c>
      <c r="J2" s="85">
        <f>头脑风暴!G2</f>
      </c>
      <c r="K2" s="85">
        <f>测试!G2</f>
      </c>
      <c r="L2" s="85">
        <f>课堂表现!F2</f>
      </c>
      <c r="M2" s="85">
        <f>作业_小组任务!F2</f>
      </c>
      <c r="N2" s="85">
        <f>作业_小组任务!H2</f>
      </c>
      <c r="O2" s="85">
        <f>作业_小组任务!G2</f>
      </c>
      <c r="P2" s="85">
        <f>作业_小组任务!I2</f>
      </c>
      <c r="Q2" s="85">
        <f>SUM(C2:P2)</f>
      </c>
    </row>
    <row r="3" ht="25.0" customHeight="true">
      <c r="A3" s="82" t="s">
        <v>122</v>
      </c>
      <c r="B3" s="82" t="s">
        <v>123</v>
      </c>
      <c r="C3" s="85">
        <f>视频资源学习!H3</f>
      </c>
      <c r="D3" s="85">
        <f>非视频资源学习!F3</f>
      </c>
      <c r="E3" s="85">
        <f>签到!L3</f>
      </c>
      <c r="F3" s="85">
        <f>投票问卷!F3</f>
      </c>
      <c r="G3" s="85">
        <f>讨论答疑!J3</f>
      </c>
      <c r="H3" s="85">
        <f>讨论答疑!I3</f>
      </c>
      <c r="I3" s="85">
        <f>头脑风暴!H3</f>
      </c>
      <c r="J3" s="85">
        <f>头脑风暴!G3</f>
      </c>
      <c r="K3" s="85">
        <f>测试!G3</f>
      </c>
      <c r="L3" s="85">
        <f>课堂表现!F3</f>
      </c>
      <c r="M3" s="85">
        <f>作业_小组任务!F3</f>
      </c>
      <c r="N3" s="85">
        <f>作业_小组任务!H3</f>
      </c>
      <c r="O3" s="85">
        <f>作业_小组任务!G3</f>
      </c>
      <c r="P3" s="85">
        <f>作业_小组任务!I3</f>
      </c>
      <c r="Q3" s="85">
        <f>SUM(C3:P3)</f>
      </c>
    </row>
    <row r="4" ht="25.0" customHeight="true">
      <c r="A4" s="82" t="s">
        <v>124</v>
      </c>
      <c r="B4" s="82" t="s">
        <v>125</v>
      </c>
      <c r="C4" s="85">
        <f>视频资源学习!H4</f>
      </c>
      <c r="D4" s="85">
        <f>非视频资源学习!F4</f>
      </c>
      <c r="E4" s="85">
        <f>签到!L4</f>
      </c>
      <c r="F4" s="85">
        <f>投票问卷!F4</f>
      </c>
      <c r="G4" s="85">
        <f>讨论答疑!J4</f>
      </c>
      <c r="H4" s="85">
        <f>讨论答疑!I4</f>
      </c>
      <c r="I4" s="85">
        <f>头脑风暴!H4</f>
      </c>
      <c r="J4" s="85">
        <f>头脑风暴!G4</f>
      </c>
      <c r="K4" s="85">
        <f>测试!G4</f>
      </c>
      <c r="L4" s="85">
        <f>课堂表现!F4</f>
      </c>
      <c r="M4" s="85">
        <f>作业_小组任务!F4</f>
      </c>
      <c r="N4" s="85">
        <f>作业_小组任务!H4</f>
      </c>
      <c r="O4" s="85">
        <f>作业_小组任务!G4</f>
      </c>
      <c r="P4" s="85">
        <f>作业_小组任务!I4</f>
      </c>
      <c r="Q4" s="85">
        <f>SUM(C4:P4)</f>
      </c>
    </row>
    <row r="5" ht="25.0" customHeight="true">
      <c r="A5" s="82" t="s">
        <v>126</v>
      </c>
      <c r="B5" s="82" t="s">
        <v>127</v>
      </c>
      <c r="C5" s="85">
        <f>视频资源学习!H5</f>
      </c>
      <c r="D5" s="85">
        <f>非视频资源学习!F5</f>
      </c>
      <c r="E5" s="85">
        <f>签到!L5</f>
      </c>
      <c r="F5" s="85">
        <f>投票问卷!F5</f>
      </c>
      <c r="G5" s="85">
        <f>讨论答疑!J5</f>
      </c>
      <c r="H5" s="85">
        <f>讨论答疑!I5</f>
      </c>
      <c r="I5" s="85">
        <f>头脑风暴!H5</f>
      </c>
      <c r="J5" s="85">
        <f>头脑风暴!G5</f>
      </c>
      <c r="K5" s="85">
        <f>测试!G5</f>
      </c>
      <c r="L5" s="85">
        <f>课堂表现!F5</f>
      </c>
      <c r="M5" s="85">
        <f>作业_小组任务!F5</f>
      </c>
      <c r="N5" s="85">
        <f>作业_小组任务!H5</f>
      </c>
      <c r="O5" s="85">
        <f>作业_小组任务!G5</f>
      </c>
      <c r="P5" s="85">
        <f>作业_小组任务!I5</f>
      </c>
      <c r="Q5" s="85">
        <f>SUM(C5:P5)</f>
      </c>
    </row>
    <row r="6" ht="25.0" customHeight="true">
      <c r="A6" s="82" t="s">
        <v>128</v>
      </c>
      <c r="B6" s="82" t="s">
        <v>129</v>
      </c>
      <c r="C6" s="85">
        <f>视频资源学习!H6</f>
      </c>
      <c r="D6" s="85">
        <f>非视频资源学习!F6</f>
      </c>
      <c r="E6" s="85">
        <f>签到!L6</f>
      </c>
      <c r="F6" s="85">
        <f>投票问卷!F6</f>
      </c>
      <c r="G6" s="85">
        <f>讨论答疑!J6</f>
      </c>
      <c r="H6" s="85">
        <f>讨论答疑!I6</f>
      </c>
      <c r="I6" s="85">
        <f>头脑风暴!H6</f>
      </c>
      <c r="J6" s="85">
        <f>头脑风暴!G6</f>
      </c>
      <c r="K6" s="85">
        <f>测试!G6</f>
      </c>
      <c r="L6" s="85">
        <f>课堂表现!F6</f>
      </c>
      <c r="M6" s="85">
        <f>作业_小组任务!F6</f>
      </c>
      <c r="N6" s="85">
        <f>作业_小组任务!H6</f>
      </c>
      <c r="O6" s="85">
        <f>作业_小组任务!G6</f>
      </c>
      <c r="P6" s="85">
        <f>作业_小组任务!I6</f>
      </c>
      <c r="Q6" s="85">
        <f>SUM(C6:P6)</f>
      </c>
    </row>
    <row r="7" ht="25.0" customHeight="true">
      <c r="A7" s="82" t="s">
        <v>130</v>
      </c>
      <c r="B7" s="82" t="s">
        <v>131</v>
      </c>
      <c r="C7" s="85">
        <f>视频资源学习!H7</f>
      </c>
      <c r="D7" s="85">
        <f>非视频资源学习!F7</f>
      </c>
      <c r="E7" s="85">
        <f>签到!L7</f>
      </c>
      <c r="F7" s="85">
        <f>投票问卷!F7</f>
      </c>
      <c r="G7" s="85">
        <f>讨论答疑!J7</f>
      </c>
      <c r="H7" s="85">
        <f>讨论答疑!I7</f>
      </c>
      <c r="I7" s="85">
        <f>头脑风暴!H7</f>
      </c>
      <c r="J7" s="85">
        <f>头脑风暴!G7</f>
      </c>
      <c r="K7" s="85">
        <f>测试!G7</f>
      </c>
      <c r="L7" s="85">
        <f>课堂表现!F7</f>
      </c>
      <c r="M7" s="85">
        <f>作业_小组任务!F7</f>
      </c>
      <c r="N7" s="85">
        <f>作业_小组任务!H7</f>
      </c>
      <c r="O7" s="85">
        <f>作业_小组任务!G7</f>
      </c>
      <c r="P7" s="85">
        <f>作业_小组任务!I7</f>
      </c>
      <c r="Q7" s="85">
        <f>SUM(C7:P7)</f>
      </c>
    </row>
    <row r="8" ht="25.0" customHeight="true">
      <c r="A8" s="82" t="s">
        <v>132</v>
      </c>
      <c r="B8" s="82" t="s">
        <v>133</v>
      </c>
      <c r="C8" s="85">
        <f>视频资源学习!H8</f>
      </c>
      <c r="D8" s="85">
        <f>非视频资源学习!F8</f>
      </c>
      <c r="E8" s="85">
        <f>签到!L8</f>
      </c>
      <c r="F8" s="85">
        <f>投票问卷!F8</f>
      </c>
      <c r="G8" s="85">
        <f>讨论答疑!J8</f>
      </c>
      <c r="H8" s="85">
        <f>讨论答疑!I8</f>
      </c>
      <c r="I8" s="85">
        <f>头脑风暴!H8</f>
      </c>
      <c r="J8" s="85">
        <f>头脑风暴!G8</f>
      </c>
      <c r="K8" s="85">
        <f>测试!G8</f>
      </c>
      <c r="L8" s="85">
        <f>课堂表现!F8</f>
      </c>
      <c r="M8" s="85">
        <f>作业_小组任务!F8</f>
      </c>
      <c r="N8" s="85">
        <f>作业_小组任务!H8</f>
      </c>
      <c r="O8" s="85">
        <f>作业_小组任务!G8</f>
      </c>
      <c r="P8" s="85">
        <f>作业_小组任务!I8</f>
      </c>
      <c r="Q8" s="85">
        <f>SUM(C8:P8)</f>
      </c>
    </row>
    <row r="9" ht="25.0" customHeight="true">
      <c r="A9" s="82" t="s">
        <v>134</v>
      </c>
      <c r="B9" s="82" t="s">
        <v>135</v>
      </c>
      <c r="C9" s="85">
        <f>视频资源学习!H9</f>
      </c>
      <c r="D9" s="85">
        <f>非视频资源学习!F9</f>
      </c>
      <c r="E9" s="85">
        <f>签到!L9</f>
      </c>
      <c r="F9" s="85">
        <f>投票问卷!F9</f>
      </c>
      <c r="G9" s="85">
        <f>讨论答疑!J9</f>
      </c>
      <c r="H9" s="85">
        <f>讨论答疑!I9</f>
      </c>
      <c r="I9" s="85">
        <f>头脑风暴!H9</f>
      </c>
      <c r="J9" s="85">
        <f>头脑风暴!G9</f>
      </c>
      <c r="K9" s="85">
        <f>测试!G9</f>
      </c>
      <c r="L9" s="85">
        <f>课堂表现!F9</f>
      </c>
      <c r="M9" s="85">
        <f>作业_小组任务!F9</f>
      </c>
      <c r="N9" s="85">
        <f>作业_小组任务!H9</f>
      </c>
      <c r="O9" s="85">
        <f>作业_小组任务!G9</f>
      </c>
      <c r="P9" s="85">
        <f>作业_小组任务!I9</f>
      </c>
      <c r="Q9" s="85">
        <f>SUM(C9:P9)</f>
      </c>
    </row>
    <row r="10" ht="25.0" customHeight="true">
      <c r="A10" s="82" t="s">
        <v>136</v>
      </c>
      <c r="B10" s="82" t="s">
        <v>137</v>
      </c>
      <c r="C10" s="85">
        <f>视频资源学习!H10</f>
      </c>
      <c r="D10" s="85">
        <f>非视频资源学习!F10</f>
      </c>
      <c r="E10" s="85">
        <f>签到!L10</f>
      </c>
      <c r="F10" s="85">
        <f>投票问卷!F10</f>
      </c>
      <c r="G10" s="85">
        <f>讨论答疑!J10</f>
      </c>
      <c r="H10" s="85">
        <f>讨论答疑!I10</f>
      </c>
      <c r="I10" s="85">
        <f>头脑风暴!H10</f>
      </c>
      <c r="J10" s="85">
        <f>头脑风暴!G10</f>
      </c>
      <c r="K10" s="85">
        <f>测试!G10</f>
      </c>
      <c r="L10" s="85">
        <f>课堂表现!F10</f>
      </c>
      <c r="M10" s="85">
        <f>作业_小组任务!F10</f>
      </c>
      <c r="N10" s="85">
        <f>作业_小组任务!H10</f>
      </c>
      <c r="O10" s="85">
        <f>作业_小组任务!G10</f>
      </c>
      <c r="P10" s="85">
        <f>作业_小组任务!I10</f>
      </c>
      <c r="Q10" s="85">
        <f>SUM(C10:P10)</f>
      </c>
    </row>
    <row r="11" ht="25.0" customHeight="true">
      <c r="A11" s="82" t="s">
        <v>138</v>
      </c>
      <c r="B11" s="82" t="s">
        <v>139</v>
      </c>
      <c r="C11" s="85">
        <f>视频资源学习!H11</f>
      </c>
      <c r="D11" s="85">
        <f>非视频资源学习!F11</f>
      </c>
      <c r="E11" s="85">
        <f>签到!L11</f>
      </c>
      <c r="F11" s="85">
        <f>投票问卷!F11</f>
      </c>
      <c r="G11" s="85">
        <f>讨论答疑!J11</f>
      </c>
      <c r="H11" s="85">
        <f>讨论答疑!I11</f>
      </c>
      <c r="I11" s="85">
        <f>头脑风暴!H11</f>
      </c>
      <c r="J11" s="85">
        <f>头脑风暴!G11</f>
      </c>
      <c r="K11" s="85">
        <f>测试!G11</f>
      </c>
      <c r="L11" s="85">
        <f>课堂表现!F11</f>
      </c>
      <c r="M11" s="85">
        <f>作业_小组任务!F11</f>
      </c>
      <c r="N11" s="85">
        <f>作业_小组任务!H11</f>
      </c>
      <c r="O11" s="85">
        <f>作业_小组任务!G11</f>
      </c>
      <c r="P11" s="85">
        <f>作业_小组任务!I11</f>
      </c>
      <c r="Q11" s="85">
        <f>SUM(C11:P11)</f>
      </c>
    </row>
    <row r="12" ht="25.0" customHeight="true">
      <c r="A12" s="82" t="s">
        <v>140</v>
      </c>
      <c r="B12" s="82" t="s">
        <v>141</v>
      </c>
      <c r="C12" s="85">
        <f>视频资源学习!H12</f>
      </c>
      <c r="D12" s="85">
        <f>非视频资源学习!F12</f>
      </c>
      <c r="E12" s="85">
        <f>签到!L12</f>
      </c>
      <c r="F12" s="85">
        <f>投票问卷!F12</f>
      </c>
      <c r="G12" s="85">
        <f>讨论答疑!J12</f>
      </c>
      <c r="H12" s="85">
        <f>讨论答疑!I12</f>
      </c>
      <c r="I12" s="85">
        <f>头脑风暴!H12</f>
      </c>
      <c r="J12" s="85">
        <f>头脑风暴!G12</f>
      </c>
      <c r="K12" s="85">
        <f>测试!G12</f>
      </c>
      <c r="L12" s="85">
        <f>课堂表现!F12</f>
      </c>
      <c r="M12" s="85">
        <f>作业_小组任务!F12</f>
      </c>
      <c r="N12" s="85">
        <f>作业_小组任务!H12</f>
      </c>
      <c r="O12" s="85">
        <f>作业_小组任务!G12</f>
      </c>
      <c r="P12" s="85">
        <f>作业_小组任务!I12</f>
      </c>
      <c r="Q12" s="85">
        <f>SUM(C12:P12)</f>
      </c>
    </row>
    <row r="13" ht="25.0" customHeight="true">
      <c r="A13" s="82" t="s">
        <v>142</v>
      </c>
      <c r="B13" s="82" t="s">
        <v>143</v>
      </c>
      <c r="C13" s="85">
        <f>视频资源学习!H13</f>
      </c>
      <c r="D13" s="85">
        <f>非视频资源学习!F13</f>
      </c>
      <c r="E13" s="85">
        <f>签到!L13</f>
      </c>
      <c r="F13" s="85">
        <f>投票问卷!F13</f>
      </c>
      <c r="G13" s="85">
        <f>讨论答疑!J13</f>
      </c>
      <c r="H13" s="85">
        <f>讨论答疑!I13</f>
      </c>
      <c r="I13" s="85">
        <f>头脑风暴!H13</f>
      </c>
      <c r="J13" s="85">
        <f>头脑风暴!G13</f>
      </c>
      <c r="K13" s="85">
        <f>测试!G13</f>
      </c>
      <c r="L13" s="85">
        <f>课堂表现!F13</f>
      </c>
      <c r="M13" s="85">
        <f>作业_小组任务!F13</f>
      </c>
      <c r="N13" s="85">
        <f>作业_小组任务!H13</f>
      </c>
      <c r="O13" s="85">
        <f>作业_小组任务!G13</f>
      </c>
      <c r="P13" s="85">
        <f>作业_小组任务!I13</f>
      </c>
      <c r="Q13" s="85">
        <f>SUM(C13:P13)</f>
      </c>
    </row>
    <row r="14" ht="25.0" customHeight="true">
      <c r="A14" s="82" t="s">
        <v>144</v>
      </c>
      <c r="B14" s="82" t="s">
        <v>145</v>
      </c>
      <c r="C14" s="85">
        <f>视频资源学习!H14</f>
      </c>
      <c r="D14" s="85">
        <f>非视频资源学习!F14</f>
      </c>
      <c r="E14" s="85">
        <f>签到!L14</f>
      </c>
      <c r="F14" s="85">
        <f>投票问卷!F14</f>
      </c>
      <c r="G14" s="85">
        <f>讨论答疑!J14</f>
      </c>
      <c r="H14" s="85">
        <f>讨论答疑!I14</f>
      </c>
      <c r="I14" s="85">
        <f>头脑风暴!H14</f>
      </c>
      <c r="J14" s="85">
        <f>头脑风暴!G14</f>
      </c>
      <c r="K14" s="85">
        <f>测试!G14</f>
      </c>
      <c r="L14" s="85">
        <f>课堂表现!F14</f>
      </c>
      <c r="M14" s="85">
        <f>作业_小组任务!F14</f>
      </c>
      <c r="N14" s="85">
        <f>作业_小组任务!H14</f>
      </c>
      <c r="O14" s="85">
        <f>作业_小组任务!G14</f>
      </c>
      <c r="P14" s="85">
        <f>作业_小组任务!I14</f>
      </c>
      <c r="Q14" s="85">
        <f>SUM(C14:P14)</f>
      </c>
    </row>
    <row r="15" ht="25.0" customHeight="true">
      <c r="A15" s="82" t="s">
        <v>146</v>
      </c>
      <c r="B15" s="82" t="s">
        <v>147</v>
      </c>
      <c r="C15" s="85">
        <f>视频资源学习!H15</f>
      </c>
      <c r="D15" s="85">
        <f>非视频资源学习!F15</f>
      </c>
      <c r="E15" s="85">
        <f>签到!L15</f>
      </c>
      <c r="F15" s="85">
        <f>投票问卷!F15</f>
      </c>
      <c r="G15" s="85">
        <f>讨论答疑!J15</f>
      </c>
      <c r="H15" s="85">
        <f>讨论答疑!I15</f>
      </c>
      <c r="I15" s="85">
        <f>头脑风暴!H15</f>
      </c>
      <c r="J15" s="85">
        <f>头脑风暴!G15</f>
      </c>
      <c r="K15" s="85">
        <f>测试!G15</f>
      </c>
      <c r="L15" s="85">
        <f>课堂表现!F15</f>
      </c>
      <c r="M15" s="85">
        <f>作业_小组任务!F15</f>
      </c>
      <c r="N15" s="85">
        <f>作业_小组任务!H15</f>
      </c>
      <c r="O15" s="85">
        <f>作业_小组任务!G15</f>
      </c>
      <c r="P15" s="85">
        <f>作业_小组任务!I15</f>
      </c>
      <c r="Q15" s="85">
        <f>SUM(C15:P15)</f>
      </c>
    </row>
    <row r="16" ht="25.0" customHeight="true">
      <c r="A16" s="82" t="s">
        <v>148</v>
      </c>
      <c r="B16" s="82" t="s">
        <v>149</v>
      </c>
      <c r="C16" s="85">
        <f>视频资源学习!H16</f>
      </c>
      <c r="D16" s="85">
        <f>非视频资源学习!F16</f>
      </c>
      <c r="E16" s="85">
        <f>签到!L16</f>
      </c>
      <c r="F16" s="85">
        <f>投票问卷!F16</f>
      </c>
      <c r="G16" s="85">
        <f>讨论答疑!J16</f>
      </c>
      <c r="H16" s="85">
        <f>讨论答疑!I16</f>
      </c>
      <c r="I16" s="85">
        <f>头脑风暴!H16</f>
      </c>
      <c r="J16" s="85">
        <f>头脑风暴!G16</f>
      </c>
      <c r="K16" s="85">
        <f>测试!G16</f>
      </c>
      <c r="L16" s="85">
        <f>课堂表现!F16</f>
      </c>
      <c r="M16" s="85">
        <f>作业_小组任务!F16</f>
      </c>
      <c r="N16" s="85">
        <f>作业_小组任务!H16</f>
      </c>
      <c r="O16" s="85">
        <f>作业_小组任务!G16</f>
      </c>
      <c r="P16" s="85">
        <f>作业_小组任务!I16</f>
      </c>
      <c r="Q16" s="85">
        <f>SUM(C16:P16)</f>
      </c>
    </row>
    <row r="17" ht="25.0" customHeight="true">
      <c r="A17" s="82" t="s">
        <v>150</v>
      </c>
      <c r="B17" s="82" t="s">
        <v>151</v>
      </c>
      <c r="C17" s="85">
        <f>视频资源学习!H17</f>
      </c>
      <c r="D17" s="85">
        <f>非视频资源学习!F17</f>
      </c>
      <c r="E17" s="85">
        <f>签到!L17</f>
      </c>
      <c r="F17" s="85">
        <f>投票问卷!F17</f>
      </c>
      <c r="G17" s="85">
        <f>讨论答疑!J17</f>
      </c>
      <c r="H17" s="85">
        <f>讨论答疑!I17</f>
      </c>
      <c r="I17" s="85">
        <f>头脑风暴!H17</f>
      </c>
      <c r="J17" s="85">
        <f>头脑风暴!G17</f>
      </c>
      <c r="K17" s="85">
        <f>测试!G17</f>
      </c>
      <c r="L17" s="85">
        <f>课堂表现!F17</f>
      </c>
      <c r="M17" s="85">
        <f>作业_小组任务!F17</f>
      </c>
      <c r="N17" s="85">
        <f>作业_小组任务!H17</f>
      </c>
      <c r="O17" s="85">
        <f>作业_小组任务!G17</f>
      </c>
      <c r="P17" s="85">
        <f>作业_小组任务!I17</f>
      </c>
      <c r="Q17" s="85">
        <f>SUM(C17:P17)</f>
      </c>
    </row>
    <row r="18" ht="25.0" customHeight="true">
      <c r="A18" s="82" t="s">
        <v>152</v>
      </c>
      <c r="B18" s="82" t="s">
        <v>153</v>
      </c>
      <c r="C18" s="85">
        <f>视频资源学习!H18</f>
      </c>
      <c r="D18" s="85">
        <f>非视频资源学习!F18</f>
      </c>
      <c r="E18" s="85">
        <f>签到!L18</f>
      </c>
      <c r="F18" s="85">
        <f>投票问卷!F18</f>
      </c>
      <c r="G18" s="85">
        <f>讨论答疑!J18</f>
      </c>
      <c r="H18" s="85">
        <f>讨论答疑!I18</f>
      </c>
      <c r="I18" s="85">
        <f>头脑风暴!H18</f>
      </c>
      <c r="J18" s="85">
        <f>头脑风暴!G18</f>
      </c>
      <c r="K18" s="85">
        <f>测试!G18</f>
      </c>
      <c r="L18" s="85">
        <f>课堂表现!F18</f>
      </c>
      <c r="M18" s="85">
        <f>作业_小组任务!F18</f>
      </c>
      <c r="N18" s="85">
        <f>作业_小组任务!H18</f>
      </c>
      <c r="O18" s="85">
        <f>作业_小组任务!G18</f>
      </c>
      <c r="P18" s="85">
        <f>作业_小组任务!I18</f>
      </c>
      <c r="Q18" s="85">
        <f>SUM(C18:P18)</f>
      </c>
    </row>
    <row r="19" ht="25.0" customHeight="true">
      <c r="A19" s="82" t="s">
        <v>154</v>
      </c>
      <c r="B19" s="82" t="s">
        <v>155</v>
      </c>
      <c r="C19" s="85">
        <f>视频资源学习!H19</f>
      </c>
      <c r="D19" s="85">
        <f>非视频资源学习!F19</f>
      </c>
      <c r="E19" s="85">
        <f>签到!L19</f>
      </c>
      <c r="F19" s="85">
        <f>投票问卷!F19</f>
      </c>
      <c r="G19" s="85">
        <f>讨论答疑!J19</f>
      </c>
      <c r="H19" s="85">
        <f>讨论答疑!I19</f>
      </c>
      <c r="I19" s="85">
        <f>头脑风暴!H19</f>
      </c>
      <c r="J19" s="85">
        <f>头脑风暴!G19</f>
      </c>
      <c r="K19" s="85">
        <f>测试!G19</f>
      </c>
      <c r="L19" s="85">
        <f>课堂表现!F19</f>
      </c>
      <c r="M19" s="85">
        <f>作业_小组任务!F19</f>
      </c>
      <c r="N19" s="85">
        <f>作业_小组任务!H19</f>
      </c>
      <c r="O19" s="85">
        <f>作业_小组任务!G19</f>
      </c>
      <c r="P19" s="85">
        <f>作业_小组任务!I19</f>
      </c>
      <c r="Q19" s="85">
        <f>SUM(C19:P19)</f>
      </c>
    </row>
    <row r="20" ht="25.0" customHeight="true">
      <c r="A20" s="82" t="s">
        <v>156</v>
      </c>
      <c r="B20" s="82" t="s">
        <v>157</v>
      </c>
      <c r="C20" s="85">
        <f>视频资源学习!H20</f>
      </c>
      <c r="D20" s="85">
        <f>非视频资源学习!F20</f>
      </c>
      <c r="E20" s="85">
        <f>签到!L20</f>
      </c>
      <c r="F20" s="85">
        <f>投票问卷!F20</f>
      </c>
      <c r="G20" s="85">
        <f>讨论答疑!J20</f>
      </c>
      <c r="H20" s="85">
        <f>讨论答疑!I20</f>
      </c>
      <c r="I20" s="85">
        <f>头脑风暴!H20</f>
      </c>
      <c r="J20" s="85">
        <f>头脑风暴!G20</f>
      </c>
      <c r="K20" s="85">
        <f>测试!G20</f>
      </c>
      <c r="L20" s="85">
        <f>课堂表现!F20</f>
      </c>
      <c r="M20" s="85">
        <f>作业_小组任务!F20</f>
      </c>
      <c r="N20" s="85">
        <f>作业_小组任务!H20</f>
      </c>
      <c r="O20" s="85">
        <f>作业_小组任务!G20</f>
      </c>
      <c r="P20" s="85">
        <f>作业_小组任务!I20</f>
      </c>
      <c r="Q20" s="85">
        <f>SUM(C20:P20)</f>
      </c>
    </row>
    <row r="21" ht="25.0" customHeight="true">
      <c r="A21" s="82" t="s">
        <v>158</v>
      </c>
      <c r="B21" s="82" t="s">
        <v>159</v>
      </c>
      <c r="C21" s="85">
        <f>视频资源学习!H21</f>
      </c>
      <c r="D21" s="85">
        <f>非视频资源学习!F21</f>
      </c>
      <c r="E21" s="85">
        <f>签到!L21</f>
      </c>
      <c r="F21" s="85">
        <f>投票问卷!F21</f>
      </c>
      <c r="G21" s="85">
        <f>讨论答疑!J21</f>
      </c>
      <c r="H21" s="85">
        <f>讨论答疑!I21</f>
      </c>
      <c r="I21" s="85">
        <f>头脑风暴!H21</f>
      </c>
      <c r="J21" s="85">
        <f>头脑风暴!G21</f>
      </c>
      <c r="K21" s="85">
        <f>测试!G21</f>
      </c>
      <c r="L21" s="85">
        <f>课堂表现!F21</f>
      </c>
      <c r="M21" s="85">
        <f>作业_小组任务!F21</f>
      </c>
      <c r="N21" s="85">
        <f>作业_小组任务!H21</f>
      </c>
      <c r="O21" s="85">
        <f>作业_小组任务!G21</f>
      </c>
      <c r="P21" s="85">
        <f>作业_小组任务!I21</f>
      </c>
      <c r="Q21" s="85">
        <f>SUM(C21:P21)</f>
      </c>
    </row>
    <row r="22" ht="25.0" customHeight="true">
      <c r="A22" s="82" t="s">
        <v>160</v>
      </c>
      <c r="B22" s="82" t="s">
        <v>161</v>
      </c>
      <c r="C22" s="85">
        <f>视频资源学习!H22</f>
      </c>
      <c r="D22" s="85">
        <f>非视频资源学习!F22</f>
      </c>
      <c r="E22" s="85">
        <f>签到!L22</f>
      </c>
      <c r="F22" s="85">
        <f>投票问卷!F22</f>
      </c>
      <c r="G22" s="85">
        <f>讨论答疑!J22</f>
      </c>
      <c r="H22" s="85">
        <f>讨论答疑!I22</f>
      </c>
      <c r="I22" s="85">
        <f>头脑风暴!H22</f>
      </c>
      <c r="J22" s="85">
        <f>头脑风暴!G22</f>
      </c>
      <c r="K22" s="85">
        <f>测试!G22</f>
      </c>
      <c r="L22" s="85">
        <f>课堂表现!F22</f>
      </c>
      <c r="M22" s="85">
        <f>作业_小组任务!F22</f>
      </c>
      <c r="N22" s="85">
        <f>作业_小组任务!H22</f>
      </c>
      <c r="O22" s="85">
        <f>作业_小组任务!G22</f>
      </c>
      <c r="P22" s="85">
        <f>作业_小组任务!I22</f>
      </c>
      <c r="Q22" s="85">
        <f>SUM(C22:P22)</f>
      </c>
    </row>
    <row r="23" ht="25.0" customHeight="true">
      <c r="A23" s="82" t="s">
        <v>162</v>
      </c>
      <c r="B23" s="82" t="s">
        <v>163</v>
      </c>
      <c r="C23" s="85">
        <f>视频资源学习!H23</f>
      </c>
      <c r="D23" s="85">
        <f>非视频资源学习!F23</f>
      </c>
      <c r="E23" s="85">
        <f>签到!L23</f>
      </c>
      <c r="F23" s="85">
        <f>投票问卷!F23</f>
      </c>
      <c r="G23" s="85">
        <f>讨论答疑!J23</f>
      </c>
      <c r="H23" s="85">
        <f>讨论答疑!I23</f>
      </c>
      <c r="I23" s="85">
        <f>头脑风暴!H23</f>
      </c>
      <c r="J23" s="85">
        <f>头脑风暴!G23</f>
      </c>
      <c r="K23" s="85">
        <f>测试!G23</f>
      </c>
      <c r="L23" s="85">
        <f>课堂表现!F23</f>
      </c>
      <c r="M23" s="85">
        <f>作业_小组任务!F23</f>
      </c>
      <c r="N23" s="85">
        <f>作业_小组任务!H23</f>
      </c>
      <c r="O23" s="85">
        <f>作业_小组任务!G23</f>
      </c>
      <c r="P23" s="85">
        <f>作业_小组任务!I23</f>
      </c>
      <c r="Q23" s="85">
        <f>SUM(C23:P23)</f>
      </c>
    </row>
    <row r="24" ht="25.0" customHeight="true">
      <c r="A24" s="82" t="s">
        <v>164</v>
      </c>
      <c r="B24" s="82" t="s">
        <v>165</v>
      </c>
      <c r="C24" s="85">
        <f>视频资源学习!H24</f>
      </c>
      <c r="D24" s="85">
        <f>非视频资源学习!F24</f>
      </c>
      <c r="E24" s="85">
        <f>签到!L24</f>
      </c>
      <c r="F24" s="85">
        <f>投票问卷!F24</f>
      </c>
      <c r="G24" s="85">
        <f>讨论答疑!J24</f>
      </c>
      <c r="H24" s="85">
        <f>讨论答疑!I24</f>
      </c>
      <c r="I24" s="85">
        <f>头脑风暴!H24</f>
      </c>
      <c r="J24" s="85">
        <f>头脑风暴!G24</f>
      </c>
      <c r="K24" s="85">
        <f>测试!G24</f>
      </c>
      <c r="L24" s="85">
        <f>课堂表现!F24</f>
      </c>
      <c r="M24" s="85">
        <f>作业_小组任务!F24</f>
      </c>
      <c r="N24" s="85">
        <f>作业_小组任务!H24</f>
      </c>
      <c r="O24" s="85">
        <f>作业_小组任务!G24</f>
      </c>
      <c r="P24" s="85">
        <f>作业_小组任务!I24</f>
      </c>
      <c r="Q24" s="85">
        <f>SUM(C24:P24)</f>
      </c>
    </row>
    <row r="25" ht="25.0" customHeight="true">
      <c r="A25" s="82" t="s">
        <v>166</v>
      </c>
      <c r="B25" s="82" t="s">
        <v>167</v>
      </c>
      <c r="C25" s="85">
        <f>视频资源学习!H25</f>
      </c>
      <c r="D25" s="85">
        <f>非视频资源学习!F25</f>
      </c>
      <c r="E25" s="85">
        <f>签到!L25</f>
      </c>
      <c r="F25" s="85">
        <f>投票问卷!F25</f>
      </c>
      <c r="G25" s="85">
        <f>讨论答疑!J25</f>
      </c>
      <c r="H25" s="85">
        <f>讨论答疑!I25</f>
      </c>
      <c r="I25" s="85">
        <f>头脑风暴!H25</f>
      </c>
      <c r="J25" s="85">
        <f>头脑风暴!G25</f>
      </c>
      <c r="K25" s="85">
        <f>测试!G25</f>
      </c>
      <c r="L25" s="85">
        <f>课堂表现!F25</f>
      </c>
      <c r="M25" s="85">
        <f>作业_小组任务!F25</f>
      </c>
      <c r="N25" s="85">
        <f>作业_小组任务!H25</f>
      </c>
      <c r="O25" s="85">
        <f>作业_小组任务!G25</f>
      </c>
      <c r="P25" s="85">
        <f>作业_小组任务!I25</f>
      </c>
      <c r="Q25" s="85">
        <f>SUM(C25:P25)</f>
      </c>
    </row>
    <row r="26" ht="25.0" customHeight="true">
      <c r="A26" s="82" t="s">
        <v>168</v>
      </c>
      <c r="B26" s="82" t="s">
        <v>169</v>
      </c>
      <c r="C26" s="85">
        <f>视频资源学习!H26</f>
      </c>
      <c r="D26" s="85">
        <f>非视频资源学习!F26</f>
      </c>
      <c r="E26" s="85">
        <f>签到!L26</f>
      </c>
      <c r="F26" s="85">
        <f>投票问卷!F26</f>
      </c>
      <c r="G26" s="85">
        <f>讨论答疑!J26</f>
      </c>
      <c r="H26" s="85">
        <f>讨论答疑!I26</f>
      </c>
      <c r="I26" s="85">
        <f>头脑风暴!H26</f>
      </c>
      <c r="J26" s="85">
        <f>头脑风暴!G26</f>
      </c>
      <c r="K26" s="85">
        <f>测试!G26</f>
      </c>
      <c r="L26" s="85">
        <f>课堂表现!F26</f>
      </c>
      <c r="M26" s="85">
        <f>作业_小组任务!F26</f>
      </c>
      <c r="N26" s="85">
        <f>作业_小组任务!H26</f>
      </c>
      <c r="O26" s="85">
        <f>作业_小组任务!G26</f>
      </c>
      <c r="P26" s="85">
        <f>作业_小组任务!I26</f>
      </c>
      <c r="Q26" s="85">
        <f>SUM(C26:P26)</f>
      </c>
    </row>
    <row r="27" ht="25.0" customHeight="true">
      <c r="A27" s="82" t="s">
        <v>170</v>
      </c>
      <c r="B27" s="82" t="s">
        <v>171</v>
      </c>
      <c r="C27" s="85">
        <f>视频资源学习!H27</f>
      </c>
      <c r="D27" s="85">
        <f>非视频资源学习!F27</f>
      </c>
      <c r="E27" s="85">
        <f>签到!L27</f>
      </c>
      <c r="F27" s="85">
        <f>投票问卷!F27</f>
      </c>
      <c r="G27" s="85">
        <f>讨论答疑!J27</f>
      </c>
      <c r="H27" s="85">
        <f>讨论答疑!I27</f>
      </c>
      <c r="I27" s="85">
        <f>头脑风暴!H27</f>
      </c>
      <c r="J27" s="85">
        <f>头脑风暴!G27</f>
      </c>
      <c r="K27" s="85">
        <f>测试!G27</f>
      </c>
      <c r="L27" s="85">
        <f>课堂表现!F27</f>
      </c>
      <c r="M27" s="85">
        <f>作业_小组任务!F27</f>
      </c>
      <c r="N27" s="85">
        <f>作业_小组任务!H27</f>
      </c>
      <c r="O27" s="85">
        <f>作业_小组任务!G27</f>
      </c>
      <c r="P27" s="85">
        <f>作业_小组任务!I27</f>
      </c>
      <c r="Q27" s="85">
        <f>SUM(C27:P27)</f>
      </c>
    </row>
    <row r="28" ht="25.0" customHeight="true">
      <c r="A28" s="82" t="s">
        <v>172</v>
      </c>
      <c r="B28" s="82" t="s">
        <v>173</v>
      </c>
      <c r="C28" s="85">
        <f>视频资源学习!H28</f>
      </c>
      <c r="D28" s="85">
        <f>非视频资源学习!F28</f>
      </c>
      <c r="E28" s="85">
        <f>签到!L28</f>
      </c>
      <c r="F28" s="85">
        <f>投票问卷!F28</f>
      </c>
      <c r="G28" s="85">
        <f>讨论答疑!J28</f>
      </c>
      <c r="H28" s="85">
        <f>讨论答疑!I28</f>
      </c>
      <c r="I28" s="85">
        <f>头脑风暴!H28</f>
      </c>
      <c r="J28" s="85">
        <f>头脑风暴!G28</f>
      </c>
      <c r="K28" s="85">
        <f>测试!G28</f>
      </c>
      <c r="L28" s="85">
        <f>课堂表现!F28</f>
      </c>
      <c r="M28" s="85">
        <f>作业_小组任务!F28</f>
      </c>
      <c r="N28" s="85">
        <f>作业_小组任务!H28</f>
      </c>
      <c r="O28" s="85">
        <f>作业_小组任务!G28</f>
      </c>
      <c r="P28" s="85">
        <f>作业_小组任务!I28</f>
      </c>
      <c r="Q28" s="85">
        <f>SUM(C28:P28)</f>
      </c>
    </row>
    <row r="29" ht="25.0" customHeight="true">
      <c r="A29" s="82" t="s">
        <v>174</v>
      </c>
      <c r="B29" s="82" t="s">
        <v>175</v>
      </c>
      <c r="C29" s="85">
        <f>视频资源学习!H29</f>
      </c>
      <c r="D29" s="85">
        <f>非视频资源学习!F29</f>
      </c>
      <c r="E29" s="85">
        <f>签到!L29</f>
      </c>
      <c r="F29" s="85">
        <f>投票问卷!F29</f>
      </c>
      <c r="G29" s="85">
        <f>讨论答疑!J29</f>
      </c>
      <c r="H29" s="85">
        <f>讨论答疑!I29</f>
      </c>
      <c r="I29" s="85">
        <f>头脑风暴!H29</f>
      </c>
      <c r="J29" s="85">
        <f>头脑风暴!G29</f>
      </c>
      <c r="K29" s="85">
        <f>测试!G29</f>
      </c>
      <c r="L29" s="85">
        <f>课堂表现!F29</f>
      </c>
      <c r="M29" s="85">
        <f>作业_小组任务!F29</f>
      </c>
      <c r="N29" s="85">
        <f>作业_小组任务!H29</f>
      </c>
      <c r="O29" s="85">
        <f>作业_小组任务!G29</f>
      </c>
      <c r="P29" s="85">
        <f>作业_小组任务!I29</f>
      </c>
      <c r="Q29" s="85">
        <f>SUM(C29:P29)</f>
      </c>
    </row>
    <row r="30" ht="25.0" customHeight="true">
      <c r="A30" s="82" t="s">
        <v>176</v>
      </c>
      <c r="B30" s="82" t="s">
        <v>177</v>
      </c>
      <c r="C30" s="85">
        <f>视频资源学习!H30</f>
      </c>
      <c r="D30" s="85">
        <f>非视频资源学习!F30</f>
      </c>
      <c r="E30" s="85">
        <f>签到!L30</f>
      </c>
      <c r="F30" s="85">
        <f>投票问卷!F30</f>
      </c>
      <c r="G30" s="85">
        <f>讨论答疑!J30</f>
      </c>
      <c r="H30" s="85">
        <f>讨论答疑!I30</f>
      </c>
      <c r="I30" s="85">
        <f>头脑风暴!H30</f>
      </c>
      <c r="J30" s="85">
        <f>头脑风暴!G30</f>
      </c>
      <c r="K30" s="85">
        <f>测试!G30</f>
      </c>
      <c r="L30" s="85">
        <f>课堂表现!F30</f>
      </c>
      <c r="M30" s="85">
        <f>作业_小组任务!F30</f>
      </c>
      <c r="N30" s="85">
        <f>作业_小组任务!H30</f>
      </c>
      <c r="O30" s="85">
        <f>作业_小组任务!G30</f>
      </c>
      <c r="P30" s="85">
        <f>作业_小组任务!I30</f>
      </c>
      <c r="Q30" s="85">
        <f>SUM(C30:P30)</f>
      </c>
    </row>
    <row r="31" ht="25.0" customHeight="true">
      <c r="A31" s="82" t="s">
        <v>178</v>
      </c>
      <c r="B31" s="82" t="s">
        <v>179</v>
      </c>
      <c r="C31" s="85">
        <f>视频资源学习!H31</f>
      </c>
      <c r="D31" s="85">
        <f>非视频资源学习!F31</f>
      </c>
      <c r="E31" s="85">
        <f>签到!L31</f>
      </c>
      <c r="F31" s="85">
        <f>投票问卷!F31</f>
      </c>
      <c r="G31" s="85">
        <f>讨论答疑!J31</f>
      </c>
      <c r="H31" s="85">
        <f>讨论答疑!I31</f>
      </c>
      <c r="I31" s="85">
        <f>头脑风暴!H31</f>
      </c>
      <c r="J31" s="85">
        <f>头脑风暴!G31</f>
      </c>
      <c r="K31" s="85">
        <f>测试!G31</f>
      </c>
      <c r="L31" s="85">
        <f>课堂表现!F31</f>
      </c>
      <c r="M31" s="85">
        <f>作业_小组任务!F31</f>
      </c>
      <c r="N31" s="85">
        <f>作业_小组任务!H31</f>
      </c>
      <c r="O31" s="85">
        <f>作业_小组任务!G31</f>
      </c>
      <c r="P31" s="85">
        <f>作业_小组任务!I31</f>
      </c>
      <c r="Q31" s="85">
        <f>SUM(C31:P31)</f>
      </c>
    </row>
    <row r="32" ht="25.0" customHeight="true">
      <c r="A32" s="82" t="s">
        <v>180</v>
      </c>
      <c r="B32" s="82" t="s">
        <v>181</v>
      </c>
      <c r="C32" s="85">
        <f>视频资源学习!H32</f>
      </c>
      <c r="D32" s="85">
        <f>非视频资源学习!F32</f>
      </c>
      <c r="E32" s="85">
        <f>签到!L32</f>
      </c>
      <c r="F32" s="85">
        <f>投票问卷!F32</f>
      </c>
      <c r="G32" s="85">
        <f>讨论答疑!J32</f>
      </c>
      <c r="H32" s="85">
        <f>讨论答疑!I32</f>
      </c>
      <c r="I32" s="85">
        <f>头脑风暴!H32</f>
      </c>
      <c r="J32" s="85">
        <f>头脑风暴!G32</f>
      </c>
      <c r="K32" s="85">
        <f>测试!G32</f>
      </c>
      <c r="L32" s="85">
        <f>课堂表现!F32</f>
      </c>
      <c r="M32" s="85">
        <f>作业_小组任务!F32</f>
      </c>
      <c r="N32" s="85">
        <f>作业_小组任务!H32</f>
      </c>
      <c r="O32" s="85">
        <f>作业_小组任务!G32</f>
      </c>
      <c r="P32" s="85">
        <f>作业_小组任务!I32</f>
      </c>
      <c r="Q32" s="85">
        <f>SUM(C32:P32)</f>
      </c>
    </row>
    <row r="33" ht="25.0" customHeight="true">
      <c r="A33" s="82" t="s">
        <v>182</v>
      </c>
      <c r="B33" s="82" t="s">
        <v>183</v>
      </c>
      <c r="C33" s="85">
        <f>视频资源学习!H33</f>
      </c>
      <c r="D33" s="85">
        <f>非视频资源学习!F33</f>
      </c>
      <c r="E33" s="85">
        <f>签到!L33</f>
      </c>
      <c r="F33" s="85">
        <f>投票问卷!F33</f>
      </c>
      <c r="G33" s="85">
        <f>讨论答疑!J33</f>
      </c>
      <c r="H33" s="85">
        <f>讨论答疑!I33</f>
      </c>
      <c r="I33" s="85">
        <f>头脑风暴!H33</f>
      </c>
      <c r="J33" s="85">
        <f>头脑风暴!G33</f>
      </c>
      <c r="K33" s="85">
        <f>测试!G33</f>
      </c>
      <c r="L33" s="85">
        <f>课堂表现!F33</f>
      </c>
      <c r="M33" s="85">
        <f>作业_小组任务!F33</f>
      </c>
      <c r="N33" s="85">
        <f>作业_小组任务!H33</f>
      </c>
      <c r="O33" s="85">
        <f>作业_小组任务!G33</f>
      </c>
      <c r="P33" s="85">
        <f>作业_小组任务!I33</f>
      </c>
      <c r="Q33" s="85">
        <f>SUM(C33:P33)</f>
      </c>
    </row>
    <row r="34" ht="25.0" customHeight="true">
      <c r="A34" s="82" t="s">
        <v>184</v>
      </c>
      <c r="B34" s="82" t="s">
        <v>185</v>
      </c>
      <c r="C34" s="85">
        <f>视频资源学习!H34</f>
      </c>
      <c r="D34" s="85">
        <f>非视频资源学习!F34</f>
      </c>
      <c r="E34" s="85">
        <f>签到!L34</f>
      </c>
      <c r="F34" s="85">
        <f>投票问卷!F34</f>
      </c>
      <c r="G34" s="85">
        <f>讨论答疑!J34</f>
      </c>
      <c r="H34" s="85">
        <f>讨论答疑!I34</f>
      </c>
      <c r="I34" s="85">
        <f>头脑风暴!H34</f>
      </c>
      <c r="J34" s="85">
        <f>头脑风暴!G34</f>
      </c>
      <c r="K34" s="85">
        <f>测试!G34</f>
      </c>
      <c r="L34" s="85">
        <f>课堂表现!F34</f>
      </c>
      <c r="M34" s="85">
        <f>作业_小组任务!F34</f>
      </c>
      <c r="N34" s="85">
        <f>作业_小组任务!H34</f>
      </c>
      <c r="O34" s="85">
        <f>作业_小组任务!G34</f>
      </c>
      <c r="P34" s="85">
        <f>作业_小组任务!I34</f>
      </c>
      <c r="Q34" s="85">
        <f>SUM(C34:P34)</f>
      </c>
    </row>
    <row r="35" ht="25.0" customHeight="true">
      <c r="A35" s="82" t="s">
        <v>186</v>
      </c>
      <c r="B35" s="82" t="s">
        <v>187</v>
      </c>
      <c r="C35" s="85">
        <f>视频资源学习!H35</f>
      </c>
      <c r="D35" s="85">
        <f>非视频资源学习!F35</f>
      </c>
      <c r="E35" s="85">
        <f>签到!L35</f>
      </c>
      <c r="F35" s="85">
        <f>投票问卷!F35</f>
      </c>
      <c r="G35" s="85">
        <f>讨论答疑!J35</f>
      </c>
      <c r="H35" s="85">
        <f>讨论答疑!I35</f>
      </c>
      <c r="I35" s="85">
        <f>头脑风暴!H35</f>
      </c>
      <c r="J35" s="85">
        <f>头脑风暴!G35</f>
      </c>
      <c r="K35" s="85">
        <f>测试!G35</f>
      </c>
      <c r="L35" s="85">
        <f>课堂表现!F35</f>
      </c>
      <c r="M35" s="85">
        <f>作业_小组任务!F35</f>
      </c>
      <c r="N35" s="85">
        <f>作业_小组任务!H35</f>
      </c>
      <c r="O35" s="85">
        <f>作业_小组任务!G35</f>
      </c>
      <c r="P35" s="85">
        <f>作业_小组任务!I35</f>
      </c>
      <c r="Q35" s="85">
        <f>SUM(C35:P35)</f>
      </c>
    </row>
    <row r="36" ht="25.0" customHeight="true">
      <c r="A36" s="82" t="s">
        <v>188</v>
      </c>
      <c r="B36" s="82" t="s">
        <v>189</v>
      </c>
      <c r="C36" s="85">
        <f>视频资源学习!H36</f>
      </c>
      <c r="D36" s="85">
        <f>非视频资源学习!F36</f>
      </c>
      <c r="E36" s="85">
        <f>签到!L36</f>
      </c>
      <c r="F36" s="85">
        <f>投票问卷!F36</f>
      </c>
      <c r="G36" s="85">
        <f>讨论答疑!J36</f>
      </c>
      <c r="H36" s="85">
        <f>讨论答疑!I36</f>
      </c>
      <c r="I36" s="85">
        <f>头脑风暴!H36</f>
      </c>
      <c r="J36" s="85">
        <f>头脑风暴!G36</f>
      </c>
      <c r="K36" s="85">
        <f>测试!G36</f>
      </c>
      <c r="L36" s="85">
        <f>课堂表现!F36</f>
      </c>
      <c r="M36" s="85">
        <f>作业_小组任务!F36</f>
      </c>
      <c r="N36" s="85">
        <f>作业_小组任务!H36</f>
      </c>
      <c r="O36" s="85">
        <f>作业_小组任务!G36</f>
      </c>
      <c r="P36" s="85">
        <f>作业_小组任务!I36</f>
      </c>
      <c r="Q36" s="85">
        <f>SUM(C36:P36)</f>
      </c>
    </row>
    <row r="37" ht="25.0" customHeight="true">
      <c r="A37" s="82" t="s">
        <v>190</v>
      </c>
      <c r="B37" s="82" t="s">
        <v>191</v>
      </c>
      <c r="C37" s="85">
        <f>视频资源学习!H37</f>
      </c>
      <c r="D37" s="85">
        <f>非视频资源学习!F37</f>
      </c>
      <c r="E37" s="85">
        <f>签到!L37</f>
      </c>
      <c r="F37" s="85">
        <f>投票问卷!F37</f>
      </c>
      <c r="G37" s="85">
        <f>讨论答疑!J37</f>
      </c>
      <c r="H37" s="85">
        <f>讨论答疑!I37</f>
      </c>
      <c r="I37" s="85">
        <f>头脑风暴!H37</f>
      </c>
      <c r="J37" s="85">
        <f>头脑风暴!G37</f>
      </c>
      <c r="K37" s="85">
        <f>测试!G37</f>
      </c>
      <c r="L37" s="85">
        <f>课堂表现!F37</f>
      </c>
      <c r="M37" s="85">
        <f>作业_小组任务!F37</f>
      </c>
      <c r="N37" s="85">
        <f>作业_小组任务!H37</f>
      </c>
      <c r="O37" s="85">
        <f>作业_小组任务!G37</f>
      </c>
      <c r="P37" s="85">
        <f>作业_小组任务!I37</f>
      </c>
      <c r="Q37" s="85">
        <f>SUM(C37:P37)</f>
      </c>
    </row>
    <row r="38" ht="25.0" customHeight="true">
      <c r="A38" s="82" t="s">
        <v>192</v>
      </c>
      <c r="B38" s="82" t="s">
        <v>193</v>
      </c>
      <c r="C38" s="85">
        <f>视频资源学习!H38</f>
      </c>
      <c r="D38" s="85">
        <f>非视频资源学习!F38</f>
      </c>
      <c r="E38" s="85">
        <f>签到!L38</f>
      </c>
      <c r="F38" s="85">
        <f>投票问卷!F38</f>
      </c>
      <c r="G38" s="85">
        <f>讨论答疑!J38</f>
      </c>
      <c r="H38" s="85">
        <f>讨论答疑!I38</f>
      </c>
      <c r="I38" s="85">
        <f>头脑风暴!H38</f>
      </c>
      <c r="J38" s="85">
        <f>头脑风暴!G38</f>
      </c>
      <c r="K38" s="85">
        <f>测试!G38</f>
      </c>
      <c r="L38" s="85">
        <f>课堂表现!F38</f>
      </c>
      <c r="M38" s="85">
        <f>作业_小组任务!F38</f>
      </c>
      <c r="N38" s="85">
        <f>作业_小组任务!H38</f>
      </c>
      <c r="O38" s="85">
        <f>作业_小组任务!G38</f>
      </c>
      <c r="P38" s="85">
        <f>作业_小组任务!I38</f>
      </c>
      <c r="Q38" s="85">
        <f>SUM(C38:P38)</f>
      </c>
    </row>
    <row r="39" ht="25.0" customHeight="true">
      <c r="A39" s="82" t="s">
        <v>194</v>
      </c>
      <c r="B39" s="82" t="s">
        <v>195</v>
      </c>
      <c r="C39" s="85">
        <f>视频资源学习!H39</f>
      </c>
      <c r="D39" s="85">
        <f>非视频资源学习!F39</f>
      </c>
      <c r="E39" s="85">
        <f>签到!L39</f>
      </c>
      <c r="F39" s="85">
        <f>投票问卷!F39</f>
      </c>
      <c r="G39" s="85">
        <f>讨论答疑!J39</f>
      </c>
      <c r="H39" s="85">
        <f>讨论答疑!I39</f>
      </c>
      <c r="I39" s="85">
        <f>头脑风暴!H39</f>
      </c>
      <c r="J39" s="85">
        <f>头脑风暴!G39</f>
      </c>
      <c r="K39" s="85">
        <f>测试!G39</f>
      </c>
      <c r="L39" s="85">
        <f>课堂表现!F39</f>
      </c>
      <c r="M39" s="85">
        <f>作业_小组任务!F39</f>
      </c>
      <c r="N39" s="85">
        <f>作业_小组任务!H39</f>
      </c>
      <c r="O39" s="85">
        <f>作业_小组任务!G39</f>
      </c>
      <c r="P39" s="85">
        <f>作业_小组任务!I39</f>
      </c>
      <c r="Q39" s="85">
        <f>SUM(C39:P39)</f>
      </c>
    </row>
    <row r="40" ht="25.0" customHeight="true">
      <c r="A40" s="82" t="s">
        <v>196</v>
      </c>
      <c r="B40" s="82" t="s">
        <v>197</v>
      </c>
      <c r="C40" s="85">
        <f>视频资源学习!H40</f>
      </c>
      <c r="D40" s="85">
        <f>非视频资源学习!F40</f>
      </c>
      <c r="E40" s="85">
        <f>签到!L40</f>
      </c>
      <c r="F40" s="85">
        <f>投票问卷!F40</f>
      </c>
      <c r="G40" s="85">
        <f>讨论答疑!J40</f>
      </c>
      <c r="H40" s="85">
        <f>讨论答疑!I40</f>
      </c>
      <c r="I40" s="85">
        <f>头脑风暴!H40</f>
      </c>
      <c r="J40" s="85">
        <f>头脑风暴!G40</f>
      </c>
      <c r="K40" s="85">
        <f>测试!G40</f>
      </c>
      <c r="L40" s="85">
        <f>课堂表现!F40</f>
      </c>
      <c r="M40" s="85">
        <f>作业_小组任务!F40</f>
      </c>
      <c r="N40" s="85">
        <f>作业_小组任务!H40</f>
      </c>
      <c r="O40" s="85">
        <f>作业_小组任务!G40</f>
      </c>
      <c r="P40" s="85">
        <f>作业_小组任务!I40</f>
      </c>
      <c r="Q40" s="85">
        <f>SUM(C40:P40)</f>
      </c>
    </row>
    <row r="41" ht="25.0" customHeight="true">
      <c r="A41" s="82" t="s">
        <v>198</v>
      </c>
      <c r="B41" s="82" t="s">
        <v>199</v>
      </c>
      <c r="C41" s="85">
        <f>视频资源学习!H41</f>
      </c>
      <c r="D41" s="85">
        <f>非视频资源学习!F41</f>
      </c>
      <c r="E41" s="85">
        <f>签到!L41</f>
      </c>
      <c r="F41" s="85">
        <f>投票问卷!F41</f>
      </c>
      <c r="G41" s="85">
        <f>讨论答疑!J41</f>
      </c>
      <c r="H41" s="85">
        <f>讨论答疑!I41</f>
      </c>
      <c r="I41" s="85">
        <f>头脑风暴!H41</f>
      </c>
      <c r="J41" s="85">
        <f>头脑风暴!G41</f>
      </c>
      <c r="K41" s="85">
        <f>测试!G41</f>
      </c>
      <c r="L41" s="85">
        <f>课堂表现!F41</f>
      </c>
      <c r="M41" s="85">
        <f>作业_小组任务!F41</f>
      </c>
      <c r="N41" s="85">
        <f>作业_小组任务!H41</f>
      </c>
      <c r="O41" s="85">
        <f>作业_小组任务!G41</f>
      </c>
      <c r="P41" s="85">
        <f>作业_小组任务!I41</f>
      </c>
      <c r="Q41" s="85">
        <f>SUM(C41:P41)</f>
      </c>
    </row>
    <row r="42" ht="25.0" customHeight="true">
      <c r="A42" s="82" t="s">
        <v>200</v>
      </c>
      <c r="B42" s="82" t="s">
        <v>201</v>
      </c>
      <c r="C42" s="85">
        <f>视频资源学习!H42</f>
      </c>
      <c r="D42" s="85">
        <f>非视频资源学习!F42</f>
      </c>
      <c r="E42" s="85">
        <f>签到!L42</f>
      </c>
      <c r="F42" s="85">
        <f>投票问卷!F42</f>
      </c>
      <c r="G42" s="85">
        <f>讨论答疑!J42</f>
      </c>
      <c r="H42" s="85">
        <f>讨论答疑!I42</f>
      </c>
      <c r="I42" s="85">
        <f>头脑风暴!H42</f>
      </c>
      <c r="J42" s="85">
        <f>头脑风暴!G42</f>
      </c>
      <c r="K42" s="85">
        <f>测试!G42</f>
      </c>
      <c r="L42" s="85">
        <f>课堂表现!F42</f>
      </c>
      <c r="M42" s="85">
        <f>作业_小组任务!F42</f>
      </c>
      <c r="N42" s="85">
        <f>作业_小组任务!H42</f>
      </c>
      <c r="O42" s="85">
        <f>作业_小组任务!G42</f>
      </c>
      <c r="P42" s="85">
        <f>作业_小组任务!I42</f>
      </c>
      <c r="Q42" s="85">
        <f>SUM(C42:P42)</f>
      </c>
    </row>
    <row r="43" ht="25.0" customHeight="true">
      <c r="A43" s="82" t="s">
        <v>202</v>
      </c>
      <c r="B43" s="82" t="s">
        <v>203</v>
      </c>
      <c r="C43" s="85">
        <f>视频资源学习!H43</f>
      </c>
      <c r="D43" s="85">
        <f>非视频资源学习!F43</f>
      </c>
      <c r="E43" s="85">
        <f>签到!L43</f>
      </c>
      <c r="F43" s="85">
        <f>投票问卷!F43</f>
      </c>
      <c r="G43" s="85">
        <f>讨论答疑!J43</f>
      </c>
      <c r="H43" s="85">
        <f>讨论答疑!I43</f>
      </c>
      <c r="I43" s="85">
        <f>头脑风暴!H43</f>
      </c>
      <c r="J43" s="85">
        <f>头脑风暴!G43</f>
      </c>
      <c r="K43" s="85">
        <f>测试!G43</f>
      </c>
      <c r="L43" s="85">
        <f>课堂表现!F43</f>
      </c>
      <c r="M43" s="85">
        <f>作业_小组任务!F43</f>
      </c>
      <c r="N43" s="85">
        <f>作业_小组任务!H43</f>
      </c>
      <c r="O43" s="85">
        <f>作业_小组任务!G43</f>
      </c>
      <c r="P43" s="85">
        <f>作业_小组任务!I43</f>
      </c>
      <c r="Q43" s="85">
        <f>SUM(C43:P43)</f>
      </c>
    </row>
    <row r="44" ht="25.0" customHeight="true">
      <c r="A44" s="82" t="s">
        <v>204</v>
      </c>
      <c r="B44" s="82" t="s">
        <v>205</v>
      </c>
      <c r="C44" s="85">
        <f>视频资源学习!H44</f>
      </c>
      <c r="D44" s="85">
        <f>非视频资源学习!F44</f>
      </c>
      <c r="E44" s="85">
        <f>签到!L44</f>
      </c>
      <c r="F44" s="85">
        <f>投票问卷!F44</f>
      </c>
      <c r="G44" s="85">
        <f>讨论答疑!J44</f>
      </c>
      <c r="H44" s="85">
        <f>讨论答疑!I44</f>
      </c>
      <c r="I44" s="85">
        <f>头脑风暴!H44</f>
      </c>
      <c r="J44" s="85">
        <f>头脑风暴!G44</f>
      </c>
      <c r="K44" s="85">
        <f>测试!G44</f>
      </c>
      <c r="L44" s="85">
        <f>课堂表现!F44</f>
      </c>
      <c r="M44" s="85">
        <f>作业_小组任务!F44</f>
      </c>
      <c r="N44" s="85">
        <f>作业_小组任务!H44</f>
      </c>
      <c r="O44" s="85">
        <f>作业_小组任务!G44</f>
      </c>
      <c r="P44" s="85">
        <f>作业_小组任务!I44</f>
      </c>
      <c r="Q44" s="85">
        <f>SUM(C44:P44)</f>
      </c>
    </row>
    <row r="45" ht="25.0" customHeight="true">
      <c r="A45" s="82" t="s">
        <v>206</v>
      </c>
      <c r="B45" s="82" t="s">
        <v>207</v>
      </c>
      <c r="C45" s="85">
        <f>视频资源学习!H45</f>
      </c>
      <c r="D45" s="85">
        <f>非视频资源学习!F45</f>
      </c>
      <c r="E45" s="85">
        <f>签到!L45</f>
      </c>
      <c r="F45" s="85">
        <f>投票问卷!F45</f>
      </c>
      <c r="G45" s="85">
        <f>讨论答疑!J45</f>
      </c>
      <c r="H45" s="85">
        <f>讨论答疑!I45</f>
      </c>
      <c r="I45" s="85">
        <f>头脑风暴!H45</f>
      </c>
      <c r="J45" s="85">
        <f>头脑风暴!G45</f>
      </c>
      <c r="K45" s="85">
        <f>测试!G45</f>
      </c>
      <c r="L45" s="85">
        <f>课堂表现!F45</f>
      </c>
      <c r="M45" s="85">
        <f>作业_小组任务!F45</f>
      </c>
      <c r="N45" s="85">
        <f>作业_小组任务!H45</f>
      </c>
      <c r="O45" s="85">
        <f>作业_小组任务!G45</f>
      </c>
      <c r="P45" s="85">
        <f>作业_小组任务!I45</f>
      </c>
      <c r="Q45" s="85">
        <f>SUM(C45:P45)</f>
      </c>
    </row>
    <row r="46" ht="25.0" customHeight="true">
      <c r="A46" s="82" t="s">
        <v>208</v>
      </c>
      <c r="B46" s="82" t="s">
        <v>209</v>
      </c>
      <c r="C46" s="85">
        <f>视频资源学习!H46</f>
      </c>
      <c r="D46" s="85">
        <f>非视频资源学习!F46</f>
      </c>
      <c r="E46" s="85">
        <f>签到!L46</f>
      </c>
      <c r="F46" s="85">
        <f>投票问卷!F46</f>
      </c>
      <c r="G46" s="85">
        <f>讨论答疑!J46</f>
      </c>
      <c r="H46" s="85">
        <f>讨论答疑!I46</f>
      </c>
      <c r="I46" s="85">
        <f>头脑风暴!H46</f>
      </c>
      <c r="J46" s="85">
        <f>头脑风暴!G46</f>
      </c>
      <c r="K46" s="85">
        <f>测试!G46</f>
      </c>
      <c r="L46" s="85">
        <f>课堂表现!F46</f>
      </c>
      <c r="M46" s="85">
        <f>作业_小组任务!F46</f>
      </c>
      <c r="N46" s="85">
        <f>作业_小组任务!H46</f>
      </c>
      <c r="O46" s="85">
        <f>作业_小组任务!G46</f>
      </c>
      <c r="P46" s="85">
        <f>作业_小组任务!I46</f>
      </c>
      <c r="Q46" s="85">
        <f>SUM(C46:P46)</f>
      </c>
    </row>
    <row r="47" ht="25.0" customHeight="true">
      <c r="A47" s="82" t="s">
        <v>210</v>
      </c>
      <c r="B47" s="82" t="s">
        <v>211</v>
      </c>
      <c r="C47" s="85">
        <f>视频资源学习!H47</f>
      </c>
      <c r="D47" s="85">
        <f>非视频资源学习!F47</f>
      </c>
      <c r="E47" s="85">
        <f>签到!L47</f>
      </c>
      <c r="F47" s="85">
        <f>投票问卷!F47</f>
      </c>
      <c r="G47" s="85">
        <f>讨论答疑!J47</f>
      </c>
      <c r="H47" s="85">
        <f>讨论答疑!I47</f>
      </c>
      <c r="I47" s="85">
        <f>头脑风暴!H47</f>
      </c>
      <c r="J47" s="85">
        <f>头脑风暴!G47</f>
      </c>
      <c r="K47" s="85">
        <f>测试!G47</f>
      </c>
      <c r="L47" s="85">
        <f>课堂表现!F47</f>
      </c>
      <c r="M47" s="85">
        <f>作业_小组任务!F47</f>
      </c>
      <c r="N47" s="85">
        <f>作业_小组任务!H47</f>
      </c>
      <c r="O47" s="85">
        <f>作业_小组任务!G47</f>
      </c>
      <c r="P47" s="85">
        <f>作业_小组任务!I47</f>
      </c>
      <c r="Q47" s="85">
        <f>SUM(C47:P47)</f>
      </c>
    </row>
    <row r="48" ht="25.0" customHeight="true">
      <c r="A48" s="82" t="s">
        <v>212</v>
      </c>
      <c r="B48" s="82" t="s">
        <v>213</v>
      </c>
      <c r="C48" s="85">
        <f>视频资源学习!H48</f>
      </c>
      <c r="D48" s="85">
        <f>非视频资源学习!F48</f>
      </c>
      <c r="E48" s="85">
        <f>签到!L48</f>
      </c>
      <c r="F48" s="85">
        <f>投票问卷!F48</f>
      </c>
      <c r="G48" s="85">
        <f>讨论答疑!J48</f>
      </c>
      <c r="H48" s="85">
        <f>讨论答疑!I48</f>
      </c>
      <c r="I48" s="85">
        <f>头脑风暴!H48</f>
      </c>
      <c r="J48" s="85">
        <f>头脑风暴!G48</f>
      </c>
      <c r="K48" s="85">
        <f>测试!G48</f>
      </c>
      <c r="L48" s="85">
        <f>课堂表现!F48</f>
      </c>
      <c r="M48" s="85">
        <f>作业_小组任务!F48</f>
      </c>
      <c r="N48" s="85">
        <f>作业_小组任务!H48</f>
      </c>
      <c r="O48" s="85">
        <f>作业_小组任务!G48</f>
      </c>
      <c r="P48" s="85">
        <f>作业_小组任务!I48</f>
      </c>
      <c r="Q48" s="85">
        <f>SUM(C48:P48)</f>
      </c>
    </row>
    <row r="49" ht="25.0" customHeight="true">
      <c r="A49" s="82" t="s">
        <v>214</v>
      </c>
      <c r="B49" s="82" t="s">
        <v>215</v>
      </c>
      <c r="C49" s="85">
        <f>视频资源学习!H49</f>
      </c>
      <c r="D49" s="85">
        <f>非视频资源学习!F49</f>
      </c>
      <c r="E49" s="85">
        <f>签到!L49</f>
      </c>
      <c r="F49" s="85">
        <f>投票问卷!F49</f>
      </c>
      <c r="G49" s="85">
        <f>讨论答疑!J49</f>
      </c>
      <c r="H49" s="85">
        <f>讨论答疑!I49</f>
      </c>
      <c r="I49" s="85">
        <f>头脑风暴!H49</f>
      </c>
      <c r="J49" s="85">
        <f>头脑风暴!G49</f>
      </c>
      <c r="K49" s="85">
        <f>测试!G49</f>
      </c>
      <c r="L49" s="85">
        <f>课堂表现!F49</f>
      </c>
      <c r="M49" s="85">
        <f>作业_小组任务!F49</f>
      </c>
      <c r="N49" s="85">
        <f>作业_小组任务!H49</f>
      </c>
      <c r="O49" s="85">
        <f>作业_小组任务!G49</f>
      </c>
      <c r="P49" s="85">
        <f>作业_小组任务!I49</f>
      </c>
      <c r="Q49" s="85">
        <f>SUM(C49:P49)</f>
      </c>
    </row>
    <row r="50" ht="25.0" customHeight="true">
      <c r="A50" s="82" t="s">
        <v>216</v>
      </c>
      <c r="B50" s="82" t="s">
        <v>217</v>
      </c>
      <c r="C50" s="85">
        <f>视频资源学习!H50</f>
      </c>
      <c r="D50" s="85">
        <f>非视频资源学习!F50</f>
      </c>
      <c r="E50" s="85">
        <f>签到!L50</f>
      </c>
      <c r="F50" s="85">
        <f>投票问卷!F50</f>
      </c>
      <c r="G50" s="85">
        <f>讨论答疑!J50</f>
      </c>
      <c r="H50" s="85">
        <f>讨论答疑!I50</f>
      </c>
      <c r="I50" s="85">
        <f>头脑风暴!H50</f>
      </c>
      <c r="J50" s="85">
        <f>头脑风暴!G50</f>
      </c>
      <c r="K50" s="85">
        <f>测试!G50</f>
      </c>
      <c r="L50" s="85">
        <f>课堂表现!F50</f>
      </c>
      <c r="M50" s="85">
        <f>作业_小组任务!F50</f>
      </c>
      <c r="N50" s="85">
        <f>作业_小组任务!H50</f>
      </c>
      <c r="O50" s="85">
        <f>作业_小组任务!G50</f>
      </c>
      <c r="P50" s="85">
        <f>作业_小组任务!I50</f>
      </c>
      <c r="Q50" s="85">
        <f>SUM(C50:P50)</f>
      </c>
    </row>
    <row r="51" ht="25.0" customHeight="true">
      <c r="A51" s="82" t="s">
        <v>218</v>
      </c>
      <c r="B51" s="82" t="s">
        <v>219</v>
      </c>
      <c r="C51" s="85">
        <f>视频资源学习!H51</f>
      </c>
      <c r="D51" s="85">
        <f>非视频资源学习!F51</f>
      </c>
      <c r="E51" s="85">
        <f>签到!L51</f>
      </c>
      <c r="F51" s="85">
        <f>投票问卷!F51</f>
      </c>
      <c r="G51" s="85">
        <f>讨论答疑!J51</f>
      </c>
      <c r="H51" s="85">
        <f>讨论答疑!I51</f>
      </c>
      <c r="I51" s="85">
        <f>头脑风暴!H51</f>
      </c>
      <c r="J51" s="85">
        <f>头脑风暴!G51</f>
      </c>
      <c r="K51" s="85">
        <f>测试!G51</f>
      </c>
      <c r="L51" s="85">
        <f>课堂表现!F51</f>
      </c>
      <c r="M51" s="85">
        <f>作业_小组任务!F51</f>
      </c>
      <c r="N51" s="85">
        <f>作业_小组任务!H51</f>
      </c>
      <c r="O51" s="85">
        <f>作业_小组任务!G51</f>
      </c>
      <c r="P51" s="85">
        <f>作业_小组任务!I51</f>
      </c>
      <c r="Q51" s="85">
        <f>SUM(C51:P51)</f>
      </c>
    </row>
    <row r="52" ht="25.0" customHeight="true">
      <c r="A52" s="82" t="s">
        <v>220</v>
      </c>
      <c r="B52" s="82" t="s">
        <v>221</v>
      </c>
      <c r="C52" s="85">
        <f>视频资源学习!H52</f>
      </c>
      <c r="D52" s="85">
        <f>非视频资源学习!F52</f>
      </c>
      <c r="E52" s="85">
        <f>签到!L52</f>
      </c>
      <c r="F52" s="85">
        <f>投票问卷!F52</f>
      </c>
      <c r="G52" s="85">
        <f>讨论答疑!J52</f>
      </c>
      <c r="H52" s="85">
        <f>讨论答疑!I52</f>
      </c>
      <c r="I52" s="85">
        <f>头脑风暴!H52</f>
      </c>
      <c r="J52" s="85">
        <f>头脑风暴!G52</f>
      </c>
      <c r="K52" s="85">
        <f>测试!G52</f>
      </c>
      <c r="L52" s="85">
        <f>课堂表现!F52</f>
      </c>
      <c r="M52" s="85">
        <f>作业_小组任务!F52</f>
      </c>
      <c r="N52" s="85">
        <f>作业_小组任务!H52</f>
      </c>
      <c r="O52" s="85">
        <f>作业_小组任务!G52</f>
      </c>
      <c r="P52" s="85">
        <f>作业_小组任务!I52</f>
      </c>
      <c r="Q52" s="85">
        <f>SUM(C52:P52)</f>
      </c>
    </row>
    <row r="53" ht="25.0" customHeight="true">
      <c r="A53" s="82" t="s">
        <v>222</v>
      </c>
      <c r="B53" s="82" t="s">
        <v>223</v>
      </c>
      <c r="C53" s="85">
        <f>视频资源学习!H53</f>
      </c>
      <c r="D53" s="85">
        <f>非视频资源学习!F53</f>
      </c>
      <c r="E53" s="85">
        <f>签到!L53</f>
      </c>
      <c r="F53" s="85">
        <f>投票问卷!F53</f>
      </c>
      <c r="G53" s="85">
        <f>讨论答疑!J53</f>
      </c>
      <c r="H53" s="85">
        <f>讨论答疑!I53</f>
      </c>
      <c r="I53" s="85">
        <f>头脑风暴!H53</f>
      </c>
      <c r="J53" s="85">
        <f>头脑风暴!G53</f>
      </c>
      <c r="K53" s="85">
        <f>测试!G53</f>
      </c>
      <c r="L53" s="85">
        <f>课堂表现!F53</f>
      </c>
      <c r="M53" s="85">
        <f>作业_小组任务!F53</f>
      </c>
      <c r="N53" s="85">
        <f>作业_小组任务!H53</f>
      </c>
      <c r="O53" s="85">
        <f>作业_小组任务!G53</f>
      </c>
      <c r="P53" s="85">
        <f>作业_小组任务!I53</f>
      </c>
      <c r="Q53" s="85">
        <f>SUM(C53:P53)</f>
      </c>
    </row>
    <row r="54" ht="25.0" customHeight="true">
      <c r="A54" s="82" t="s">
        <v>224</v>
      </c>
      <c r="B54" s="82" t="s">
        <v>225</v>
      </c>
      <c r="C54" s="85">
        <f>视频资源学习!H54</f>
      </c>
      <c r="D54" s="85">
        <f>非视频资源学习!F54</f>
      </c>
      <c r="E54" s="85">
        <f>签到!L54</f>
      </c>
      <c r="F54" s="85">
        <f>投票问卷!F54</f>
      </c>
      <c r="G54" s="85">
        <f>讨论答疑!J54</f>
      </c>
      <c r="H54" s="85">
        <f>讨论答疑!I54</f>
      </c>
      <c r="I54" s="85">
        <f>头脑风暴!H54</f>
      </c>
      <c r="J54" s="85">
        <f>头脑风暴!G54</f>
      </c>
      <c r="K54" s="85">
        <f>测试!G54</f>
      </c>
      <c r="L54" s="85">
        <f>课堂表现!F54</f>
      </c>
      <c r="M54" s="85">
        <f>作业_小组任务!F54</f>
      </c>
      <c r="N54" s="85">
        <f>作业_小组任务!H54</f>
      </c>
      <c r="O54" s="85">
        <f>作业_小组任务!G54</f>
      </c>
      <c r="P54" s="85">
        <f>作业_小组任务!I54</f>
      </c>
      <c r="Q54" s="85">
        <f>SUM(C54:P54)</f>
      </c>
    </row>
    <row r="55" ht="25.0" customHeight="true">
      <c r="A55" s="82" t="s">
        <v>226</v>
      </c>
      <c r="B55" s="82" t="s">
        <v>227</v>
      </c>
      <c r="C55" s="85">
        <f>视频资源学习!H55</f>
      </c>
      <c r="D55" s="85">
        <f>非视频资源学习!F55</f>
      </c>
      <c r="E55" s="85">
        <f>签到!L55</f>
      </c>
      <c r="F55" s="85">
        <f>投票问卷!F55</f>
      </c>
      <c r="G55" s="85">
        <f>讨论答疑!J55</f>
      </c>
      <c r="H55" s="85">
        <f>讨论答疑!I55</f>
      </c>
      <c r="I55" s="85">
        <f>头脑风暴!H55</f>
      </c>
      <c r="J55" s="85">
        <f>头脑风暴!G55</f>
      </c>
      <c r="K55" s="85">
        <f>测试!G55</f>
      </c>
      <c r="L55" s="85">
        <f>课堂表现!F55</f>
      </c>
      <c r="M55" s="85">
        <f>作业_小组任务!F55</f>
      </c>
      <c r="N55" s="85">
        <f>作业_小组任务!H55</f>
      </c>
      <c r="O55" s="85">
        <f>作业_小组任务!G55</f>
      </c>
      <c r="P55" s="85">
        <f>作业_小组任务!I55</f>
      </c>
      <c r="Q55" s="85">
        <f>SUM(C55:P55)</f>
      </c>
    </row>
    <row r="56" ht="25.0" customHeight="true">
      <c r="A56" s="82" t="s">
        <v>228</v>
      </c>
      <c r="B56" s="82" t="s">
        <v>229</v>
      </c>
      <c r="C56" s="85">
        <f>视频资源学习!H56</f>
      </c>
      <c r="D56" s="85">
        <f>非视频资源学习!F56</f>
      </c>
      <c r="E56" s="85">
        <f>签到!L56</f>
      </c>
      <c r="F56" s="85">
        <f>投票问卷!F56</f>
      </c>
      <c r="G56" s="85">
        <f>讨论答疑!J56</f>
      </c>
      <c r="H56" s="85">
        <f>讨论答疑!I56</f>
      </c>
      <c r="I56" s="85">
        <f>头脑风暴!H56</f>
      </c>
      <c r="J56" s="85">
        <f>头脑风暴!G56</f>
      </c>
      <c r="K56" s="85">
        <f>测试!G56</f>
      </c>
      <c r="L56" s="85">
        <f>课堂表现!F56</f>
      </c>
      <c r="M56" s="85">
        <f>作业_小组任务!F56</f>
      </c>
      <c r="N56" s="85">
        <f>作业_小组任务!H56</f>
      </c>
      <c r="O56" s="85">
        <f>作业_小组任务!G56</f>
      </c>
      <c r="P56" s="85">
        <f>作业_小组任务!I56</f>
      </c>
      <c r="Q56" s="85">
        <f>SUM(C56:P56)</f>
      </c>
    </row>
    <row r="57" ht="25.0" customHeight="true">
      <c r="A57" s="82" t="s">
        <v>230</v>
      </c>
      <c r="B57" s="82" t="s">
        <v>231</v>
      </c>
      <c r="C57" s="85">
        <f>视频资源学习!H57</f>
      </c>
      <c r="D57" s="85">
        <f>非视频资源学习!F57</f>
      </c>
      <c r="E57" s="85">
        <f>签到!L57</f>
      </c>
      <c r="F57" s="85">
        <f>投票问卷!F57</f>
      </c>
      <c r="G57" s="85">
        <f>讨论答疑!J57</f>
      </c>
      <c r="H57" s="85">
        <f>讨论答疑!I57</f>
      </c>
      <c r="I57" s="85">
        <f>头脑风暴!H57</f>
      </c>
      <c r="J57" s="85">
        <f>头脑风暴!G57</f>
      </c>
      <c r="K57" s="85">
        <f>测试!G57</f>
      </c>
      <c r="L57" s="85">
        <f>课堂表现!F57</f>
      </c>
      <c r="M57" s="85">
        <f>作业_小组任务!F57</f>
      </c>
      <c r="N57" s="85">
        <f>作业_小组任务!H57</f>
      </c>
      <c r="O57" s="85">
        <f>作业_小组任务!G57</f>
      </c>
      <c r="P57" s="85">
        <f>作业_小组任务!I57</f>
      </c>
      <c r="Q57" s="85">
        <f>SUM(C57:P57)</f>
      </c>
    </row>
    <row r="58" ht="25.0" customHeight="true">
      <c r="A58" s="82" t="s">
        <v>232</v>
      </c>
      <c r="B58" s="82" t="s">
        <v>233</v>
      </c>
      <c r="C58" s="85">
        <f>视频资源学习!H58</f>
      </c>
      <c r="D58" s="85">
        <f>非视频资源学习!F58</f>
      </c>
      <c r="E58" s="85">
        <f>签到!L58</f>
      </c>
      <c r="F58" s="85">
        <f>投票问卷!F58</f>
      </c>
      <c r="G58" s="85">
        <f>讨论答疑!J58</f>
      </c>
      <c r="H58" s="85">
        <f>讨论答疑!I58</f>
      </c>
      <c r="I58" s="85">
        <f>头脑风暴!H58</f>
      </c>
      <c r="J58" s="85">
        <f>头脑风暴!G58</f>
      </c>
      <c r="K58" s="85">
        <f>测试!G58</f>
      </c>
      <c r="L58" s="85">
        <f>课堂表现!F58</f>
      </c>
      <c r="M58" s="85">
        <f>作业_小组任务!F58</f>
      </c>
      <c r="N58" s="85">
        <f>作业_小组任务!H58</f>
      </c>
      <c r="O58" s="85">
        <f>作业_小组任务!G58</f>
      </c>
      <c r="P58" s="85">
        <f>作业_小组任务!I58</f>
      </c>
      <c r="Q58" s="85">
        <f>SUM(C58:P58)</f>
      </c>
    </row>
    <row r="59" ht="25.0" customHeight="true">
      <c r="A59" s="82" t="s">
        <v>234</v>
      </c>
      <c r="B59" s="82" t="s">
        <v>235</v>
      </c>
      <c r="C59" s="85">
        <f>视频资源学习!H59</f>
      </c>
      <c r="D59" s="85">
        <f>非视频资源学习!F59</f>
      </c>
      <c r="E59" s="85">
        <f>签到!L59</f>
      </c>
      <c r="F59" s="85">
        <f>投票问卷!F59</f>
      </c>
      <c r="G59" s="85">
        <f>讨论答疑!J59</f>
      </c>
      <c r="H59" s="85">
        <f>讨论答疑!I59</f>
      </c>
      <c r="I59" s="85">
        <f>头脑风暴!H59</f>
      </c>
      <c r="J59" s="85">
        <f>头脑风暴!G59</f>
      </c>
      <c r="K59" s="85">
        <f>测试!G59</f>
      </c>
      <c r="L59" s="85">
        <f>课堂表现!F59</f>
      </c>
      <c r="M59" s="85">
        <f>作业_小组任务!F59</f>
      </c>
      <c r="N59" s="85">
        <f>作业_小组任务!H59</f>
      </c>
      <c r="O59" s="85">
        <f>作业_小组任务!G59</f>
      </c>
      <c r="P59" s="85">
        <f>作业_小组任务!I59</f>
      </c>
      <c r="Q59" s="85">
        <f>SUM(C59:P59)</f>
      </c>
    </row>
    <row r="60" ht="25.0" customHeight="true">
      <c r="A60" s="82" t="s">
        <v>236</v>
      </c>
      <c r="B60" s="82" t="s">
        <v>237</v>
      </c>
      <c r="C60" s="85">
        <f>视频资源学习!H60</f>
      </c>
      <c r="D60" s="85">
        <f>非视频资源学习!F60</f>
      </c>
      <c r="E60" s="85">
        <f>签到!L60</f>
      </c>
      <c r="F60" s="85">
        <f>投票问卷!F60</f>
      </c>
      <c r="G60" s="85">
        <f>讨论答疑!J60</f>
      </c>
      <c r="H60" s="85">
        <f>讨论答疑!I60</f>
      </c>
      <c r="I60" s="85">
        <f>头脑风暴!H60</f>
      </c>
      <c r="J60" s="85">
        <f>头脑风暴!G60</f>
      </c>
      <c r="K60" s="85">
        <f>测试!G60</f>
      </c>
      <c r="L60" s="85">
        <f>课堂表现!F60</f>
      </c>
      <c r="M60" s="85">
        <f>作业_小组任务!F60</f>
      </c>
      <c r="N60" s="85">
        <f>作业_小组任务!H60</f>
      </c>
      <c r="O60" s="85">
        <f>作业_小组任务!G60</f>
      </c>
      <c r="P60" s="85">
        <f>作业_小组任务!I60</f>
      </c>
      <c r="Q60" s="85">
        <f>SUM(C60:P60)</f>
      </c>
    </row>
  </sheetData>
  <phoneticPr fontId="1" type="noConversion"/>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1"/>
  <sheetViews>
    <sheetView workbookViewId="0"/>
  </sheetViews>
  <sheetFormatPr baseColWidth="10" customHeight="1" defaultColWidth="8.83203125" defaultRowHeight="20" x14ac:dyDescent="0.2"/>
  <cols>
    <col min="1" max="1" customWidth="true" style="19" width="19.6640625" collapsed="false"/>
    <col min="2" max="2" customWidth="true" style="19" width="22.0" collapsed="false"/>
    <col min="3" max="3" customWidth="true" style="20" width="10.5" collapsed="false"/>
    <col min="4" max="4" customWidth="true" style="20" width="11.33203125" collapsed="false"/>
    <col min="5" max="10" customWidth="true" style="20" width="8.6640625" collapsed="false"/>
    <col min="11" max="11" customWidth="true" style="21" width="8.6640625" collapsed="false"/>
    <col min="12" max="12" customWidth="true" style="20" width="8.6640625" collapsed="false"/>
    <col min="13" max="16384" style="19" width="8.83203125" collapsed="false"/>
  </cols>
  <sheetData>
    <row customFormat="1" customHeight="1" ht="25" r="1" s="46" spans="1:12" x14ac:dyDescent="0.2">
      <c r="A1" s="42" t="s">
        <v>13</v>
      </c>
      <c r="B1" s="42" t="s">
        <v>12</v>
      </c>
      <c r="C1" s="43" t="s">
        <v>23</v>
      </c>
      <c r="D1" s="44" t="s">
        <v>48</v>
      </c>
      <c r="E1" s="43" t="s">
        <v>22</v>
      </c>
      <c r="F1" s="43" t="s">
        <v>21</v>
      </c>
      <c r="G1" s="43" t="s">
        <v>20</v>
      </c>
      <c r="H1" s="43" t="s">
        <v>19</v>
      </c>
      <c r="I1" s="43" t="s">
        <v>18</v>
      </c>
      <c r="J1" s="43" t="s">
        <v>17</v>
      </c>
      <c r="K1" s="45" t="s">
        <v>50</v>
      </c>
      <c r="L1" s="43" t="s">
        <v>51</v>
      </c>
    </row>
    <row r="2" ht="25.0" customHeight="true">
      <c r="A2" s="82" t="s">
        <v>120</v>
      </c>
      <c r="B2" s="82" t="s">
        <v>121</v>
      </c>
      <c r="C2" s="85" t="n">
        <v>7.0</v>
      </c>
      <c r="D2" s="85" t="n">
        <v>14.0</v>
      </c>
      <c r="E2" s="85" t="n">
        <v>4.0</v>
      </c>
      <c r="F2" s="85" t="n">
        <v>3.0</v>
      </c>
      <c r="G2" s="85"/>
      <c r="H2" s="85"/>
      <c r="I2" s="85"/>
      <c r="J2" s="85"/>
      <c r="K2" s="89" t="n">
        <v>0.5714285714285714</v>
      </c>
      <c r="L2" s="85" t="n">
        <v>8.0</v>
      </c>
    </row>
    <row r="3" ht="25.0" customHeight="true">
      <c r="A3" s="82" t="s">
        <v>122</v>
      </c>
      <c r="B3" s="82" t="s">
        <v>123</v>
      </c>
      <c r="C3" s="85" t="n">
        <v>7.0</v>
      </c>
      <c r="D3" s="85" t="n">
        <v>14.0</v>
      </c>
      <c r="E3" s="85" t="n">
        <v>6.0</v>
      </c>
      <c r="F3" s="85" t="n">
        <v>1.0</v>
      </c>
      <c r="G3" s="85"/>
      <c r="H3" s="85"/>
      <c r="I3" s="85"/>
      <c r="J3" s="85"/>
      <c r="K3" s="89" t="n">
        <v>0.8571428571428571</v>
      </c>
      <c r="L3" s="85" t="n">
        <v>12.0</v>
      </c>
    </row>
    <row r="4" ht="25.0" customHeight="true">
      <c r="A4" s="82" t="s">
        <v>124</v>
      </c>
      <c r="B4" s="82" t="s">
        <v>125</v>
      </c>
      <c r="C4" s="85" t="n">
        <v>7.0</v>
      </c>
      <c r="D4" s="85" t="n">
        <v>14.0</v>
      </c>
      <c r="E4" s="85" t="n">
        <v>6.0</v>
      </c>
      <c r="F4" s="85" t="n">
        <v>1.0</v>
      </c>
      <c r="G4" s="85"/>
      <c r="H4" s="85"/>
      <c r="I4" s="85"/>
      <c r="J4" s="85"/>
      <c r="K4" s="89" t="n">
        <v>0.8571428571428571</v>
      </c>
      <c r="L4" s="85" t="n">
        <v>12.0</v>
      </c>
    </row>
    <row r="5" ht="25.0" customHeight="true">
      <c r="A5" s="82" t="s">
        <v>126</v>
      </c>
      <c r="B5" s="82" t="s">
        <v>127</v>
      </c>
      <c r="C5" s="85" t="n">
        <v>7.0</v>
      </c>
      <c r="D5" s="85" t="n">
        <v>14.0</v>
      </c>
      <c r="E5" s="85" t="n">
        <v>6.0</v>
      </c>
      <c r="F5" s="85" t="n">
        <v>1.0</v>
      </c>
      <c r="G5" s="85"/>
      <c r="H5" s="85"/>
      <c r="I5" s="85"/>
      <c r="J5" s="85"/>
      <c r="K5" s="89" t="n">
        <v>0.8571428571428571</v>
      </c>
      <c r="L5" s="85" t="n">
        <v>12.0</v>
      </c>
    </row>
    <row r="6" ht="25.0" customHeight="true">
      <c r="A6" s="82" t="s">
        <v>128</v>
      </c>
      <c r="B6" s="82" t="s">
        <v>129</v>
      </c>
      <c r="C6" s="85" t="n">
        <v>7.0</v>
      </c>
      <c r="D6" s="85" t="n">
        <v>14.0</v>
      </c>
      <c r="E6" s="85" t="n">
        <v>7.0</v>
      </c>
      <c r="F6" s="85"/>
      <c r="G6" s="85"/>
      <c r="H6" s="85"/>
      <c r="I6" s="85"/>
      <c r="J6" s="85"/>
      <c r="K6" s="89" t="n">
        <v>1.0</v>
      </c>
      <c r="L6" s="85" t="n">
        <v>14.0</v>
      </c>
    </row>
    <row r="7" ht="25.0" customHeight="true">
      <c r="A7" s="82" t="s">
        <v>130</v>
      </c>
      <c r="B7" s="82" t="s">
        <v>131</v>
      </c>
      <c r="C7" s="85" t="n">
        <v>7.0</v>
      </c>
      <c r="D7" s="85" t="n">
        <v>14.0</v>
      </c>
      <c r="E7" s="85" t="n">
        <v>5.0</v>
      </c>
      <c r="F7" s="85" t="n">
        <v>2.0</v>
      </c>
      <c r="G7" s="85"/>
      <c r="H7" s="85"/>
      <c r="I7" s="85"/>
      <c r="J7" s="85"/>
      <c r="K7" s="89" t="n">
        <v>0.7142857142857143</v>
      </c>
      <c r="L7" s="85" t="n">
        <v>10.0</v>
      </c>
    </row>
    <row r="8" ht="25.0" customHeight="true">
      <c r="A8" s="82" t="s">
        <v>132</v>
      </c>
      <c r="B8" s="82" t="s">
        <v>133</v>
      </c>
      <c r="C8" s="85" t="n">
        <v>7.0</v>
      </c>
      <c r="D8" s="85" t="n">
        <v>14.0</v>
      </c>
      <c r="E8" s="85" t="n">
        <v>6.0</v>
      </c>
      <c r="F8" s="85" t="n">
        <v>1.0</v>
      </c>
      <c r="G8" s="85"/>
      <c r="H8" s="85"/>
      <c r="I8" s="85"/>
      <c r="J8" s="85"/>
      <c r="K8" s="89" t="n">
        <v>0.8571428571428571</v>
      </c>
      <c r="L8" s="85" t="n">
        <v>12.0</v>
      </c>
    </row>
    <row r="9" ht="25.0" customHeight="true">
      <c r="A9" s="82" t="s">
        <v>134</v>
      </c>
      <c r="B9" s="82" t="s">
        <v>135</v>
      </c>
      <c r="C9" s="85" t="n">
        <v>7.0</v>
      </c>
      <c r="D9" s="85" t="n">
        <v>14.0</v>
      </c>
      <c r="E9" s="85" t="n">
        <v>6.0</v>
      </c>
      <c r="F9" s="85"/>
      <c r="G9" s="85" t="n">
        <v>1.0</v>
      </c>
      <c r="H9" s="85"/>
      <c r="I9" s="85"/>
      <c r="J9" s="85"/>
      <c r="K9" s="89" t="n">
        <v>0.8571428571428571</v>
      </c>
      <c r="L9" s="85" t="n">
        <v>12.0</v>
      </c>
    </row>
    <row r="10" ht="25.0" customHeight="true">
      <c r="A10" s="82" t="s">
        <v>136</v>
      </c>
      <c r="B10" s="82" t="s">
        <v>137</v>
      </c>
      <c r="C10" s="85" t="n">
        <v>7.0</v>
      </c>
      <c r="D10" s="85" t="n">
        <v>14.0</v>
      </c>
      <c r="E10" s="85" t="n">
        <v>3.0</v>
      </c>
      <c r="F10" s="85" t="n">
        <v>4.0</v>
      </c>
      <c r="G10" s="85"/>
      <c r="H10" s="85"/>
      <c r="I10" s="85"/>
      <c r="J10" s="85"/>
      <c r="K10" s="89" t="n">
        <v>0.42857142857142855</v>
      </c>
      <c r="L10" s="85" t="n">
        <v>6.0</v>
      </c>
    </row>
    <row r="11" ht="25.0" customHeight="true">
      <c r="A11" s="82" t="s">
        <v>138</v>
      </c>
      <c r="B11" s="82" t="s">
        <v>139</v>
      </c>
      <c r="C11" s="85" t="n">
        <v>7.0</v>
      </c>
      <c r="D11" s="85" t="n">
        <v>14.0</v>
      </c>
      <c r="E11" s="85" t="n">
        <v>7.0</v>
      </c>
      <c r="F11" s="85"/>
      <c r="G11" s="85"/>
      <c r="H11" s="85"/>
      <c r="I11" s="85"/>
      <c r="J11" s="85"/>
      <c r="K11" s="89" t="n">
        <v>1.0</v>
      </c>
      <c r="L11" s="85" t="n">
        <v>14.0</v>
      </c>
    </row>
    <row r="12" ht="25.0" customHeight="true">
      <c r="A12" s="82" t="s">
        <v>140</v>
      </c>
      <c r="B12" s="82" t="s">
        <v>141</v>
      </c>
      <c r="C12" s="85" t="n">
        <v>7.0</v>
      </c>
      <c r="D12" s="85" t="n">
        <v>14.0</v>
      </c>
      <c r="E12" s="85" t="n">
        <v>7.0</v>
      </c>
      <c r="F12" s="85"/>
      <c r="G12" s="85"/>
      <c r="H12" s="85"/>
      <c r="I12" s="85"/>
      <c r="J12" s="85"/>
      <c r="K12" s="89" t="n">
        <v>1.0</v>
      </c>
      <c r="L12" s="85" t="n">
        <v>14.0</v>
      </c>
    </row>
    <row r="13" ht="25.0" customHeight="true">
      <c r="A13" s="82" t="s">
        <v>142</v>
      </c>
      <c r="B13" s="82" t="s">
        <v>143</v>
      </c>
      <c r="C13" s="85" t="n">
        <v>7.0</v>
      </c>
      <c r="D13" s="85" t="n">
        <v>14.0</v>
      </c>
      <c r="E13" s="85" t="n">
        <v>6.0</v>
      </c>
      <c r="F13" s="85" t="n">
        <v>1.0</v>
      </c>
      <c r="G13" s="85"/>
      <c r="H13" s="85"/>
      <c r="I13" s="85"/>
      <c r="J13" s="85"/>
      <c r="K13" s="89" t="n">
        <v>0.8571428571428571</v>
      </c>
      <c r="L13" s="85" t="n">
        <v>12.0</v>
      </c>
    </row>
    <row r="14" ht="25.0" customHeight="true">
      <c r="A14" s="82" t="s">
        <v>144</v>
      </c>
      <c r="B14" s="82" t="s">
        <v>145</v>
      </c>
      <c r="C14" s="85" t="n">
        <v>6.0</v>
      </c>
      <c r="D14" s="85" t="n">
        <v>12.0</v>
      </c>
      <c r="E14" s="85" t="n">
        <v>5.0</v>
      </c>
      <c r="F14" s="85" t="n">
        <v>1.0</v>
      </c>
      <c r="G14" s="85"/>
      <c r="H14" s="85"/>
      <c r="I14" s="85"/>
      <c r="J14" s="85"/>
      <c r="K14" s="89" t="n">
        <v>0.8333333333333334</v>
      </c>
      <c r="L14" s="85" t="n">
        <v>10.0</v>
      </c>
    </row>
    <row r="15" ht="25.0" customHeight="true">
      <c r="A15" s="82" t="s">
        <v>146</v>
      </c>
      <c r="B15" s="82" t="s">
        <v>147</v>
      </c>
      <c r="C15" s="85" t="n">
        <v>7.0</v>
      </c>
      <c r="D15" s="85" t="n">
        <v>14.0</v>
      </c>
      <c r="E15" s="85" t="n">
        <v>7.0</v>
      </c>
      <c r="F15" s="85"/>
      <c r="G15" s="85"/>
      <c r="H15" s="85"/>
      <c r="I15" s="85"/>
      <c r="J15" s="85"/>
      <c r="K15" s="89" t="n">
        <v>1.0</v>
      </c>
      <c r="L15" s="85" t="n">
        <v>14.0</v>
      </c>
    </row>
    <row r="16" ht="25.0" customHeight="true">
      <c r="A16" s="82" t="s">
        <v>148</v>
      </c>
      <c r="B16" s="82" t="s">
        <v>149</v>
      </c>
      <c r="C16" s="85" t="n">
        <v>7.0</v>
      </c>
      <c r="D16" s="85" t="n">
        <v>14.0</v>
      </c>
      <c r="E16" s="85" t="n">
        <v>7.0</v>
      </c>
      <c r="F16" s="85"/>
      <c r="G16" s="85"/>
      <c r="H16" s="85"/>
      <c r="I16" s="85"/>
      <c r="J16" s="85"/>
      <c r="K16" s="89" t="n">
        <v>1.0</v>
      </c>
      <c r="L16" s="85" t="n">
        <v>14.0</v>
      </c>
    </row>
    <row r="17" ht="25.0" customHeight="true">
      <c r="A17" s="82" t="s">
        <v>150</v>
      </c>
      <c r="B17" s="82" t="s">
        <v>151</v>
      </c>
      <c r="C17" s="85" t="n">
        <v>7.0</v>
      </c>
      <c r="D17" s="85" t="n">
        <v>14.0</v>
      </c>
      <c r="E17" s="85" t="n">
        <v>7.0</v>
      </c>
      <c r="F17" s="85"/>
      <c r="G17" s="85"/>
      <c r="H17" s="85"/>
      <c r="I17" s="85"/>
      <c r="J17" s="85"/>
      <c r="K17" s="89" t="n">
        <v>1.0</v>
      </c>
      <c r="L17" s="85" t="n">
        <v>14.0</v>
      </c>
    </row>
    <row r="18" ht="25.0" customHeight="true">
      <c r="A18" s="82" t="s">
        <v>152</v>
      </c>
      <c r="B18" s="82" t="s">
        <v>153</v>
      </c>
      <c r="C18" s="85" t="n">
        <v>7.0</v>
      </c>
      <c r="D18" s="85" t="n">
        <v>14.0</v>
      </c>
      <c r="E18" s="85" t="n">
        <v>6.0</v>
      </c>
      <c r="F18" s="85"/>
      <c r="G18" s="85"/>
      <c r="H18" s="85" t="n">
        <v>1.0</v>
      </c>
      <c r="I18" s="85"/>
      <c r="J18" s="85"/>
      <c r="K18" s="89" t="n">
        <v>0.8571428571428571</v>
      </c>
      <c r="L18" s="85" t="n">
        <v>12.0</v>
      </c>
    </row>
    <row r="19" ht="25.0" customHeight="true">
      <c r="A19" s="82" t="s">
        <v>154</v>
      </c>
      <c r="B19" s="82" t="s">
        <v>155</v>
      </c>
      <c r="C19" s="85" t="n">
        <v>7.0</v>
      </c>
      <c r="D19" s="85" t="n">
        <v>14.0</v>
      </c>
      <c r="E19" s="85" t="n">
        <v>6.0</v>
      </c>
      <c r="F19" s="85" t="n">
        <v>1.0</v>
      </c>
      <c r="G19" s="85"/>
      <c r="H19" s="85"/>
      <c r="I19" s="85"/>
      <c r="J19" s="85"/>
      <c r="K19" s="89" t="n">
        <v>0.8571428571428571</v>
      </c>
      <c r="L19" s="85" t="n">
        <v>12.0</v>
      </c>
    </row>
    <row r="20" ht="25.0" customHeight="true">
      <c r="A20" s="82" t="s">
        <v>156</v>
      </c>
      <c r="B20" s="82" t="s">
        <v>157</v>
      </c>
      <c r="C20" s="85" t="n">
        <v>7.0</v>
      </c>
      <c r="D20" s="85" t="n">
        <v>14.0</v>
      </c>
      <c r="E20" s="85" t="n">
        <v>7.0</v>
      </c>
      <c r="F20" s="85"/>
      <c r="G20" s="85"/>
      <c r="H20" s="85"/>
      <c r="I20" s="85"/>
      <c r="J20" s="85"/>
      <c r="K20" s="89" t="n">
        <v>1.0</v>
      </c>
      <c r="L20" s="85" t="n">
        <v>14.0</v>
      </c>
    </row>
    <row r="21" ht="25.0" customHeight="true">
      <c r="A21" s="82" t="s">
        <v>158</v>
      </c>
      <c r="B21" s="82" t="s">
        <v>159</v>
      </c>
      <c r="C21" s="85" t="n">
        <v>7.0</v>
      </c>
      <c r="D21" s="85" t="n">
        <v>14.0</v>
      </c>
      <c r="E21" s="85" t="n">
        <v>6.0</v>
      </c>
      <c r="F21" s="85"/>
      <c r="G21" s="85" t="n">
        <v>1.0</v>
      </c>
      <c r="H21" s="85"/>
      <c r="I21" s="85"/>
      <c r="J21" s="85"/>
      <c r="K21" s="89" t="n">
        <v>0.8571428571428571</v>
      </c>
      <c r="L21" s="85" t="n">
        <v>12.0</v>
      </c>
    </row>
    <row r="22" ht="25.0" customHeight="true">
      <c r="A22" s="82" t="s">
        <v>160</v>
      </c>
      <c r="B22" s="82" t="s">
        <v>161</v>
      </c>
      <c r="C22" s="85" t="n">
        <v>6.0</v>
      </c>
      <c r="D22" s="85" t="n">
        <v>12.0</v>
      </c>
      <c r="E22" s="85" t="n">
        <v>6.0</v>
      </c>
      <c r="F22" s="85"/>
      <c r="G22" s="85"/>
      <c r="H22" s="85"/>
      <c r="I22" s="85"/>
      <c r="J22" s="85"/>
      <c r="K22" s="89" t="n">
        <v>1.0</v>
      </c>
      <c r="L22" s="85" t="n">
        <v>12.0</v>
      </c>
    </row>
    <row r="23" ht="25.0" customHeight="true">
      <c r="A23" s="82" t="s">
        <v>162</v>
      </c>
      <c r="B23" s="82" t="s">
        <v>163</v>
      </c>
      <c r="C23" s="85" t="n">
        <v>7.0</v>
      </c>
      <c r="D23" s="85" t="n">
        <v>14.0</v>
      </c>
      <c r="E23" s="85" t="n">
        <v>6.0</v>
      </c>
      <c r="F23" s="85" t="n">
        <v>1.0</v>
      </c>
      <c r="G23" s="85"/>
      <c r="H23" s="85"/>
      <c r="I23" s="85"/>
      <c r="J23" s="85"/>
      <c r="K23" s="89" t="n">
        <v>0.8571428571428571</v>
      </c>
      <c r="L23" s="85" t="n">
        <v>12.0</v>
      </c>
    </row>
    <row r="24" ht="25.0" customHeight="true">
      <c r="A24" s="82" t="s">
        <v>164</v>
      </c>
      <c r="B24" s="82" t="s">
        <v>165</v>
      </c>
      <c r="C24" s="85" t="n">
        <v>7.0</v>
      </c>
      <c r="D24" s="85" t="n">
        <v>14.0</v>
      </c>
      <c r="E24" s="85" t="n">
        <v>7.0</v>
      </c>
      <c r="F24" s="85"/>
      <c r="G24" s="85"/>
      <c r="H24" s="85"/>
      <c r="I24" s="85"/>
      <c r="J24" s="85"/>
      <c r="K24" s="89" t="n">
        <v>1.0</v>
      </c>
      <c r="L24" s="85" t="n">
        <v>14.0</v>
      </c>
    </row>
    <row r="25" ht="25.0" customHeight="true">
      <c r="A25" s="82" t="s">
        <v>166</v>
      </c>
      <c r="B25" s="82" t="s">
        <v>167</v>
      </c>
      <c r="C25" s="85" t="n">
        <v>7.0</v>
      </c>
      <c r="D25" s="85" t="n">
        <v>14.0</v>
      </c>
      <c r="E25" s="85" t="n">
        <v>7.0</v>
      </c>
      <c r="F25" s="85"/>
      <c r="G25" s="85"/>
      <c r="H25" s="85"/>
      <c r="I25" s="85"/>
      <c r="J25" s="85"/>
      <c r="K25" s="89" t="n">
        <v>1.0</v>
      </c>
      <c r="L25" s="85" t="n">
        <v>14.0</v>
      </c>
    </row>
    <row r="26" ht="25.0" customHeight="true">
      <c r="A26" s="82" t="s">
        <v>168</v>
      </c>
      <c r="B26" s="82" t="s">
        <v>169</v>
      </c>
      <c r="C26" s="85" t="n">
        <v>7.0</v>
      </c>
      <c r="D26" s="85" t="n">
        <v>14.0</v>
      </c>
      <c r="E26" s="85" t="n">
        <v>7.0</v>
      </c>
      <c r="F26" s="85"/>
      <c r="G26" s="85"/>
      <c r="H26" s="85"/>
      <c r="I26" s="85"/>
      <c r="J26" s="85"/>
      <c r="K26" s="89" t="n">
        <v>1.0</v>
      </c>
      <c r="L26" s="85" t="n">
        <v>14.0</v>
      </c>
    </row>
    <row r="27" ht="25.0" customHeight="true">
      <c r="A27" s="82" t="s">
        <v>170</v>
      </c>
      <c r="B27" s="82" t="s">
        <v>171</v>
      </c>
      <c r="C27" s="85" t="n">
        <v>7.0</v>
      </c>
      <c r="D27" s="85" t="n">
        <v>14.0</v>
      </c>
      <c r="E27" s="85" t="n">
        <v>7.0</v>
      </c>
      <c r="F27" s="85"/>
      <c r="G27" s="85"/>
      <c r="H27" s="85"/>
      <c r="I27" s="85"/>
      <c r="J27" s="85"/>
      <c r="K27" s="89" t="n">
        <v>1.0</v>
      </c>
      <c r="L27" s="85" t="n">
        <v>14.0</v>
      </c>
    </row>
    <row r="28" ht="25.0" customHeight="true">
      <c r="A28" s="82" t="s">
        <v>172</v>
      </c>
      <c r="B28" s="82" t="s">
        <v>173</v>
      </c>
      <c r="C28" s="85" t="n">
        <v>7.0</v>
      </c>
      <c r="D28" s="85" t="n">
        <v>14.0</v>
      </c>
      <c r="E28" s="85" t="n">
        <v>5.0</v>
      </c>
      <c r="F28" s="85" t="n">
        <v>2.0</v>
      </c>
      <c r="G28" s="85"/>
      <c r="H28" s="85"/>
      <c r="I28" s="85"/>
      <c r="J28" s="85"/>
      <c r="K28" s="89" t="n">
        <v>0.7142857142857143</v>
      </c>
      <c r="L28" s="85" t="n">
        <v>10.0</v>
      </c>
    </row>
    <row r="29" ht="25.0" customHeight="true">
      <c r="A29" s="82" t="s">
        <v>174</v>
      </c>
      <c r="B29" s="82" t="s">
        <v>175</v>
      </c>
      <c r="C29" s="85" t="n">
        <v>7.0</v>
      </c>
      <c r="D29" s="85" t="n">
        <v>14.0</v>
      </c>
      <c r="E29" s="85" t="n">
        <v>7.0</v>
      </c>
      <c r="F29" s="85"/>
      <c r="G29" s="85"/>
      <c r="H29" s="85"/>
      <c r="I29" s="85"/>
      <c r="J29" s="85"/>
      <c r="K29" s="89" t="n">
        <v>1.0</v>
      </c>
      <c r="L29" s="85" t="n">
        <v>14.0</v>
      </c>
    </row>
    <row r="30" ht="25.0" customHeight="true">
      <c r="A30" s="82" t="s">
        <v>176</v>
      </c>
      <c r="B30" s="82" t="s">
        <v>177</v>
      </c>
      <c r="C30" s="85" t="n">
        <v>7.0</v>
      </c>
      <c r="D30" s="85" t="n">
        <v>14.0</v>
      </c>
      <c r="E30" s="85" t="n">
        <v>7.0</v>
      </c>
      <c r="F30" s="85"/>
      <c r="G30" s="85"/>
      <c r="H30" s="85"/>
      <c r="I30" s="85"/>
      <c r="J30" s="85"/>
      <c r="K30" s="89" t="n">
        <v>1.0</v>
      </c>
      <c r="L30" s="85" t="n">
        <v>14.0</v>
      </c>
    </row>
    <row r="31" ht="25.0" customHeight="true">
      <c r="A31" s="82" t="s">
        <v>178</v>
      </c>
      <c r="B31" s="82" t="s">
        <v>179</v>
      </c>
      <c r="C31" s="85" t="n">
        <v>7.0</v>
      </c>
      <c r="D31" s="85" t="n">
        <v>14.0</v>
      </c>
      <c r="E31" s="85" t="n">
        <v>7.0</v>
      </c>
      <c r="F31" s="85"/>
      <c r="G31" s="85"/>
      <c r="H31" s="85"/>
      <c r="I31" s="85"/>
      <c r="J31" s="85"/>
      <c r="K31" s="89" t="n">
        <v>1.0</v>
      </c>
      <c r="L31" s="85" t="n">
        <v>14.0</v>
      </c>
    </row>
    <row r="32" ht="25.0" customHeight="true">
      <c r="A32" s="82" t="s">
        <v>180</v>
      </c>
      <c r="B32" s="82" t="s">
        <v>181</v>
      </c>
      <c r="C32" s="85" t="n">
        <v>7.0</v>
      </c>
      <c r="D32" s="85" t="n">
        <v>14.0</v>
      </c>
      <c r="E32" s="85" t="n">
        <v>7.0</v>
      </c>
      <c r="F32" s="85"/>
      <c r="G32" s="85"/>
      <c r="H32" s="85"/>
      <c r="I32" s="85"/>
      <c r="J32" s="85"/>
      <c r="K32" s="89" t="n">
        <v>1.0</v>
      </c>
      <c r="L32" s="85" t="n">
        <v>14.0</v>
      </c>
    </row>
    <row r="33" ht="25.0" customHeight="true">
      <c r="A33" s="82" t="s">
        <v>182</v>
      </c>
      <c r="B33" s="82" t="s">
        <v>183</v>
      </c>
      <c r="C33" s="85" t="n">
        <v>7.0</v>
      </c>
      <c r="D33" s="85" t="n">
        <v>14.0</v>
      </c>
      <c r="E33" s="85" t="n">
        <v>7.0</v>
      </c>
      <c r="F33" s="85"/>
      <c r="G33" s="85"/>
      <c r="H33" s="85"/>
      <c r="I33" s="85"/>
      <c r="J33" s="85"/>
      <c r="K33" s="89" t="n">
        <v>1.0</v>
      </c>
      <c r="L33" s="85" t="n">
        <v>14.0</v>
      </c>
    </row>
    <row r="34" ht="25.0" customHeight="true">
      <c r="A34" s="82" t="s">
        <v>184</v>
      </c>
      <c r="B34" s="82" t="s">
        <v>185</v>
      </c>
      <c r="C34" s="85" t="n">
        <v>7.0</v>
      </c>
      <c r="D34" s="85" t="n">
        <v>14.0</v>
      </c>
      <c r="E34" s="85" t="n">
        <v>7.0</v>
      </c>
      <c r="F34" s="85"/>
      <c r="G34" s="85"/>
      <c r="H34" s="85"/>
      <c r="I34" s="85"/>
      <c r="J34" s="85"/>
      <c r="K34" s="89" t="n">
        <v>1.0</v>
      </c>
      <c r="L34" s="85" t="n">
        <v>14.0</v>
      </c>
    </row>
    <row r="35" ht="25.0" customHeight="true">
      <c r="A35" s="82" t="s">
        <v>186</v>
      </c>
      <c r="B35" s="82" t="s">
        <v>187</v>
      </c>
      <c r="C35" s="85" t="n">
        <v>7.0</v>
      </c>
      <c r="D35" s="85" t="n">
        <v>14.0</v>
      </c>
      <c r="E35" s="85" t="n">
        <v>6.0</v>
      </c>
      <c r="F35" s="85" t="n">
        <v>1.0</v>
      </c>
      <c r="G35" s="85"/>
      <c r="H35" s="85"/>
      <c r="I35" s="85"/>
      <c r="J35" s="85"/>
      <c r="K35" s="89" t="n">
        <v>0.8571428571428571</v>
      </c>
      <c r="L35" s="85" t="n">
        <v>12.0</v>
      </c>
    </row>
    <row r="36" ht="25.0" customHeight="true">
      <c r="A36" s="82" t="s">
        <v>188</v>
      </c>
      <c r="B36" s="82" t="s">
        <v>189</v>
      </c>
      <c r="C36" s="85" t="n">
        <v>7.0</v>
      </c>
      <c r="D36" s="85" t="n">
        <v>14.0</v>
      </c>
      <c r="E36" s="85" t="n">
        <v>7.0</v>
      </c>
      <c r="F36" s="85"/>
      <c r="G36" s="85"/>
      <c r="H36" s="85"/>
      <c r="I36" s="85"/>
      <c r="J36" s="85"/>
      <c r="K36" s="89" t="n">
        <v>1.0</v>
      </c>
      <c r="L36" s="85" t="n">
        <v>14.0</v>
      </c>
    </row>
    <row r="37" ht="25.0" customHeight="true">
      <c r="A37" s="82" t="s">
        <v>190</v>
      </c>
      <c r="B37" s="82" t="s">
        <v>191</v>
      </c>
      <c r="C37" s="85" t="n">
        <v>7.0</v>
      </c>
      <c r="D37" s="85" t="n">
        <v>14.0</v>
      </c>
      <c r="E37" s="85" t="n">
        <v>7.0</v>
      </c>
      <c r="F37" s="85"/>
      <c r="G37" s="85"/>
      <c r="H37" s="85"/>
      <c r="I37" s="85"/>
      <c r="J37" s="85"/>
      <c r="K37" s="89" t="n">
        <v>1.0</v>
      </c>
      <c r="L37" s="85" t="n">
        <v>14.0</v>
      </c>
    </row>
    <row r="38" ht="25.0" customHeight="true">
      <c r="A38" s="82" t="s">
        <v>192</v>
      </c>
      <c r="B38" s="82" t="s">
        <v>193</v>
      </c>
      <c r="C38" s="85" t="n">
        <v>7.0</v>
      </c>
      <c r="D38" s="85" t="n">
        <v>14.0</v>
      </c>
      <c r="E38" s="85" t="n">
        <v>7.0</v>
      </c>
      <c r="F38" s="85"/>
      <c r="G38" s="85"/>
      <c r="H38" s="85"/>
      <c r="I38" s="85"/>
      <c r="J38" s="85"/>
      <c r="K38" s="89" t="n">
        <v>1.0</v>
      </c>
      <c r="L38" s="85" t="n">
        <v>14.0</v>
      </c>
    </row>
    <row r="39" ht="25.0" customHeight="true">
      <c r="A39" s="82" t="s">
        <v>194</v>
      </c>
      <c r="B39" s="82" t="s">
        <v>195</v>
      </c>
      <c r="C39" s="85" t="n">
        <v>7.0</v>
      </c>
      <c r="D39" s="85" t="n">
        <v>14.0</v>
      </c>
      <c r="E39" s="85" t="n">
        <v>7.0</v>
      </c>
      <c r="F39" s="85"/>
      <c r="G39" s="85"/>
      <c r="H39" s="85"/>
      <c r="I39" s="85"/>
      <c r="J39" s="85"/>
      <c r="K39" s="89" t="n">
        <v>1.0</v>
      </c>
      <c r="L39" s="85" t="n">
        <v>14.0</v>
      </c>
    </row>
    <row r="40" ht="25.0" customHeight="true">
      <c r="A40" s="82" t="s">
        <v>196</v>
      </c>
      <c r="B40" s="82" t="s">
        <v>197</v>
      </c>
      <c r="C40" s="85" t="n">
        <v>7.0</v>
      </c>
      <c r="D40" s="85" t="n">
        <v>14.0</v>
      </c>
      <c r="E40" s="85" t="n">
        <v>7.0</v>
      </c>
      <c r="F40" s="85"/>
      <c r="G40" s="85"/>
      <c r="H40" s="85"/>
      <c r="I40" s="85"/>
      <c r="J40" s="85"/>
      <c r="K40" s="89" t="n">
        <v>1.0</v>
      </c>
      <c r="L40" s="85" t="n">
        <v>14.0</v>
      </c>
    </row>
    <row r="41" ht="25.0" customHeight="true">
      <c r="A41" s="82" t="s">
        <v>198</v>
      </c>
      <c r="B41" s="82" t="s">
        <v>199</v>
      </c>
      <c r="C41" s="85" t="n">
        <v>7.0</v>
      </c>
      <c r="D41" s="85" t="n">
        <v>14.0</v>
      </c>
      <c r="E41" s="85" t="n">
        <v>7.0</v>
      </c>
      <c r="F41" s="85"/>
      <c r="G41" s="85"/>
      <c r="H41" s="85"/>
      <c r="I41" s="85"/>
      <c r="J41" s="85"/>
      <c r="K41" s="89" t="n">
        <v>1.0</v>
      </c>
      <c r="L41" s="85" t="n">
        <v>14.0</v>
      </c>
    </row>
    <row r="42" ht="25.0" customHeight="true">
      <c r="A42" s="82" t="s">
        <v>200</v>
      </c>
      <c r="B42" s="82" t="s">
        <v>201</v>
      </c>
      <c r="C42" s="85" t="n">
        <v>7.0</v>
      </c>
      <c r="D42" s="85" t="n">
        <v>14.0</v>
      </c>
      <c r="E42" s="85" t="n">
        <v>7.0</v>
      </c>
      <c r="F42" s="85"/>
      <c r="G42" s="85"/>
      <c r="H42" s="85"/>
      <c r="I42" s="85"/>
      <c r="J42" s="85"/>
      <c r="K42" s="89" t="n">
        <v>1.0</v>
      </c>
      <c r="L42" s="85" t="n">
        <v>14.0</v>
      </c>
    </row>
    <row r="43" ht="25.0" customHeight="true">
      <c r="A43" s="82" t="s">
        <v>202</v>
      </c>
      <c r="B43" s="82" t="s">
        <v>203</v>
      </c>
      <c r="C43" s="85" t="n">
        <v>7.0</v>
      </c>
      <c r="D43" s="85" t="n">
        <v>14.0</v>
      </c>
      <c r="E43" s="85" t="n">
        <v>7.0</v>
      </c>
      <c r="F43" s="85"/>
      <c r="G43" s="85"/>
      <c r="H43" s="85"/>
      <c r="I43" s="85"/>
      <c r="J43" s="85"/>
      <c r="K43" s="89" t="n">
        <v>1.0</v>
      </c>
      <c r="L43" s="85" t="n">
        <v>14.0</v>
      </c>
    </row>
    <row r="44" ht="25.0" customHeight="true">
      <c r="A44" s="82" t="s">
        <v>204</v>
      </c>
      <c r="B44" s="82" t="s">
        <v>205</v>
      </c>
      <c r="C44" s="85" t="n">
        <v>7.0</v>
      </c>
      <c r="D44" s="85" t="n">
        <v>14.0</v>
      </c>
      <c r="E44" s="85" t="n">
        <v>7.0</v>
      </c>
      <c r="F44" s="85"/>
      <c r="G44" s="85"/>
      <c r="H44" s="85"/>
      <c r="I44" s="85"/>
      <c r="J44" s="85"/>
      <c r="K44" s="89" t="n">
        <v>1.0</v>
      </c>
      <c r="L44" s="85" t="n">
        <v>14.0</v>
      </c>
    </row>
    <row r="45" ht="25.0" customHeight="true">
      <c r="A45" s="82" t="s">
        <v>206</v>
      </c>
      <c r="B45" s="82" t="s">
        <v>207</v>
      </c>
      <c r="C45" s="85" t="n">
        <v>7.0</v>
      </c>
      <c r="D45" s="85" t="n">
        <v>14.0</v>
      </c>
      <c r="E45" s="85" t="n">
        <v>6.0</v>
      </c>
      <c r="F45" s="85"/>
      <c r="G45" s="85"/>
      <c r="H45" s="85" t="n">
        <v>1.0</v>
      </c>
      <c r="I45" s="85"/>
      <c r="J45" s="85"/>
      <c r="K45" s="89" t="n">
        <v>0.8571428571428571</v>
      </c>
      <c r="L45" s="85" t="n">
        <v>12.0</v>
      </c>
    </row>
    <row r="46" ht="25.0" customHeight="true">
      <c r="A46" s="82" t="s">
        <v>208</v>
      </c>
      <c r="B46" s="82" t="s">
        <v>209</v>
      </c>
      <c r="C46" s="85" t="n">
        <v>7.0</v>
      </c>
      <c r="D46" s="85" t="n">
        <v>14.0</v>
      </c>
      <c r="E46" s="85" t="n">
        <v>7.0</v>
      </c>
      <c r="F46" s="85"/>
      <c r="G46" s="85"/>
      <c r="H46" s="85"/>
      <c r="I46" s="85"/>
      <c r="J46" s="85"/>
      <c r="K46" s="89" t="n">
        <v>1.0</v>
      </c>
      <c r="L46" s="85" t="n">
        <v>14.0</v>
      </c>
    </row>
    <row r="47" ht="25.0" customHeight="true">
      <c r="A47" s="82" t="s">
        <v>210</v>
      </c>
      <c r="B47" s="82" t="s">
        <v>211</v>
      </c>
      <c r="C47" s="85" t="n">
        <v>7.0</v>
      </c>
      <c r="D47" s="85" t="n">
        <v>14.0</v>
      </c>
      <c r="E47" s="85" t="n">
        <v>6.0</v>
      </c>
      <c r="F47" s="85" t="n">
        <v>1.0</v>
      </c>
      <c r="G47" s="85"/>
      <c r="H47" s="85"/>
      <c r="I47" s="85"/>
      <c r="J47" s="85"/>
      <c r="K47" s="89" t="n">
        <v>0.8571428571428571</v>
      </c>
      <c r="L47" s="85" t="n">
        <v>12.0</v>
      </c>
    </row>
    <row r="48" ht="25.0" customHeight="true">
      <c r="A48" s="82" t="s">
        <v>212</v>
      </c>
      <c r="B48" s="82" t="s">
        <v>213</v>
      </c>
      <c r="C48" s="85" t="n">
        <v>7.0</v>
      </c>
      <c r="D48" s="85" t="n">
        <v>14.0</v>
      </c>
      <c r="E48" s="85" t="n">
        <v>6.0</v>
      </c>
      <c r="F48" s="85" t="n">
        <v>1.0</v>
      </c>
      <c r="G48" s="85"/>
      <c r="H48" s="85"/>
      <c r="I48" s="85"/>
      <c r="J48" s="85"/>
      <c r="K48" s="89" t="n">
        <v>0.8571428571428571</v>
      </c>
      <c r="L48" s="85" t="n">
        <v>12.0</v>
      </c>
    </row>
    <row r="49" ht="25.0" customHeight="true">
      <c r="A49" s="82" t="s">
        <v>214</v>
      </c>
      <c r="B49" s="82" t="s">
        <v>215</v>
      </c>
      <c r="C49" s="85" t="n">
        <v>7.0</v>
      </c>
      <c r="D49" s="85" t="n">
        <v>14.0</v>
      </c>
      <c r="E49" s="85" t="n">
        <v>7.0</v>
      </c>
      <c r="F49" s="85"/>
      <c r="G49" s="85"/>
      <c r="H49" s="85"/>
      <c r="I49" s="85"/>
      <c r="J49" s="85"/>
      <c r="K49" s="89" t="n">
        <v>1.0</v>
      </c>
      <c r="L49" s="85" t="n">
        <v>14.0</v>
      </c>
    </row>
    <row r="50" ht="25.0" customHeight="true">
      <c r="A50" s="82" t="s">
        <v>216</v>
      </c>
      <c r="B50" s="82" t="s">
        <v>217</v>
      </c>
      <c r="C50" s="85" t="n">
        <v>7.0</v>
      </c>
      <c r="D50" s="85" t="n">
        <v>14.0</v>
      </c>
      <c r="E50" s="85" t="n">
        <v>7.0</v>
      </c>
      <c r="F50" s="85"/>
      <c r="G50" s="85"/>
      <c r="H50" s="85"/>
      <c r="I50" s="85"/>
      <c r="J50" s="85"/>
      <c r="K50" s="89" t="n">
        <v>1.0</v>
      </c>
      <c r="L50" s="85" t="n">
        <v>14.0</v>
      </c>
    </row>
    <row r="51" ht="25.0" customHeight="true">
      <c r="A51" s="82" t="s">
        <v>218</v>
      </c>
      <c r="B51" s="82" t="s">
        <v>219</v>
      </c>
      <c r="C51" s="85" t="n">
        <v>7.0</v>
      </c>
      <c r="D51" s="85" t="n">
        <v>14.0</v>
      </c>
      <c r="E51" s="85" t="n">
        <v>3.0</v>
      </c>
      <c r="F51" s="85" t="n">
        <v>4.0</v>
      </c>
      <c r="G51" s="85"/>
      <c r="H51" s="85"/>
      <c r="I51" s="85"/>
      <c r="J51" s="85"/>
      <c r="K51" s="89" t="n">
        <v>0.42857142857142855</v>
      </c>
      <c r="L51" s="85" t="n">
        <v>6.0</v>
      </c>
    </row>
    <row r="52" ht="25.0" customHeight="true">
      <c r="A52" s="82" t="s">
        <v>220</v>
      </c>
      <c r="B52" s="82" t="s">
        <v>221</v>
      </c>
      <c r="C52" s="85" t="n">
        <v>7.0</v>
      </c>
      <c r="D52" s="85" t="n">
        <v>14.0</v>
      </c>
      <c r="E52" s="85" t="n">
        <v>6.0</v>
      </c>
      <c r="F52" s="85" t="n">
        <v>1.0</v>
      </c>
      <c r="G52" s="85"/>
      <c r="H52" s="85"/>
      <c r="I52" s="85"/>
      <c r="J52" s="85"/>
      <c r="K52" s="89" t="n">
        <v>0.8571428571428571</v>
      </c>
      <c r="L52" s="85" t="n">
        <v>12.0</v>
      </c>
    </row>
    <row r="53" ht="25.0" customHeight="true">
      <c r="A53" s="82" t="s">
        <v>222</v>
      </c>
      <c r="B53" s="82" t="s">
        <v>223</v>
      </c>
      <c r="C53" s="85" t="n">
        <v>7.0</v>
      </c>
      <c r="D53" s="85" t="n">
        <v>14.0</v>
      </c>
      <c r="E53" s="85" t="n">
        <v>7.0</v>
      </c>
      <c r="F53" s="85"/>
      <c r="G53" s="85"/>
      <c r="H53" s="85"/>
      <c r="I53" s="85"/>
      <c r="J53" s="85"/>
      <c r="K53" s="89" t="n">
        <v>1.0</v>
      </c>
      <c r="L53" s="85" t="n">
        <v>14.0</v>
      </c>
    </row>
    <row r="54" ht="25.0" customHeight="true">
      <c r="A54" s="82" t="s">
        <v>224</v>
      </c>
      <c r="B54" s="82" t="s">
        <v>225</v>
      </c>
      <c r="C54" s="85" t="n">
        <v>7.0</v>
      </c>
      <c r="D54" s="85" t="n">
        <v>14.0</v>
      </c>
      <c r="E54" s="85" t="n">
        <v>5.0</v>
      </c>
      <c r="F54" s="85" t="n">
        <v>1.0</v>
      </c>
      <c r="G54" s="85" t="n">
        <v>1.0</v>
      </c>
      <c r="H54" s="85"/>
      <c r="I54" s="85"/>
      <c r="J54" s="85"/>
      <c r="K54" s="89" t="n">
        <v>0.7142857142857143</v>
      </c>
      <c r="L54" s="85" t="n">
        <v>10.0</v>
      </c>
    </row>
    <row r="55" ht="25.0" customHeight="true">
      <c r="A55" s="82" t="s">
        <v>226</v>
      </c>
      <c r="B55" s="82" t="s">
        <v>227</v>
      </c>
      <c r="C55" s="85" t="n">
        <v>7.0</v>
      </c>
      <c r="D55" s="85" t="n">
        <v>14.0</v>
      </c>
      <c r="E55" s="85" t="n">
        <v>7.0</v>
      </c>
      <c r="F55" s="85"/>
      <c r="G55" s="85"/>
      <c r="H55" s="85"/>
      <c r="I55" s="85"/>
      <c r="J55" s="85"/>
      <c r="K55" s="89" t="n">
        <v>1.0</v>
      </c>
      <c r="L55" s="85" t="n">
        <v>14.0</v>
      </c>
    </row>
    <row r="56" ht="25.0" customHeight="true">
      <c r="A56" s="82" t="s">
        <v>228</v>
      </c>
      <c r="B56" s="82" t="s">
        <v>229</v>
      </c>
      <c r="C56" s="85" t="n">
        <v>7.0</v>
      </c>
      <c r="D56" s="85" t="n">
        <v>14.0</v>
      </c>
      <c r="E56" s="85" t="n">
        <v>7.0</v>
      </c>
      <c r="F56" s="85"/>
      <c r="G56" s="85"/>
      <c r="H56" s="85"/>
      <c r="I56" s="85"/>
      <c r="J56" s="85"/>
      <c r="K56" s="89" t="n">
        <v>1.0</v>
      </c>
      <c r="L56" s="85" t="n">
        <v>14.0</v>
      </c>
    </row>
    <row r="57" ht="25.0" customHeight="true">
      <c r="A57" s="82" t="s">
        <v>230</v>
      </c>
      <c r="B57" s="82" t="s">
        <v>231</v>
      </c>
      <c r="C57" s="85" t="n">
        <v>7.0</v>
      </c>
      <c r="D57" s="85" t="n">
        <v>14.0</v>
      </c>
      <c r="E57" s="85" t="n">
        <v>6.0</v>
      </c>
      <c r="F57" s="85"/>
      <c r="G57" s="85"/>
      <c r="H57" s="85" t="n">
        <v>1.0</v>
      </c>
      <c r="I57" s="85"/>
      <c r="J57" s="85"/>
      <c r="K57" s="89" t="n">
        <v>0.8571428571428571</v>
      </c>
      <c r="L57" s="85" t="n">
        <v>12.0</v>
      </c>
    </row>
    <row r="58" ht="25.0" customHeight="true">
      <c r="A58" s="82" t="s">
        <v>232</v>
      </c>
      <c r="B58" s="82" t="s">
        <v>233</v>
      </c>
      <c r="C58" s="85" t="n">
        <v>7.0</v>
      </c>
      <c r="D58" s="85" t="n">
        <v>14.0</v>
      </c>
      <c r="E58" s="85" t="n">
        <v>5.0</v>
      </c>
      <c r="F58" s="85" t="n">
        <v>2.0</v>
      </c>
      <c r="G58" s="85"/>
      <c r="H58" s="85"/>
      <c r="I58" s="85"/>
      <c r="J58" s="85"/>
      <c r="K58" s="89" t="n">
        <v>0.7142857142857143</v>
      </c>
      <c r="L58" s="85" t="n">
        <v>10.0</v>
      </c>
    </row>
    <row r="59" ht="25.0" customHeight="true">
      <c r="A59" s="82" t="s">
        <v>234</v>
      </c>
      <c r="B59" s="82" t="s">
        <v>235</v>
      </c>
      <c r="C59" s="85" t="n">
        <v>7.0</v>
      </c>
      <c r="D59" s="85" t="n">
        <v>14.0</v>
      </c>
      <c r="E59" s="85" t="n">
        <v>7.0</v>
      </c>
      <c r="F59" s="85"/>
      <c r="G59" s="85"/>
      <c r="H59" s="85"/>
      <c r="I59" s="85"/>
      <c r="J59" s="85"/>
      <c r="K59" s="89" t="n">
        <v>1.0</v>
      </c>
      <c r="L59" s="85" t="n">
        <v>14.0</v>
      </c>
    </row>
    <row r="60" ht="25.0" customHeight="true">
      <c r="A60" s="82" t="s">
        <v>236</v>
      </c>
      <c r="B60" s="82" t="s">
        <v>237</v>
      </c>
      <c r="C60" s="85" t="n">
        <v>7.0</v>
      </c>
      <c r="D60" s="85" t="n">
        <v>14.0</v>
      </c>
      <c r="E60" s="85" t="n">
        <v>7.0</v>
      </c>
      <c r="F60" s="85"/>
      <c r="G60" s="85"/>
      <c r="H60" s="85"/>
      <c r="I60" s="85"/>
      <c r="J60" s="85"/>
      <c r="K60" s="89" t="n">
        <v>1.0</v>
      </c>
      <c r="L60" s="85" t="n">
        <v>14.0</v>
      </c>
    </row>
  </sheetData>
  <phoneticPr fontId="1" type="noConversion"/>
  <pageMargins bottom="1" footer="0.51" header="0.51" left="0.75" right="0.75" top="1"/>
  <pageSetup orientation="portrait" paperSize="9"/>
  <legacyDrawing r:id="rId1"/>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customHeight="1" defaultColWidth="8.83203125" defaultRowHeight="20" x14ac:dyDescent="0.2"/>
  <cols>
    <col min="1" max="1" customWidth="true" style="22" width="19.83203125" collapsed="false"/>
    <col min="2" max="2" customWidth="true" style="22" width="20.83203125" collapsed="false"/>
    <col min="3" max="3" customWidth="true" style="23" width="10.5" collapsed="false"/>
    <col min="4" max="4" bestFit="true" customWidth="true" style="23" width="14.33203125" collapsed="false"/>
    <col min="5" max="5" bestFit="true" customWidth="true" style="23" width="17.1640625" collapsed="false"/>
    <col min="6" max="6" bestFit="true" customWidth="true" style="23" width="11.33203125" collapsed="false"/>
    <col min="7" max="7" bestFit="true" customWidth="true" style="23" width="8.5" collapsed="false"/>
    <col min="8" max="8" customWidth="true" style="23" width="8.6640625" collapsed="false"/>
    <col min="9" max="16384" style="22" width="8.83203125" collapsed="false"/>
  </cols>
  <sheetData>
    <row customFormat="1" customHeight="1" ht="35" r="1" s="50" spans="1:8" x14ac:dyDescent="0.2">
      <c r="A1" s="47" t="s">
        <v>13</v>
      </c>
      <c r="B1" s="47" t="s">
        <v>12</v>
      </c>
      <c r="C1" s="48" t="s">
        <v>108</v>
      </c>
      <c r="D1" s="48" t="s">
        <v>107</v>
      </c>
      <c r="E1" s="48" t="s">
        <v>24</v>
      </c>
      <c r="F1" s="49" t="s">
        <v>109</v>
      </c>
      <c r="G1" s="49" t="s">
        <v>55</v>
      </c>
      <c r="H1" s="48" t="s">
        <v>49</v>
      </c>
    </row>
    <row r="2" ht="25.0" customHeight="true">
      <c r="A2" s="82" t="s">
        <v>120</v>
      </c>
      <c r="B2" s="82" t="s">
        <v>121</v>
      </c>
      <c r="C2" s="85" t="n">
        <v>10.0</v>
      </c>
      <c r="D2" s="87" t="n">
        <v>111.5999984741211</v>
      </c>
      <c r="E2" s="87" t="n">
        <v>3.1500000953674316</v>
      </c>
      <c r="F2" s="85" t="n">
        <v>1.0</v>
      </c>
      <c r="G2" s="85" t="n">
        <v>30.0</v>
      </c>
      <c r="H2" s="85" t="n">
        <v>3.0</v>
      </c>
    </row>
    <row r="3" ht="25.0" customHeight="true">
      <c r="A3" s="82" t="s">
        <v>122</v>
      </c>
      <c r="B3" s="82" t="s">
        <v>123</v>
      </c>
      <c r="C3" s="85" t="n">
        <v>10.0</v>
      </c>
      <c r="D3" s="87" t="n">
        <v>111.5999984741211</v>
      </c>
      <c r="E3" s="87" t="n">
        <v>40.88333511352539</v>
      </c>
      <c r="F3" s="85" t="n">
        <v>4.0</v>
      </c>
      <c r="G3" s="85" t="n">
        <v>30.0</v>
      </c>
      <c r="H3" s="85" t="n">
        <v>12.0</v>
      </c>
    </row>
    <row r="4" ht="25.0" customHeight="true">
      <c r="A4" s="82" t="s">
        <v>124</v>
      </c>
      <c r="B4" s="82" t="s">
        <v>125</v>
      </c>
      <c r="C4" s="85" t="n">
        <v>10.0</v>
      </c>
      <c r="D4" s="87" t="n">
        <v>111.5999984741211</v>
      </c>
      <c r="E4" s="87" t="n">
        <v>41.0</v>
      </c>
      <c r="F4" s="85" t="n">
        <v>4.0</v>
      </c>
      <c r="G4" s="85" t="n">
        <v>30.0</v>
      </c>
      <c r="H4" s="85" t="n">
        <v>12.0</v>
      </c>
    </row>
    <row r="5" ht="25.0" customHeight="true">
      <c r="A5" s="82" t="s">
        <v>126</v>
      </c>
      <c r="B5" s="82" t="s">
        <v>127</v>
      </c>
      <c r="C5" s="85" t="n">
        <v>10.0</v>
      </c>
      <c r="D5" s="87" t="n">
        <v>111.5999984741211</v>
      </c>
      <c r="E5" s="87" t="n">
        <v>41.0</v>
      </c>
      <c r="F5" s="85" t="n">
        <v>4.0</v>
      </c>
      <c r="G5" s="85" t="n">
        <v>30.0</v>
      </c>
      <c r="H5" s="85" t="n">
        <v>12.0</v>
      </c>
    </row>
    <row r="6" ht="25.0" customHeight="true">
      <c r="A6" s="82" t="s">
        <v>128</v>
      </c>
      <c r="B6" s="82" t="s">
        <v>129</v>
      </c>
      <c r="C6" s="85" t="n">
        <v>10.0</v>
      </c>
      <c r="D6" s="87" t="n">
        <v>111.5999984741211</v>
      </c>
      <c r="E6" s="87" t="n">
        <v>41.0</v>
      </c>
      <c r="F6" s="85" t="n">
        <v>4.0</v>
      </c>
      <c r="G6" s="85" t="n">
        <v>30.0</v>
      </c>
      <c r="H6" s="85" t="n">
        <v>12.0</v>
      </c>
    </row>
    <row r="7" ht="25.0" customHeight="true">
      <c r="A7" s="82" t="s">
        <v>130</v>
      </c>
      <c r="B7" s="82" t="s">
        <v>131</v>
      </c>
      <c r="C7" s="85" t="n">
        <v>10.0</v>
      </c>
      <c r="D7" s="87" t="n">
        <v>111.5999984741211</v>
      </c>
      <c r="E7" s="87" t="n">
        <v>17.983333587646484</v>
      </c>
      <c r="F7" s="85" t="n">
        <v>2.0</v>
      </c>
      <c r="G7" s="85" t="n">
        <v>30.0</v>
      </c>
      <c r="H7" s="85" t="n">
        <v>6.0</v>
      </c>
    </row>
    <row r="8" ht="25.0" customHeight="true">
      <c r="A8" s="82" t="s">
        <v>132</v>
      </c>
      <c r="B8" s="82" t="s">
        <v>133</v>
      </c>
      <c r="C8" s="85" t="n">
        <v>10.0</v>
      </c>
      <c r="D8" s="87" t="n">
        <v>111.5999984741211</v>
      </c>
      <c r="E8" s="87"/>
      <c r="F8" s="85"/>
      <c r="G8" s="85" t="n">
        <v>30.0</v>
      </c>
      <c r="H8" s="85"/>
    </row>
    <row r="9" ht="25.0" customHeight="true">
      <c r="A9" s="82" t="s">
        <v>134</v>
      </c>
      <c r="B9" s="82" t="s">
        <v>135</v>
      </c>
      <c r="C9" s="85" t="n">
        <v>10.0</v>
      </c>
      <c r="D9" s="87" t="n">
        <v>111.5999984741211</v>
      </c>
      <c r="E9" s="87" t="n">
        <v>38.81666564941406</v>
      </c>
      <c r="F9" s="85" t="n">
        <v>3.0</v>
      </c>
      <c r="G9" s="85" t="n">
        <v>30.0</v>
      </c>
      <c r="H9" s="85" t="n">
        <v>12.0</v>
      </c>
    </row>
    <row r="10" ht="25.0" customHeight="true">
      <c r="A10" s="82" t="s">
        <v>136</v>
      </c>
      <c r="B10" s="82" t="s">
        <v>137</v>
      </c>
      <c r="C10" s="85" t="n">
        <v>10.0</v>
      </c>
      <c r="D10" s="87" t="n">
        <v>111.5999984741211</v>
      </c>
      <c r="E10" s="87"/>
      <c r="F10" s="85"/>
      <c r="G10" s="85" t="n">
        <v>30.0</v>
      </c>
      <c r="H10" s="85"/>
    </row>
    <row r="11" ht="25.0" customHeight="true">
      <c r="A11" s="82" t="s">
        <v>138</v>
      </c>
      <c r="B11" s="82" t="s">
        <v>139</v>
      </c>
      <c r="C11" s="85" t="n">
        <v>10.0</v>
      </c>
      <c r="D11" s="87" t="n">
        <v>111.5999984741211</v>
      </c>
      <c r="E11" s="87" t="n">
        <v>41.03333282470703</v>
      </c>
      <c r="F11" s="85" t="n">
        <v>4.0</v>
      </c>
      <c r="G11" s="85" t="n">
        <v>30.0</v>
      </c>
      <c r="H11" s="85" t="n">
        <v>12.0</v>
      </c>
    </row>
    <row r="12" ht="25.0" customHeight="true">
      <c r="A12" s="82" t="s">
        <v>140</v>
      </c>
      <c r="B12" s="82" t="s">
        <v>141</v>
      </c>
      <c r="C12" s="85" t="n">
        <v>10.0</v>
      </c>
      <c r="D12" s="87" t="n">
        <v>111.5999984741211</v>
      </c>
      <c r="E12" s="87" t="n">
        <v>36.58333206176758</v>
      </c>
      <c r="F12" s="85"/>
      <c r="G12" s="85" t="n">
        <v>30.0</v>
      </c>
      <c r="H12" s="85" t="n">
        <v>12.0</v>
      </c>
    </row>
    <row r="13" ht="25.0" customHeight="true">
      <c r="A13" s="82" t="s">
        <v>142</v>
      </c>
      <c r="B13" s="82" t="s">
        <v>143</v>
      </c>
      <c r="C13" s="85" t="n">
        <v>10.0</v>
      </c>
      <c r="D13" s="87" t="n">
        <v>111.5999984741211</v>
      </c>
      <c r="E13" s="87" t="n">
        <v>41.0</v>
      </c>
      <c r="F13" s="85" t="n">
        <v>4.0</v>
      </c>
      <c r="G13" s="85" t="n">
        <v>30.0</v>
      </c>
      <c r="H13" s="85" t="n">
        <v>12.0</v>
      </c>
    </row>
    <row r="14" ht="25.0" customHeight="true">
      <c r="A14" s="82" t="s">
        <v>144</v>
      </c>
      <c r="B14" s="82" t="s">
        <v>145</v>
      </c>
      <c r="C14" s="85" t="n">
        <v>10.0</v>
      </c>
      <c r="D14" s="87" t="n">
        <v>111.5999984741211</v>
      </c>
      <c r="E14" s="87" t="n">
        <v>2.866666555404663</v>
      </c>
      <c r="F14" s="85" t="n">
        <v>1.0</v>
      </c>
      <c r="G14" s="85" t="n">
        <v>30.0</v>
      </c>
      <c r="H14" s="85" t="n">
        <v>3.0</v>
      </c>
    </row>
    <row r="15" ht="25.0" customHeight="true">
      <c r="A15" s="82" t="s">
        <v>146</v>
      </c>
      <c r="B15" s="82" t="s">
        <v>147</v>
      </c>
      <c r="C15" s="85" t="n">
        <v>10.0</v>
      </c>
      <c r="D15" s="87" t="n">
        <v>111.5999984741211</v>
      </c>
      <c r="E15" s="87" t="n">
        <v>41.0</v>
      </c>
      <c r="F15" s="85" t="n">
        <v>4.0</v>
      </c>
      <c r="G15" s="85" t="n">
        <v>30.0</v>
      </c>
      <c r="H15" s="85" t="n">
        <v>12.0</v>
      </c>
    </row>
    <row r="16" ht="25.0" customHeight="true">
      <c r="A16" s="82" t="s">
        <v>148</v>
      </c>
      <c r="B16" s="82" t="s">
        <v>149</v>
      </c>
      <c r="C16" s="85" t="n">
        <v>10.0</v>
      </c>
      <c r="D16" s="87" t="n">
        <v>111.5999984741211</v>
      </c>
      <c r="E16" s="87" t="n">
        <v>41.0</v>
      </c>
      <c r="F16" s="85" t="n">
        <v>4.0</v>
      </c>
      <c r="G16" s="85" t="n">
        <v>30.0</v>
      </c>
      <c r="H16" s="85" t="n">
        <v>12.0</v>
      </c>
    </row>
    <row r="17" ht="25.0" customHeight="true">
      <c r="A17" s="82" t="s">
        <v>150</v>
      </c>
      <c r="B17" s="82" t="s">
        <v>151</v>
      </c>
      <c r="C17" s="85" t="n">
        <v>10.0</v>
      </c>
      <c r="D17" s="87" t="n">
        <v>111.5999984741211</v>
      </c>
      <c r="E17" s="87" t="n">
        <v>41.0</v>
      </c>
      <c r="F17" s="85" t="n">
        <v>4.0</v>
      </c>
      <c r="G17" s="85" t="n">
        <v>30.0</v>
      </c>
      <c r="H17" s="85" t="n">
        <v>12.0</v>
      </c>
    </row>
    <row r="18" ht="25.0" customHeight="true">
      <c r="A18" s="82" t="s">
        <v>152</v>
      </c>
      <c r="B18" s="82" t="s">
        <v>153</v>
      </c>
      <c r="C18" s="85" t="n">
        <v>10.0</v>
      </c>
      <c r="D18" s="87" t="n">
        <v>111.5999984741211</v>
      </c>
      <c r="E18" s="87" t="n">
        <v>41.0</v>
      </c>
      <c r="F18" s="85" t="n">
        <v>4.0</v>
      </c>
      <c r="G18" s="85" t="n">
        <v>30.0</v>
      </c>
      <c r="H18" s="85" t="n">
        <v>12.0</v>
      </c>
    </row>
    <row r="19" ht="25.0" customHeight="true">
      <c r="A19" s="82" t="s">
        <v>154</v>
      </c>
      <c r="B19" s="82" t="s">
        <v>155</v>
      </c>
      <c r="C19" s="85" t="n">
        <v>10.0</v>
      </c>
      <c r="D19" s="87" t="n">
        <v>111.5999984741211</v>
      </c>
      <c r="E19" s="87" t="n">
        <v>16.96666717529297</v>
      </c>
      <c r="F19" s="85" t="n">
        <v>1.0</v>
      </c>
      <c r="G19" s="85" t="n">
        <v>30.0</v>
      </c>
      <c r="H19" s="85" t="n">
        <v>6.0</v>
      </c>
    </row>
    <row r="20" ht="25.0" customHeight="true">
      <c r="A20" s="82" t="s">
        <v>156</v>
      </c>
      <c r="B20" s="82" t="s">
        <v>157</v>
      </c>
      <c r="C20" s="85" t="n">
        <v>10.0</v>
      </c>
      <c r="D20" s="87" t="n">
        <v>111.5999984741211</v>
      </c>
      <c r="E20" s="87" t="n">
        <v>41.016666412353516</v>
      </c>
      <c r="F20" s="85" t="n">
        <v>4.0</v>
      </c>
      <c r="G20" s="85" t="n">
        <v>30.0</v>
      </c>
      <c r="H20" s="85" t="n">
        <v>12.0</v>
      </c>
    </row>
    <row r="21" ht="25.0" customHeight="true">
      <c r="A21" s="82" t="s">
        <v>158</v>
      </c>
      <c r="B21" s="82" t="s">
        <v>159</v>
      </c>
      <c r="C21" s="85" t="n">
        <v>10.0</v>
      </c>
      <c r="D21" s="87" t="n">
        <v>111.5999984741211</v>
      </c>
      <c r="E21" s="87" t="n">
        <v>41.016666412353516</v>
      </c>
      <c r="F21" s="85" t="n">
        <v>4.0</v>
      </c>
      <c r="G21" s="85" t="n">
        <v>30.0</v>
      </c>
      <c r="H21" s="85" t="n">
        <v>12.0</v>
      </c>
    </row>
    <row r="22" ht="25.0" customHeight="true">
      <c r="A22" s="82" t="s">
        <v>160</v>
      </c>
      <c r="B22" s="82" t="s">
        <v>161</v>
      </c>
      <c r="C22" s="85" t="n">
        <v>10.0</v>
      </c>
      <c r="D22" s="87" t="n">
        <v>111.5999984741211</v>
      </c>
      <c r="E22" s="87" t="n">
        <v>39.849998474121094</v>
      </c>
      <c r="F22" s="85" t="n">
        <v>3.0</v>
      </c>
      <c r="G22" s="85" t="n">
        <v>30.0</v>
      </c>
      <c r="H22" s="85" t="n">
        <v>12.0</v>
      </c>
    </row>
    <row r="23" ht="25.0" customHeight="true">
      <c r="A23" s="82" t="s">
        <v>162</v>
      </c>
      <c r="B23" s="82" t="s">
        <v>163</v>
      </c>
      <c r="C23" s="85" t="n">
        <v>10.0</v>
      </c>
      <c r="D23" s="87" t="n">
        <v>111.5999984741211</v>
      </c>
      <c r="E23" s="87" t="n">
        <v>41.016666412353516</v>
      </c>
      <c r="F23" s="85" t="n">
        <v>4.0</v>
      </c>
      <c r="G23" s="85" t="n">
        <v>30.0</v>
      </c>
      <c r="H23" s="85" t="n">
        <v>12.0</v>
      </c>
    </row>
    <row r="24" ht="25.0" customHeight="true">
      <c r="A24" s="82" t="s">
        <v>164</v>
      </c>
      <c r="B24" s="82" t="s">
        <v>165</v>
      </c>
      <c r="C24" s="85" t="n">
        <v>10.0</v>
      </c>
      <c r="D24" s="87" t="n">
        <v>111.5999984741211</v>
      </c>
      <c r="E24" s="87" t="n">
        <v>0.05000000074505806</v>
      </c>
      <c r="F24" s="85"/>
      <c r="G24" s="85" t="n">
        <v>30.0</v>
      </c>
      <c r="H24" s="85"/>
    </row>
    <row r="25" ht="25.0" customHeight="true">
      <c r="A25" s="82" t="s">
        <v>166</v>
      </c>
      <c r="B25" s="82" t="s">
        <v>167</v>
      </c>
      <c r="C25" s="85" t="n">
        <v>10.0</v>
      </c>
      <c r="D25" s="87" t="n">
        <v>111.5999984741211</v>
      </c>
      <c r="E25" s="87" t="n">
        <v>1.149999976158142</v>
      </c>
      <c r="F25" s="85"/>
      <c r="G25" s="85" t="n">
        <v>30.0</v>
      </c>
      <c r="H25" s="85"/>
    </row>
    <row r="26" ht="25.0" customHeight="true">
      <c r="A26" s="82" t="s">
        <v>168</v>
      </c>
      <c r="B26" s="82" t="s">
        <v>169</v>
      </c>
      <c r="C26" s="85" t="n">
        <v>10.0</v>
      </c>
      <c r="D26" s="87" t="n">
        <v>111.5999984741211</v>
      </c>
      <c r="E26" s="87" t="n">
        <v>41.0</v>
      </c>
      <c r="F26" s="85" t="n">
        <v>4.0</v>
      </c>
      <c r="G26" s="85" t="n">
        <v>30.0</v>
      </c>
      <c r="H26" s="85" t="n">
        <v>12.0</v>
      </c>
    </row>
    <row r="27" ht="25.0" customHeight="true">
      <c r="A27" s="82" t="s">
        <v>170</v>
      </c>
      <c r="B27" s="82" t="s">
        <v>171</v>
      </c>
      <c r="C27" s="85" t="n">
        <v>10.0</v>
      </c>
      <c r="D27" s="87" t="n">
        <v>111.5999984741211</v>
      </c>
      <c r="E27" s="87" t="n">
        <v>0.25</v>
      </c>
      <c r="F27" s="85"/>
      <c r="G27" s="85" t="n">
        <v>30.0</v>
      </c>
      <c r="H27" s="85"/>
    </row>
    <row r="28" ht="25.0" customHeight="true">
      <c r="A28" s="82" t="s">
        <v>172</v>
      </c>
      <c r="B28" s="82" t="s">
        <v>173</v>
      </c>
      <c r="C28" s="85" t="n">
        <v>10.0</v>
      </c>
      <c r="D28" s="87" t="n">
        <v>111.5999984741211</v>
      </c>
      <c r="E28" s="87" t="n">
        <v>41.0</v>
      </c>
      <c r="F28" s="85" t="n">
        <v>4.0</v>
      </c>
      <c r="G28" s="85" t="n">
        <v>30.0</v>
      </c>
      <c r="H28" s="85" t="n">
        <v>12.0</v>
      </c>
    </row>
    <row r="29" ht="25.0" customHeight="true">
      <c r="A29" s="82" t="s">
        <v>174</v>
      </c>
      <c r="B29" s="82" t="s">
        <v>175</v>
      </c>
      <c r="C29" s="85" t="n">
        <v>10.0</v>
      </c>
      <c r="D29" s="87" t="n">
        <v>111.5999984741211</v>
      </c>
      <c r="E29" s="87"/>
      <c r="F29" s="85"/>
      <c r="G29" s="85" t="n">
        <v>30.0</v>
      </c>
      <c r="H29" s="85"/>
    </row>
    <row r="30" ht="25.0" customHeight="true">
      <c r="A30" s="82" t="s">
        <v>176</v>
      </c>
      <c r="B30" s="82" t="s">
        <v>177</v>
      </c>
      <c r="C30" s="85" t="n">
        <v>10.0</v>
      </c>
      <c r="D30" s="87" t="n">
        <v>111.5999984741211</v>
      </c>
      <c r="E30" s="87" t="n">
        <v>41.0</v>
      </c>
      <c r="F30" s="85" t="n">
        <v>4.0</v>
      </c>
      <c r="G30" s="85" t="n">
        <v>30.0</v>
      </c>
      <c r="H30" s="85" t="n">
        <v>12.0</v>
      </c>
    </row>
    <row r="31" ht="25.0" customHeight="true">
      <c r="A31" s="82" t="s">
        <v>178</v>
      </c>
      <c r="B31" s="82" t="s">
        <v>179</v>
      </c>
      <c r="C31" s="85" t="n">
        <v>10.0</v>
      </c>
      <c r="D31" s="87" t="n">
        <v>111.5999984741211</v>
      </c>
      <c r="E31" s="87" t="n">
        <v>41.0</v>
      </c>
      <c r="F31" s="85" t="n">
        <v>4.0</v>
      </c>
      <c r="G31" s="85" t="n">
        <v>30.0</v>
      </c>
      <c r="H31" s="85" t="n">
        <v>12.0</v>
      </c>
    </row>
    <row r="32" ht="25.0" customHeight="true">
      <c r="A32" s="82" t="s">
        <v>180</v>
      </c>
      <c r="B32" s="82" t="s">
        <v>181</v>
      </c>
      <c r="C32" s="85" t="n">
        <v>10.0</v>
      </c>
      <c r="D32" s="87" t="n">
        <v>111.5999984741211</v>
      </c>
      <c r="E32" s="87" t="n">
        <v>41.0</v>
      </c>
      <c r="F32" s="85" t="n">
        <v>4.0</v>
      </c>
      <c r="G32" s="85" t="n">
        <v>30.0</v>
      </c>
      <c r="H32" s="85" t="n">
        <v>12.0</v>
      </c>
    </row>
    <row r="33" ht="25.0" customHeight="true">
      <c r="A33" s="82" t="s">
        <v>182</v>
      </c>
      <c r="B33" s="82" t="s">
        <v>183</v>
      </c>
      <c r="C33" s="85" t="n">
        <v>10.0</v>
      </c>
      <c r="D33" s="87" t="n">
        <v>111.5999984741211</v>
      </c>
      <c r="E33" s="87" t="n">
        <v>39.66666793823242</v>
      </c>
      <c r="F33" s="85" t="n">
        <v>3.0</v>
      </c>
      <c r="G33" s="85" t="n">
        <v>30.0</v>
      </c>
      <c r="H33" s="85" t="n">
        <v>12.0</v>
      </c>
    </row>
    <row r="34" ht="25.0" customHeight="true">
      <c r="A34" s="82" t="s">
        <v>184</v>
      </c>
      <c r="B34" s="82" t="s">
        <v>185</v>
      </c>
      <c r="C34" s="85" t="n">
        <v>10.0</v>
      </c>
      <c r="D34" s="87" t="n">
        <v>111.5999984741211</v>
      </c>
      <c r="E34" s="87" t="n">
        <v>0.01666666753590107</v>
      </c>
      <c r="F34" s="85"/>
      <c r="G34" s="85" t="n">
        <v>30.0</v>
      </c>
      <c r="H34" s="85"/>
    </row>
    <row r="35" ht="25.0" customHeight="true">
      <c r="A35" s="82" t="s">
        <v>186</v>
      </c>
      <c r="B35" s="82" t="s">
        <v>187</v>
      </c>
      <c r="C35" s="85" t="n">
        <v>10.0</v>
      </c>
      <c r="D35" s="87" t="n">
        <v>111.5999984741211</v>
      </c>
      <c r="E35" s="87" t="n">
        <v>1.1166666746139526</v>
      </c>
      <c r="F35" s="85"/>
      <c r="G35" s="85" t="n">
        <v>30.0</v>
      </c>
      <c r="H35" s="85"/>
    </row>
    <row r="36" ht="25.0" customHeight="true">
      <c r="A36" s="82" t="s">
        <v>188</v>
      </c>
      <c r="B36" s="82" t="s">
        <v>189</v>
      </c>
      <c r="C36" s="85" t="n">
        <v>10.0</v>
      </c>
      <c r="D36" s="87" t="n">
        <v>111.5999984741211</v>
      </c>
      <c r="E36" s="87"/>
      <c r="F36" s="85"/>
      <c r="G36" s="85" t="n">
        <v>30.0</v>
      </c>
      <c r="H36" s="85"/>
    </row>
    <row r="37" ht="25.0" customHeight="true">
      <c r="A37" s="82" t="s">
        <v>190</v>
      </c>
      <c r="B37" s="82" t="s">
        <v>191</v>
      </c>
      <c r="C37" s="85" t="n">
        <v>10.0</v>
      </c>
      <c r="D37" s="87" t="n">
        <v>111.5999984741211</v>
      </c>
      <c r="E37" s="87" t="n">
        <v>41.0</v>
      </c>
      <c r="F37" s="85" t="n">
        <v>4.0</v>
      </c>
      <c r="G37" s="85" t="n">
        <v>30.0</v>
      </c>
      <c r="H37" s="85" t="n">
        <v>12.0</v>
      </c>
    </row>
    <row r="38" ht="25.0" customHeight="true">
      <c r="A38" s="82" t="s">
        <v>192</v>
      </c>
      <c r="B38" s="82" t="s">
        <v>193</v>
      </c>
      <c r="C38" s="85" t="n">
        <v>10.0</v>
      </c>
      <c r="D38" s="87" t="n">
        <v>111.5999984741211</v>
      </c>
      <c r="E38" s="87" t="n">
        <v>41.0</v>
      </c>
      <c r="F38" s="85" t="n">
        <v>4.0</v>
      </c>
      <c r="G38" s="85" t="n">
        <v>30.0</v>
      </c>
      <c r="H38" s="85" t="n">
        <v>12.0</v>
      </c>
    </row>
    <row r="39" ht="25.0" customHeight="true">
      <c r="A39" s="82" t="s">
        <v>194</v>
      </c>
      <c r="B39" s="82" t="s">
        <v>195</v>
      </c>
      <c r="C39" s="85" t="n">
        <v>10.0</v>
      </c>
      <c r="D39" s="87" t="n">
        <v>111.5999984741211</v>
      </c>
      <c r="E39" s="87" t="n">
        <v>41.0</v>
      </c>
      <c r="F39" s="85" t="n">
        <v>4.0</v>
      </c>
      <c r="G39" s="85" t="n">
        <v>30.0</v>
      </c>
      <c r="H39" s="85" t="n">
        <v>12.0</v>
      </c>
    </row>
    <row r="40" ht="25.0" customHeight="true">
      <c r="A40" s="82" t="s">
        <v>196</v>
      </c>
      <c r="B40" s="82" t="s">
        <v>197</v>
      </c>
      <c r="C40" s="85" t="n">
        <v>10.0</v>
      </c>
      <c r="D40" s="87" t="n">
        <v>111.5999984741211</v>
      </c>
      <c r="E40" s="87" t="n">
        <v>41.03333282470703</v>
      </c>
      <c r="F40" s="85" t="n">
        <v>4.0</v>
      </c>
      <c r="G40" s="85" t="n">
        <v>30.0</v>
      </c>
      <c r="H40" s="85" t="n">
        <v>12.0</v>
      </c>
    </row>
    <row r="41" ht="25.0" customHeight="true">
      <c r="A41" s="82" t="s">
        <v>198</v>
      </c>
      <c r="B41" s="82" t="s">
        <v>199</v>
      </c>
      <c r="C41" s="85" t="n">
        <v>10.0</v>
      </c>
      <c r="D41" s="87" t="n">
        <v>111.5999984741211</v>
      </c>
      <c r="E41" s="87" t="n">
        <v>14.949999809265137</v>
      </c>
      <c r="F41" s="85" t="n">
        <v>1.0</v>
      </c>
      <c r="G41" s="85" t="n">
        <v>30.0</v>
      </c>
      <c r="H41" s="85" t="n">
        <v>3.0</v>
      </c>
    </row>
    <row r="42" ht="25.0" customHeight="true">
      <c r="A42" s="82" t="s">
        <v>200</v>
      </c>
      <c r="B42" s="82" t="s">
        <v>201</v>
      </c>
      <c r="C42" s="85" t="n">
        <v>10.0</v>
      </c>
      <c r="D42" s="87" t="n">
        <v>111.5999984741211</v>
      </c>
      <c r="E42" s="87" t="n">
        <v>41.0</v>
      </c>
      <c r="F42" s="85" t="n">
        <v>4.0</v>
      </c>
      <c r="G42" s="85" t="n">
        <v>30.0</v>
      </c>
      <c r="H42" s="85" t="n">
        <v>12.0</v>
      </c>
    </row>
    <row r="43" ht="25.0" customHeight="true">
      <c r="A43" s="82" t="s">
        <v>202</v>
      </c>
      <c r="B43" s="82" t="s">
        <v>203</v>
      </c>
      <c r="C43" s="85" t="n">
        <v>10.0</v>
      </c>
      <c r="D43" s="87" t="n">
        <v>111.5999984741211</v>
      </c>
      <c r="E43" s="87" t="n">
        <v>41.0</v>
      </c>
      <c r="F43" s="85" t="n">
        <v>4.0</v>
      </c>
      <c r="G43" s="85" t="n">
        <v>30.0</v>
      </c>
      <c r="H43" s="85" t="n">
        <v>12.0</v>
      </c>
    </row>
    <row r="44" ht="25.0" customHeight="true">
      <c r="A44" s="82" t="s">
        <v>204</v>
      </c>
      <c r="B44" s="82" t="s">
        <v>205</v>
      </c>
      <c r="C44" s="85" t="n">
        <v>10.0</v>
      </c>
      <c r="D44" s="87" t="n">
        <v>111.5999984741211</v>
      </c>
      <c r="E44" s="87" t="n">
        <v>41.0</v>
      </c>
      <c r="F44" s="85" t="n">
        <v>4.0</v>
      </c>
      <c r="G44" s="85" t="n">
        <v>30.0</v>
      </c>
      <c r="H44" s="85" t="n">
        <v>12.0</v>
      </c>
    </row>
    <row r="45" ht="25.0" customHeight="true">
      <c r="A45" s="82" t="s">
        <v>206</v>
      </c>
      <c r="B45" s="82" t="s">
        <v>207</v>
      </c>
      <c r="C45" s="85" t="n">
        <v>10.0</v>
      </c>
      <c r="D45" s="87" t="n">
        <v>111.5999984741211</v>
      </c>
      <c r="E45" s="87" t="n">
        <v>41.0</v>
      </c>
      <c r="F45" s="85" t="n">
        <v>4.0</v>
      </c>
      <c r="G45" s="85" t="n">
        <v>30.0</v>
      </c>
      <c r="H45" s="85" t="n">
        <v>12.0</v>
      </c>
    </row>
    <row r="46" ht="25.0" customHeight="true">
      <c r="A46" s="82" t="s">
        <v>208</v>
      </c>
      <c r="B46" s="82" t="s">
        <v>209</v>
      </c>
      <c r="C46" s="85" t="n">
        <v>10.0</v>
      </c>
      <c r="D46" s="87" t="n">
        <v>111.5999984741211</v>
      </c>
      <c r="E46" s="87" t="n">
        <v>41.0</v>
      </c>
      <c r="F46" s="85" t="n">
        <v>4.0</v>
      </c>
      <c r="G46" s="85" t="n">
        <v>30.0</v>
      </c>
      <c r="H46" s="85" t="n">
        <v>12.0</v>
      </c>
    </row>
    <row r="47" ht="25.0" customHeight="true">
      <c r="A47" s="82" t="s">
        <v>210</v>
      </c>
      <c r="B47" s="82" t="s">
        <v>211</v>
      </c>
      <c r="C47" s="85" t="n">
        <v>10.0</v>
      </c>
      <c r="D47" s="87" t="n">
        <v>111.5999984741211</v>
      </c>
      <c r="E47" s="87" t="n">
        <v>41.03333282470703</v>
      </c>
      <c r="F47" s="85" t="n">
        <v>4.0</v>
      </c>
      <c r="G47" s="85" t="n">
        <v>30.0</v>
      </c>
      <c r="H47" s="85" t="n">
        <v>12.0</v>
      </c>
    </row>
    <row r="48" ht="25.0" customHeight="true">
      <c r="A48" s="82" t="s">
        <v>212</v>
      </c>
      <c r="B48" s="82" t="s">
        <v>213</v>
      </c>
      <c r="C48" s="85" t="n">
        <v>10.0</v>
      </c>
      <c r="D48" s="87" t="n">
        <v>111.5999984741211</v>
      </c>
      <c r="E48" s="87" t="n">
        <v>0.05000000074505806</v>
      </c>
      <c r="F48" s="85"/>
      <c r="G48" s="85" t="n">
        <v>30.0</v>
      </c>
      <c r="H48" s="85"/>
    </row>
    <row r="49" ht="25.0" customHeight="true">
      <c r="A49" s="82" t="s">
        <v>214</v>
      </c>
      <c r="B49" s="82" t="s">
        <v>215</v>
      </c>
      <c r="C49" s="85" t="n">
        <v>10.0</v>
      </c>
      <c r="D49" s="87" t="n">
        <v>111.5999984741211</v>
      </c>
      <c r="E49" s="87" t="n">
        <v>41.0</v>
      </c>
      <c r="F49" s="85" t="n">
        <v>4.0</v>
      </c>
      <c r="G49" s="85" t="n">
        <v>30.0</v>
      </c>
      <c r="H49" s="85" t="n">
        <v>12.0</v>
      </c>
    </row>
    <row r="50" ht="25.0" customHeight="true">
      <c r="A50" s="82" t="s">
        <v>216</v>
      </c>
      <c r="B50" s="82" t="s">
        <v>217</v>
      </c>
      <c r="C50" s="85" t="n">
        <v>10.0</v>
      </c>
      <c r="D50" s="87" t="n">
        <v>111.5999984741211</v>
      </c>
      <c r="E50" s="87" t="n">
        <v>41.03333282470703</v>
      </c>
      <c r="F50" s="85" t="n">
        <v>4.0</v>
      </c>
      <c r="G50" s="85" t="n">
        <v>30.0</v>
      </c>
      <c r="H50" s="85" t="n">
        <v>12.0</v>
      </c>
    </row>
    <row r="51" ht="25.0" customHeight="true">
      <c r="A51" s="82" t="s">
        <v>218</v>
      </c>
      <c r="B51" s="82" t="s">
        <v>219</v>
      </c>
      <c r="C51" s="85" t="n">
        <v>10.0</v>
      </c>
      <c r="D51" s="87" t="n">
        <v>111.5999984741211</v>
      </c>
      <c r="E51" s="87" t="n">
        <v>0.01666666753590107</v>
      </c>
      <c r="F51" s="85"/>
      <c r="G51" s="85" t="n">
        <v>30.0</v>
      </c>
      <c r="H51" s="85"/>
    </row>
    <row r="52" ht="25.0" customHeight="true">
      <c r="A52" s="82" t="s">
        <v>220</v>
      </c>
      <c r="B52" s="82" t="s">
        <v>221</v>
      </c>
      <c r="C52" s="85" t="n">
        <v>10.0</v>
      </c>
      <c r="D52" s="87" t="n">
        <v>111.5999984741211</v>
      </c>
      <c r="E52" s="87"/>
      <c r="F52" s="85"/>
      <c r="G52" s="85" t="n">
        <v>30.0</v>
      </c>
      <c r="H52" s="85"/>
    </row>
    <row r="53" ht="25.0" customHeight="true">
      <c r="A53" s="82" t="s">
        <v>222</v>
      </c>
      <c r="B53" s="82" t="s">
        <v>223</v>
      </c>
      <c r="C53" s="85" t="n">
        <v>10.0</v>
      </c>
      <c r="D53" s="87" t="n">
        <v>111.5999984741211</v>
      </c>
      <c r="E53" s="87" t="n">
        <v>17.950000762939453</v>
      </c>
      <c r="F53" s="85" t="n">
        <v>2.0</v>
      </c>
      <c r="G53" s="85" t="n">
        <v>30.0</v>
      </c>
      <c r="H53" s="85" t="n">
        <v>6.0</v>
      </c>
    </row>
    <row r="54" ht="25.0" customHeight="true">
      <c r="A54" s="82" t="s">
        <v>224</v>
      </c>
      <c r="B54" s="82" t="s">
        <v>225</v>
      </c>
      <c r="C54" s="85" t="n">
        <v>10.0</v>
      </c>
      <c r="D54" s="87" t="n">
        <v>111.5999984741211</v>
      </c>
      <c r="E54" s="87" t="n">
        <v>41.03333282470703</v>
      </c>
      <c r="F54" s="85" t="n">
        <v>4.0</v>
      </c>
      <c r="G54" s="85" t="n">
        <v>30.0</v>
      </c>
      <c r="H54" s="85" t="n">
        <v>12.0</v>
      </c>
    </row>
    <row r="55" ht="25.0" customHeight="true">
      <c r="A55" s="82" t="s">
        <v>226</v>
      </c>
      <c r="B55" s="82" t="s">
        <v>227</v>
      </c>
      <c r="C55" s="85" t="n">
        <v>10.0</v>
      </c>
      <c r="D55" s="87" t="n">
        <v>111.5999984741211</v>
      </c>
      <c r="E55" s="87" t="n">
        <v>41.0</v>
      </c>
      <c r="F55" s="85" t="n">
        <v>4.0</v>
      </c>
      <c r="G55" s="85" t="n">
        <v>30.0</v>
      </c>
      <c r="H55" s="85" t="n">
        <v>12.0</v>
      </c>
    </row>
    <row r="56" ht="25.0" customHeight="true">
      <c r="A56" s="82" t="s">
        <v>228</v>
      </c>
      <c r="B56" s="82" t="s">
        <v>229</v>
      </c>
      <c r="C56" s="85" t="n">
        <v>10.0</v>
      </c>
      <c r="D56" s="87" t="n">
        <v>111.5999984741211</v>
      </c>
      <c r="E56" s="87" t="n">
        <v>10.333333015441895</v>
      </c>
      <c r="F56" s="85" t="n">
        <v>1.0</v>
      </c>
      <c r="G56" s="85" t="n">
        <v>30.0</v>
      </c>
      <c r="H56" s="85" t="n">
        <v>3.0</v>
      </c>
    </row>
    <row r="57" ht="25.0" customHeight="true">
      <c r="A57" s="82" t="s">
        <v>230</v>
      </c>
      <c r="B57" s="82" t="s">
        <v>231</v>
      </c>
      <c r="C57" s="85" t="n">
        <v>10.0</v>
      </c>
      <c r="D57" s="87" t="n">
        <v>111.5999984741211</v>
      </c>
      <c r="E57" s="87"/>
      <c r="F57" s="85"/>
      <c r="G57" s="85" t="n">
        <v>30.0</v>
      </c>
      <c r="H57" s="85"/>
    </row>
    <row r="58" ht="25.0" customHeight="true">
      <c r="A58" s="82" t="s">
        <v>232</v>
      </c>
      <c r="B58" s="82" t="s">
        <v>233</v>
      </c>
      <c r="C58" s="85" t="n">
        <v>10.0</v>
      </c>
      <c r="D58" s="87" t="n">
        <v>111.5999984741211</v>
      </c>
      <c r="E58" s="87"/>
      <c r="F58" s="85"/>
      <c r="G58" s="85" t="n">
        <v>30.0</v>
      </c>
      <c r="H58" s="85"/>
    </row>
    <row r="59" ht="25.0" customHeight="true">
      <c r="A59" s="82" t="s">
        <v>234</v>
      </c>
      <c r="B59" s="82" t="s">
        <v>235</v>
      </c>
      <c r="C59" s="85" t="n">
        <v>10.0</v>
      </c>
      <c r="D59" s="87" t="n">
        <v>111.5999984741211</v>
      </c>
      <c r="E59" s="87" t="n">
        <v>32.71666717529297</v>
      </c>
      <c r="F59" s="85" t="n">
        <v>3.0</v>
      </c>
      <c r="G59" s="85" t="n">
        <v>30.0</v>
      </c>
      <c r="H59" s="85" t="n">
        <v>9.0</v>
      </c>
    </row>
    <row r="60" ht="25.0" customHeight="true">
      <c r="A60" s="82" t="s">
        <v>236</v>
      </c>
      <c r="B60" s="82" t="s">
        <v>237</v>
      </c>
      <c r="C60" s="85" t="n">
        <v>10.0</v>
      </c>
      <c r="D60" s="87" t="n">
        <v>111.5999984741211</v>
      </c>
      <c r="E60" s="87" t="n">
        <v>41.0</v>
      </c>
      <c r="F60" s="85" t="n">
        <v>4.0</v>
      </c>
      <c r="G60" s="85" t="n">
        <v>30.0</v>
      </c>
      <c r="H60" s="85" t="n">
        <v>12.0</v>
      </c>
    </row>
  </sheetData>
  <phoneticPr fontId="1" type="noConversion"/>
  <pageMargins bottom="1" footer="0.51" header="0.51" left="0.75" right="0.75" top="1"/>
  <pageSetup orientation="portrait" paperSize="9"/>
  <legacy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4" width="20.83203125" collapsed="false"/>
    <col min="3" max="3" bestFit="true" customWidth="true" style="25" width="14.33203125" collapsed="false"/>
    <col min="4" max="4" bestFit="true" customWidth="true" style="25" width="16.1640625" collapsed="false"/>
    <col min="5" max="5" bestFit="true" customWidth="true" style="25" width="10.33203125" collapsed="false"/>
    <col min="6" max="6" customWidth="true" style="25" width="13.0" collapsed="false"/>
    <col min="7" max="16384" style="24" width="8.83203125" collapsed="false"/>
  </cols>
  <sheetData>
    <row customFormat="1" ht="45" r="1" s="54" spans="1:6" x14ac:dyDescent="0.2">
      <c r="A1" s="51" t="s">
        <v>13</v>
      </c>
      <c r="B1" s="51" t="s">
        <v>12</v>
      </c>
      <c r="C1" s="52" t="s">
        <v>26</v>
      </c>
      <c r="D1" s="52" t="s">
        <v>25</v>
      </c>
      <c r="E1" s="53" t="s">
        <v>54</v>
      </c>
      <c r="F1" s="52" t="s">
        <v>49</v>
      </c>
    </row>
    <row r="2" ht="25.0" customHeight="true">
      <c r="A2" s="82" t="s">
        <v>120</v>
      </c>
      <c r="B2" s="82" t="s">
        <v>121</v>
      </c>
      <c r="C2" s="85" t="n">
        <v>66.0</v>
      </c>
      <c r="D2" s="85" t="n">
        <v>56.0</v>
      </c>
      <c r="E2" s="85" t="n">
        <v>134.0</v>
      </c>
      <c r="F2" s="85" t="n">
        <v>113.0</v>
      </c>
    </row>
    <row r="3" ht="25.0" customHeight="true">
      <c r="A3" s="82" t="s">
        <v>122</v>
      </c>
      <c r="B3" s="82" t="s">
        <v>123</v>
      </c>
      <c r="C3" s="85" t="n">
        <v>66.0</v>
      </c>
      <c r="D3" s="85" t="n">
        <v>59.0</v>
      </c>
      <c r="E3" s="85" t="n">
        <v>134.0</v>
      </c>
      <c r="F3" s="85" t="n">
        <v>120.0</v>
      </c>
    </row>
    <row r="4" ht="25.0" customHeight="true">
      <c r="A4" s="82" t="s">
        <v>124</v>
      </c>
      <c r="B4" s="82" t="s">
        <v>125</v>
      </c>
      <c r="C4" s="85" t="n">
        <v>66.0</v>
      </c>
      <c r="D4" s="85" t="n">
        <v>57.0</v>
      </c>
      <c r="E4" s="85" t="n">
        <v>134.0</v>
      </c>
      <c r="F4" s="85" t="n">
        <v>116.0</v>
      </c>
    </row>
    <row r="5" ht="25.0" customHeight="true">
      <c r="A5" s="82" t="s">
        <v>126</v>
      </c>
      <c r="B5" s="82" t="s">
        <v>127</v>
      </c>
      <c r="C5" s="85" t="n">
        <v>66.0</v>
      </c>
      <c r="D5" s="85" t="n">
        <v>61.0</v>
      </c>
      <c r="E5" s="85" t="n">
        <v>134.0</v>
      </c>
      <c r="F5" s="85" t="n">
        <v>124.0</v>
      </c>
    </row>
    <row r="6" ht="25.0" customHeight="true">
      <c r="A6" s="82" t="s">
        <v>128</v>
      </c>
      <c r="B6" s="82" t="s">
        <v>129</v>
      </c>
      <c r="C6" s="85" t="n">
        <v>66.0</v>
      </c>
      <c r="D6" s="85" t="n">
        <v>57.0</v>
      </c>
      <c r="E6" s="85" t="n">
        <v>134.0</v>
      </c>
      <c r="F6" s="85" t="n">
        <v>116.0</v>
      </c>
    </row>
    <row r="7" ht="25.0" customHeight="true">
      <c r="A7" s="82" t="s">
        <v>130</v>
      </c>
      <c r="B7" s="82" t="s">
        <v>131</v>
      </c>
      <c r="C7" s="85" t="n">
        <v>66.0</v>
      </c>
      <c r="D7" s="85" t="n">
        <v>24.0</v>
      </c>
      <c r="E7" s="85" t="n">
        <v>134.0</v>
      </c>
      <c r="F7" s="85" t="n">
        <v>49.0</v>
      </c>
    </row>
    <row r="8" ht="25.0" customHeight="true">
      <c r="A8" s="82" t="s">
        <v>132</v>
      </c>
      <c r="B8" s="82" t="s">
        <v>133</v>
      </c>
      <c r="C8" s="85" t="n">
        <v>66.0</v>
      </c>
      <c r="D8" s="85" t="n">
        <v>57.0</v>
      </c>
      <c r="E8" s="85" t="n">
        <v>134.0</v>
      </c>
      <c r="F8" s="85" t="n">
        <v>116.0</v>
      </c>
    </row>
    <row r="9" ht="25.0" customHeight="true">
      <c r="A9" s="82" t="s">
        <v>134</v>
      </c>
      <c r="B9" s="82" t="s">
        <v>135</v>
      </c>
      <c r="C9" s="85" t="n">
        <v>66.0</v>
      </c>
      <c r="D9" s="85" t="n">
        <v>59.0</v>
      </c>
      <c r="E9" s="85" t="n">
        <v>134.0</v>
      </c>
      <c r="F9" s="85" t="n">
        <v>120.0</v>
      </c>
    </row>
    <row r="10" ht="25.0" customHeight="true">
      <c r="A10" s="82" t="s">
        <v>136</v>
      </c>
      <c r="B10" s="82" t="s">
        <v>137</v>
      </c>
      <c r="C10" s="85" t="n">
        <v>66.0</v>
      </c>
      <c r="D10" s="85" t="n">
        <v>1.0</v>
      </c>
      <c r="E10" s="85" t="n">
        <v>134.0</v>
      </c>
      <c r="F10" s="85" t="n">
        <v>2.0</v>
      </c>
    </row>
    <row r="11" ht="25.0" customHeight="true">
      <c r="A11" s="82" t="s">
        <v>138</v>
      </c>
      <c r="B11" s="82" t="s">
        <v>139</v>
      </c>
      <c r="C11" s="85" t="n">
        <v>66.0</v>
      </c>
      <c r="D11" s="85" t="n">
        <v>57.0</v>
      </c>
      <c r="E11" s="85" t="n">
        <v>134.0</v>
      </c>
      <c r="F11" s="85" t="n">
        <v>116.0</v>
      </c>
    </row>
    <row r="12" ht="25.0" customHeight="true">
      <c r="A12" s="82" t="s">
        <v>140</v>
      </c>
      <c r="B12" s="82" t="s">
        <v>141</v>
      </c>
      <c r="C12" s="85" t="n">
        <v>66.0</v>
      </c>
      <c r="D12" s="85" t="n">
        <v>60.0</v>
      </c>
      <c r="E12" s="85" t="n">
        <v>134.0</v>
      </c>
      <c r="F12" s="85" t="n">
        <v>122.0</v>
      </c>
    </row>
    <row r="13" ht="25.0" customHeight="true">
      <c r="A13" s="82" t="s">
        <v>142</v>
      </c>
      <c r="B13" s="82" t="s">
        <v>143</v>
      </c>
      <c r="C13" s="85" t="n">
        <v>66.0</v>
      </c>
      <c r="D13" s="85" t="n">
        <v>58.0</v>
      </c>
      <c r="E13" s="85" t="n">
        <v>134.0</v>
      </c>
      <c r="F13" s="85" t="n">
        <v>118.0</v>
      </c>
    </row>
    <row r="14" ht="25.0" customHeight="true">
      <c r="A14" s="82" t="s">
        <v>144</v>
      </c>
      <c r="B14" s="82" t="s">
        <v>145</v>
      </c>
      <c r="C14" s="85" t="n">
        <v>66.0</v>
      </c>
      <c r="D14" s="85" t="n">
        <v>49.0</v>
      </c>
      <c r="E14" s="85" t="n">
        <v>134.0</v>
      </c>
      <c r="F14" s="85" t="n">
        <v>100.0</v>
      </c>
    </row>
    <row r="15" ht="25.0" customHeight="true">
      <c r="A15" s="82" t="s">
        <v>146</v>
      </c>
      <c r="B15" s="82" t="s">
        <v>147</v>
      </c>
      <c r="C15" s="85" t="n">
        <v>66.0</v>
      </c>
      <c r="D15" s="85" t="n">
        <v>53.0</v>
      </c>
      <c r="E15" s="85" t="n">
        <v>134.0</v>
      </c>
      <c r="F15" s="85" t="n">
        <v>108.0</v>
      </c>
    </row>
    <row r="16" ht="25.0" customHeight="true">
      <c r="A16" s="82" t="s">
        <v>148</v>
      </c>
      <c r="B16" s="82" t="s">
        <v>149</v>
      </c>
      <c r="C16" s="85" t="n">
        <v>66.0</v>
      </c>
      <c r="D16" s="85" t="n">
        <v>42.0</v>
      </c>
      <c r="E16" s="85" t="n">
        <v>134.0</v>
      </c>
      <c r="F16" s="85" t="n">
        <v>86.0</v>
      </c>
    </row>
    <row r="17" ht="25.0" customHeight="true">
      <c r="A17" s="82" t="s">
        <v>150</v>
      </c>
      <c r="B17" s="82" t="s">
        <v>151</v>
      </c>
      <c r="C17" s="85" t="n">
        <v>66.0</v>
      </c>
      <c r="D17" s="85" t="n">
        <v>57.0</v>
      </c>
      <c r="E17" s="85" t="n">
        <v>134.0</v>
      </c>
      <c r="F17" s="85" t="n">
        <v>116.0</v>
      </c>
    </row>
    <row r="18" ht="25.0" customHeight="true">
      <c r="A18" s="82" t="s">
        <v>152</v>
      </c>
      <c r="B18" s="82" t="s">
        <v>153</v>
      </c>
      <c r="C18" s="85" t="n">
        <v>66.0</v>
      </c>
      <c r="D18" s="85" t="n">
        <v>41.0</v>
      </c>
      <c r="E18" s="85" t="n">
        <v>134.0</v>
      </c>
      <c r="F18" s="85" t="n">
        <v>84.0</v>
      </c>
    </row>
    <row r="19" ht="25.0" customHeight="true">
      <c r="A19" s="82" t="s">
        <v>154</v>
      </c>
      <c r="B19" s="82" t="s">
        <v>155</v>
      </c>
      <c r="C19" s="85" t="n">
        <v>66.0</v>
      </c>
      <c r="D19" s="85" t="n">
        <v>57.0</v>
      </c>
      <c r="E19" s="85" t="n">
        <v>134.0</v>
      </c>
      <c r="F19" s="85" t="n">
        <v>116.0</v>
      </c>
    </row>
    <row r="20" ht="25.0" customHeight="true">
      <c r="A20" s="82" t="s">
        <v>156</v>
      </c>
      <c r="B20" s="82" t="s">
        <v>157</v>
      </c>
      <c r="C20" s="85" t="n">
        <v>66.0</v>
      </c>
      <c r="D20" s="85" t="n">
        <v>57.0</v>
      </c>
      <c r="E20" s="85" t="n">
        <v>134.0</v>
      </c>
      <c r="F20" s="85" t="n">
        <v>116.0</v>
      </c>
    </row>
    <row r="21" ht="25.0" customHeight="true">
      <c r="A21" s="82" t="s">
        <v>158</v>
      </c>
      <c r="B21" s="82" t="s">
        <v>159</v>
      </c>
      <c r="C21" s="85" t="n">
        <v>66.0</v>
      </c>
      <c r="D21" s="85" t="n">
        <v>58.0</v>
      </c>
      <c r="E21" s="85" t="n">
        <v>134.0</v>
      </c>
      <c r="F21" s="85" t="n">
        <v>118.0</v>
      </c>
    </row>
    <row r="22" ht="25.0" customHeight="true">
      <c r="A22" s="82" t="s">
        <v>160</v>
      </c>
      <c r="B22" s="82" t="s">
        <v>161</v>
      </c>
      <c r="C22" s="85" t="n">
        <v>66.0</v>
      </c>
      <c r="D22" s="85" t="n">
        <v>32.0</v>
      </c>
      <c r="E22" s="85" t="n">
        <v>134.0</v>
      </c>
      <c r="F22" s="85" t="n">
        <v>66.0</v>
      </c>
    </row>
    <row r="23" ht="25.0" customHeight="true">
      <c r="A23" s="82" t="s">
        <v>162</v>
      </c>
      <c r="B23" s="82" t="s">
        <v>163</v>
      </c>
      <c r="C23" s="85" t="n">
        <v>66.0</v>
      </c>
      <c r="D23" s="85" t="n">
        <v>54.0</v>
      </c>
      <c r="E23" s="85" t="n">
        <v>134.0</v>
      </c>
      <c r="F23" s="85" t="n">
        <v>110.0</v>
      </c>
    </row>
    <row r="24" ht="25.0" customHeight="true">
      <c r="A24" s="82" t="s">
        <v>164</v>
      </c>
      <c r="B24" s="82" t="s">
        <v>165</v>
      </c>
      <c r="C24" s="85" t="n">
        <v>66.0</v>
      </c>
      <c r="D24" s="85" t="n">
        <v>26.0</v>
      </c>
      <c r="E24" s="85" t="n">
        <v>134.0</v>
      </c>
      <c r="F24" s="85" t="n">
        <v>54.0</v>
      </c>
    </row>
    <row r="25" ht="25.0" customHeight="true">
      <c r="A25" s="82" t="s">
        <v>166</v>
      </c>
      <c r="B25" s="82" t="s">
        <v>167</v>
      </c>
      <c r="C25" s="85" t="n">
        <v>66.0</v>
      </c>
      <c r="D25" s="85" t="n">
        <v>29.0</v>
      </c>
      <c r="E25" s="85" t="n">
        <v>134.0</v>
      </c>
      <c r="F25" s="85" t="n">
        <v>60.0</v>
      </c>
    </row>
    <row r="26" ht="25.0" customHeight="true">
      <c r="A26" s="82" t="s">
        <v>168</v>
      </c>
      <c r="B26" s="82" t="s">
        <v>169</v>
      </c>
      <c r="C26" s="85" t="n">
        <v>66.0</v>
      </c>
      <c r="D26" s="85" t="n">
        <v>23.0</v>
      </c>
      <c r="E26" s="85" t="n">
        <v>134.0</v>
      </c>
      <c r="F26" s="85" t="n">
        <v>48.0</v>
      </c>
    </row>
    <row r="27" ht="25.0" customHeight="true">
      <c r="A27" s="82" t="s">
        <v>170</v>
      </c>
      <c r="B27" s="82" t="s">
        <v>171</v>
      </c>
      <c r="C27" s="85" t="n">
        <v>66.0</v>
      </c>
      <c r="D27" s="85" t="n">
        <v>25.0</v>
      </c>
      <c r="E27" s="85" t="n">
        <v>134.0</v>
      </c>
      <c r="F27" s="85" t="n">
        <v>52.0</v>
      </c>
    </row>
    <row r="28" ht="25.0" customHeight="true">
      <c r="A28" s="82" t="s">
        <v>172</v>
      </c>
      <c r="B28" s="82" t="s">
        <v>173</v>
      </c>
      <c r="C28" s="85" t="n">
        <v>66.0</v>
      </c>
      <c r="D28" s="85" t="n">
        <v>39.0</v>
      </c>
      <c r="E28" s="85" t="n">
        <v>134.0</v>
      </c>
      <c r="F28" s="85" t="n">
        <v>80.0</v>
      </c>
    </row>
    <row r="29" ht="25.0" customHeight="true">
      <c r="A29" s="82" t="s">
        <v>174</v>
      </c>
      <c r="B29" s="82" t="s">
        <v>175</v>
      </c>
      <c r="C29" s="85" t="n">
        <v>66.0</v>
      </c>
      <c r="D29" s="85" t="n">
        <v>16.0</v>
      </c>
      <c r="E29" s="85" t="n">
        <v>134.0</v>
      </c>
      <c r="F29" s="85" t="n">
        <v>32.0</v>
      </c>
    </row>
    <row r="30" ht="25.0" customHeight="true">
      <c r="A30" s="82" t="s">
        <v>176</v>
      </c>
      <c r="B30" s="82" t="s">
        <v>177</v>
      </c>
      <c r="C30" s="85" t="n">
        <v>66.0</v>
      </c>
      <c r="D30" s="85" t="n">
        <v>40.0</v>
      </c>
      <c r="E30" s="85" t="n">
        <v>134.0</v>
      </c>
      <c r="F30" s="85" t="n">
        <v>82.0</v>
      </c>
    </row>
    <row r="31" ht="25.0" customHeight="true">
      <c r="A31" s="82" t="s">
        <v>178</v>
      </c>
      <c r="B31" s="82" t="s">
        <v>179</v>
      </c>
      <c r="C31" s="85" t="n">
        <v>66.0</v>
      </c>
      <c r="D31" s="85" t="n">
        <v>52.0</v>
      </c>
      <c r="E31" s="85" t="n">
        <v>134.0</v>
      </c>
      <c r="F31" s="85" t="n">
        <v>106.0</v>
      </c>
    </row>
    <row r="32" ht="25.0" customHeight="true">
      <c r="A32" s="82" t="s">
        <v>180</v>
      </c>
      <c r="B32" s="82" t="s">
        <v>181</v>
      </c>
      <c r="C32" s="85" t="n">
        <v>66.0</v>
      </c>
      <c r="D32" s="85" t="n">
        <v>25.0</v>
      </c>
      <c r="E32" s="85" t="n">
        <v>134.0</v>
      </c>
      <c r="F32" s="85" t="n">
        <v>52.0</v>
      </c>
    </row>
    <row r="33" ht="25.0" customHeight="true">
      <c r="A33" s="82" t="s">
        <v>182</v>
      </c>
      <c r="B33" s="82" t="s">
        <v>183</v>
      </c>
      <c r="C33" s="85" t="n">
        <v>66.0</v>
      </c>
      <c r="D33" s="85" t="n">
        <v>51.0</v>
      </c>
      <c r="E33" s="85" t="n">
        <v>134.0</v>
      </c>
      <c r="F33" s="85" t="n">
        <v>104.0</v>
      </c>
    </row>
    <row r="34" ht="25.0" customHeight="true">
      <c r="A34" s="82" t="s">
        <v>184</v>
      </c>
      <c r="B34" s="82" t="s">
        <v>185</v>
      </c>
      <c r="C34" s="85" t="n">
        <v>66.0</v>
      </c>
      <c r="D34" s="85" t="n">
        <v>57.0</v>
      </c>
      <c r="E34" s="85" t="n">
        <v>134.0</v>
      </c>
      <c r="F34" s="85" t="n">
        <v>116.0</v>
      </c>
    </row>
    <row r="35" ht="25.0" customHeight="true">
      <c r="A35" s="82" t="s">
        <v>186</v>
      </c>
      <c r="B35" s="82" t="s">
        <v>187</v>
      </c>
      <c r="C35" s="85" t="n">
        <v>66.0</v>
      </c>
      <c r="D35" s="85" t="n">
        <v>26.0</v>
      </c>
      <c r="E35" s="85" t="n">
        <v>134.0</v>
      </c>
      <c r="F35" s="85" t="n">
        <v>54.0</v>
      </c>
    </row>
    <row r="36" ht="25.0" customHeight="true">
      <c r="A36" s="82" t="s">
        <v>188</v>
      </c>
      <c r="B36" s="82" t="s">
        <v>189</v>
      </c>
      <c r="C36" s="85" t="n">
        <v>66.0</v>
      </c>
      <c r="D36" s="85" t="n">
        <v>33.0</v>
      </c>
      <c r="E36" s="85" t="n">
        <v>134.0</v>
      </c>
      <c r="F36" s="85" t="n">
        <v>68.0</v>
      </c>
    </row>
    <row r="37" ht="25.0" customHeight="true">
      <c r="A37" s="82" t="s">
        <v>190</v>
      </c>
      <c r="B37" s="82" t="s">
        <v>191</v>
      </c>
      <c r="C37" s="85" t="n">
        <v>66.0</v>
      </c>
      <c r="D37" s="85" t="n">
        <v>43.0</v>
      </c>
      <c r="E37" s="85" t="n">
        <v>134.0</v>
      </c>
      <c r="F37" s="85" t="n">
        <v>88.0</v>
      </c>
    </row>
    <row r="38" ht="25.0" customHeight="true">
      <c r="A38" s="82" t="s">
        <v>192</v>
      </c>
      <c r="B38" s="82" t="s">
        <v>193</v>
      </c>
      <c r="C38" s="85" t="n">
        <v>66.0</v>
      </c>
      <c r="D38" s="85" t="n">
        <v>40.0</v>
      </c>
      <c r="E38" s="85" t="n">
        <v>134.0</v>
      </c>
      <c r="F38" s="85" t="n">
        <v>82.0</v>
      </c>
    </row>
    <row r="39" ht="25.0" customHeight="true">
      <c r="A39" s="82" t="s">
        <v>194</v>
      </c>
      <c r="B39" s="82" t="s">
        <v>195</v>
      </c>
      <c r="C39" s="85" t="n">
        <v>66.0</v>
      </c>
      <c r="D39" s="85" t="n">
        <v>57.0</v>
      </c>
      <c r="E39" s="85" t="n">
        <v>134.0</v>
      </c>
      <c r="F39" s="85" t="n">
        <v>116.0</v>
      </c>
    </row>
    <row r="40" ht="25.0" customHeight="true">
      <c r="A40" s="82" t="s">
        <v>196</v>
      </c>
      <c r="B40" s="82" t="s">
        <v>197</v>
      </c>
      <c r="C40" s="85" t="n">
        <v>66.0</v>
      </c>
      <c r="D40" s="85" t="n">
        <v>57.0</v>
      </c>
      <c r="E40" s="85" t="n">
        <v>134.0</v>
      </c>
      <c r="F40" s="85" t="n">
        <v>116.0</v>
      </c>
    </row>
    <row r="41" ht="25.0" customHeight="true">
      <c r="A41" s="82" t="s">
        <v>198</v>
      </c>
      <c r="B41" s="82" t="s">
        <v>199</v>
      </c>
      <c r="C41" s="85" t="n">
        <v>66.0</v>
      </c>
      <c r="D41" s="85" t="n">
        <v>33.0</v>
      </c>
      <c r="E41" s="85" t="n">
        <v>134.0</v>
      </c>
      <c r="F41" s="85" t="n">
        <v>66.0</v>
      </c>
    </row>
    <row r="42" ht="25.0" customHeight="true">
      <c r="A42" s="82" t="s">
        <v>200</v>
      </c>
      <c r="B42" s="82" t="s">
        <v>201</v>
      </c>
      <c r="C42" s="85" t="n">
        <v>66.0</v>
      </c>
      <c r="D42" s="85" t="n">
        <v>61.0</v>
      </c>
      <c r="E42" s="85" t="n">
        <v>134.0</v>
      </c>
      <c r="F42" s="85" t="n">
        <v>124.0</v>
      </c>
    </row>
    <row r="43" ht="25.0" customHeight="true">
      <c r="A43" s="82" t="s">
        <v>202</v>
      </c>
      <c r="B43" s="82" t="s">
        <v>203</v>
      </c>
      <c r="C43" s="85" t="n">
        <v>66.0</v>
      </c>
      <c r="D43" s="85" t="n">
        <v>61.0</v>
      </c>
      <c r="E43" s="85" t="n">
        <v>134.0</v>
      </c>
      <c r="F43" s="85" t="n">
        <v>124.0</v>
      </c>
    </row>
    <row r="44" ht="25.0" customHeight="true">
      <c r="A44" s="82" t="s">
        <v>204</v>
      </c>
      <c r="B44" s="82" t="s">
        <v>205</v>
      </c>
      <c r="C44" s="85" t="n">
        <v>66.0</v>
      </c>
      <c r="D44" s="85" t="n">
        <v>57.0</v>
      </c>
      <c r="E44" s="85" t="n">
        <v>134.0</v>
      </c>
      <c r="F44" s="85" t="n">
        <v>116.0</v>
      </c>
    </row>
    <row r="45" ht="25.0" customHeight="true">
      <c r="A45" s="82" t="s">
        <v>206</v>
      </c>
      <c r="B45" s="82" t="s">
        <v>207</v>
      </c>
      <c r="C45" s="85" t="n">
        <v>66.0</v>
      </c>
      <c r="D45" s="85" t="n">
        <v>32.0</v>
      </c>
      <c r="E45" s="85" t="n">
        <v>134.0</v>
      </c>
      <c r="F45" s="85" t="n">
        <v>66.0</v>
      </c>
    </row>
    <row r="46" ht="25.0" customHeight="true">
      <c r="A46" s="82" t="s">
        <v>208</v>
      </c>
      <c r="B46" s="82" t="s">
        <v>209</v>
      </c>
      <c r="C46" s="85" t="n">
        <v>66.0</v>
      </c>
      <c r="D46" s="85" t="n">
        <v>58.0</v>
      </c>
      <c r="E46" s="85" t="n">
        <v>134.0</v>
      </c>
      <c r="F46" s="85" t="n">
        <v>118.0</v>
      </c>
    </row>
    <row r="47" ht="25.0" customHeight="true">
      <c r="A47" s="82" t="s">
        <v>210</v>
      </c>
      <c r="B47" s="82" t="s">
        <v>211</v>
      </c>
      <c r="C47" s="85" t="n">
        <v>66.0</v>
      </c>
      <c r="D47" s="85" t="n">
        <v>54.0</v>
      </c>
      <c r="E47" s="85" t="n">
        <v>134.0</v>
      </c>
      <c r="F47" s="85" t="n">
        <v>110.0</v>
      </c>
    </row>
    <row r="48" ht="25.0" customHeight="true">
      <c r="A48" s="82" t="s">
        <v>212</v>
      </c>
      <c r="B48" s="82" t="s">
        <v>213</v>
      </c>
      <c r="C48" s="85" t="n">
        <v>66.0</v>
      </c>
      <c r="D48" s="85" t="n">
        <v>26.0</v>
      </c>
      <c r="E48" s="85" t="n">
        <v>134.0</v>
      </c>
      <c r="F48" s="85" t="n">
        <v>54.0</v>
      </c>
    </row>
    <row r="49" ht="25.0" customHeight="true">
      <c r="A49" s="82" t="s">
        <v>214</v>
      </c>
      <c r="B49" s="82" t="s">
        <v>215</v>
      </c>
      <c r="C49" s="85" t="n">
        <v>66.0</v>
      </c>
      <c r="D49" s="85" t="n">
        <v>37.0</v>
      </c>
      <c r="E49" s="85" t="n">
        <v>134.0</v>
      </c>
      <c r="F49" s="85" t="n">
        <v>76.0</v>
      </c>
    </row>
    <row r="50" ht="25.0" customHeight="true">
      <c r="A50" s="82" t="s">
        <v>216</v>
      </c>
      <c r="B50" s="82" t="s">
        <v>217</v>
      </c>
      <c r="C50" s="85" t="n">
        <v>66.0</v>
      </c>
      <c r="D50" s="85" t="n">
        <v>44.0</v>
      </c>
      <c r="E50" s="85" t="n">
        <v>134.0</v>
      </c>
      <c r="F50" s="85" t="n">
        <v>90.0</v>
      </c>
    </row>
    <row r="51" ht="25.0" customHeight="true">
      <c r="A51" s="82" t="s">
        <v>218</v>
      </c>
      <c r="B51" s="82" t="s">
        <v>219</v>
      </c>
      <c r="C51" s="85" t="n">
        <v>66.0</v>
      </c>
      <c r="D51" s="85" t="n">
        <v>53.0</v>
      </c>
      <c r="E51" s="85" t="n">
        <v>134.0</v>
      </c>
      <c r="F51" s="85" t="n">
        <v>107.0</v>
      </c>
    </row>
    <row r="52" ht="25.0" customHeight="true">
      <c r="A52" s="82" t="s">
        <v>220</v>
      </c>
      <c r="B52" s="82" t="s">
        <v>221</v>
      </c>
      <c r="C52" s="85" t="n">
        <v>66.0</v>
      </c>
      <c r="D52" s="85" t="n">
        <v>2.0</v>
      </c>
      <c r="E52" s="85" t="n">
        <v>134.0</v>
      </c>
      <c r="F52" s="85" t="n">
        <v>4.0</v>
      </c>
    </row>
    <row r="53" ht="25.0" customHeight="true">
      <c r="A53" s="82" t="s">
        <v>222</v>
      </c>
      <c r="B53" s="82" t="s">
        <v>223</v>
      </c>
      <c r="C53" s="85" t="n">
        <v>66.0</v>
      </c>
      <c r="D53" s="85" t="n">
        <v>45.0</v>
      </c>
      <c r="E53" s="85" t="n">
        <v>134.0</v>
      </c>
      <c r="F53" s="85" t="n">
        <v>92.0</v>
      </c>
    </row>
    <row r="54" ht="25.0" customHeight="true">
      <c r="A54" s="82" t="s">
        <v>224</v>
      </c>
      <c r="B54" s="82" t="s">
        <v>225</v>
      </c>
      <c r="C54" s="85" t="n">
        <v>66.0</v>
      </c>
      <c r="D54" s="85" t="n">
        <v>61.0</v>
      </c>
      <c r="E54" s="85" t="n">
        <v>134.0</v>
      </c>
      <c r="F54" s="85" t="n">
        <v>124.0</v>
      </c>
    </row>
    <row r="55" ht="25.0" customHeight="true">
      <c r="A55" s="82" t="s">
        <v>226</v>
      </c>
      <c r="B55" s="82" t="s">
        <v>227</v>
      </c>
      <c r="C55" s="85" t="n">
        <v>66.0</v>
      </c>
      <c r="D55" s="85" t="n">
        <v>61.0</v>
      </c>
      <c r="E55" s="85" t="n">
        <v>134.0</v>
      </c>
      <c r="F55" s="85" t="n">
        <v>124.0</v>
      </c>
    </row>
    <row r="56" ht="25.0" customHeight="true">
      <c r="A56" s="82" t="s">
        <v>228</v>
      </c>
      <c r="B56" s="82" t="s">
        <v>229</v>
      </c>
      <c r="C56" s="85" t="n">
        <v>66.0</v>
      </c>
      <c r="D56" s="85" t="n">
        <v>57.0</v>
      </c>
      <c r="E56" s="85" t="n">
        <v>134.0</v>
      </c>
      <c r="F56" s="85" t="n">
        <v>116.0</v>
      </c>
    </row>
    <row r="57" ht="25.0" customHeight="true">
      <c r="A57" s="82" t="s">
        <v>230</v>
      </c>
      <c r="B57" s="82" t="s">
        <v>231</v>
      </c>
      <c r="C57" s="85" t="n">
        <v>66.0</v>
      </c>
      <c r="D57" s="85" t="n">
        <v>34.0</v>
      </c>
      <c r="E57" s="85" t="n">
        <v>134.0</v>
      </c>
      <c r="F57" s="85" t="n">
        <v>70.0</v>
      </c>
    </row>
    <row r="58" ht="25.0" customHeight="true">
      <c r="A58" s="82" t="s">
        <v>232</v>
      </c>
      <c r="B58" s="82" t="s">
        <v>233</v>
      </c>
      <c r="C58" s="85" t="n">
        <v>66.0</v>
      </c>
      <c r="D58" s="85" t="n">
        <v>9.0</v>
      </c>
      <c r="E58" s="85" t="n">
        <v>134.0</v>
      </c>
      <c r="F58" s="85" t="n">
        <v>18.0</v>
      </c>
    </row>
    <row r="59" ht="25.0" customHeight="true">
      <c r="A59" s="82" t="s">
        <v>234</v>
      </c>
      <c r="B59" s="82" t="s">
        <v>235</v>
      </c>
      <c r="C59" s="85" t="n">
        <v>66.0</v>
      </c>
      <c r="D59" s="85" t="n">
        <v>57.0</v>
      </c>
      <c r="E59" s="85" t="n">
        <v>134.0</v>
      </c>
      <c r="F59" s="85" t="n">
        <v>116.0</v>
      </c>
    </row>
    <row r="60" ht="25.0" customHeight="true">
      <c r="A60" s="82" t="s">
        <v>236</v>
      </c>
      <c r="B60" s="82" t="s">
        <v>237</v>
      </c>
      <c r="C60" s="85" t="n">
        <v>66.0</v>
      </c>
      <c r="D60" s="85" t="n">
        <v>34.0</v>
      </c>
      <c r="E60" s="85" t="n">
        <v>134.0</v>
      </c>
      <c r="F60" s="85" t="n">
        <v>70.0</v>
      </c>
    </row>
  </sheetData>
  <phoneticPr fontId="1" type="noConversion"/>
  <pageMargins bottom="1" footer="0.51" header="0.51" left="0.75" right="0.75" top="1"/>
  <pageSetup orientation="portrait"/>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F1"/>
  <sheetViews>
    <sheetView workbookViewId="0"/>
  </sheetViews>
  <sheetFormatPr baseColWidth="10" customHeight="1" defaultColWidth="8.83203125" defaultRowHeight="20" x14ac:dyDescent="0.2"/>
  <cols>
    <col min="1" max="2" customWidth="true" style="26" width="20.83203125" collapsed="false"/>
    <col min="3" max="6" customWidth="true" style="27" width="10.6640625" collapsed="false"/>
    <col min="7" max="16384" style="26" width="8.83203125" collapsed="false"/>
  </cols>
  <sheetData>
    <row customFormat="1" customHeight="1" ht="35" r="1" s="58" spans="1:6" x14ac:dyDescent="0.2">
      <c r="A1" s="55" t="s">
        <v>13</v>
      </c>
      <c r="B1" s="55" t="s">
        <v>12</v>
      </c>
      <c r="C1" s="56" t="s">
        <v>27</v>
      </c>
      <c r="D1" s="56" t="s">
        <v>53</v>
      </c>
      <c r="E1" s="56" t="s">
        <v>52</v>
      </c>
      <c r="F1" s="57" t="s">
        <v>65</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c r="D6" s="85"/>
      <c r="E6" s="85"/>
      <c r="F6" s="85"/>
    </row>
    <row r="7" ht="25.0" customHeight="true">
      <c r="A7" s="82" t="s">
        <v>130</v>
      </c>
      <c r="B7" s="82" t="s">
        <v>131</v>
      </c>
      <c r="C7" s="85"/>
      <c r="D7" s="85"/>
      <c r="E7" s="85"/>
      <c r="F7" s="85"/>
    </row>
    <row r="8" ht="25.0" customHeight="true">
      <c r="A8" s="82" t="s">
        <v>132</v>
      </c>
      <c r="B8" s="82" t="s">
        <v>133</v>
      </c>
      <c r="C8" s="85"/>
      <c r="D8" s="85"/>
      <c r="E8" s="85"/>
      <c r="F8" s="85"/>
    </row>
    <row r="9" ht="25.0" customHeight="true">
      <c r="A9" s="82" t="s">
        <v>134</v>
      </c>
      <c r="B9" s="82" t="s">
        <v>135</v>
      </c>
      <c r="C9" s="85"/>
      <c r="D9" s="85"/>
      <c r="E9" s="85"/>
      <c r="F9" s="85"/>
    </row>
    <row r="10" ht="25.0" customHeight="true">
      <c r="A10" s="82" t="s">
        <v>136</v>
      </c>
      <c r="B10" s="82" t="s">
        <v>137</v>
      </c>
      <c r="C10" s="85"/>
      <c r="D10" s="85"/>
      <c r="E10" s="85"/>
      <c r="F10" s="85"/>
    </row>
    <row r="11" ht="25.0" customHeight="true">
      <c r="A11" s="82" t="s">
        <v>138</v>
      </c>
      <c r="B11" s="82" t="s">
        <v>139</v>
      </c>
      <c r="C11" s="85"/>
      <c r="D11" s="85"/>
      <c r="E11" s="85"/>
      <c r="F11" s="85"/>
    </row>
    <row r="12" ht="25.0" customHeight="true">
      <c r="A12" s="82" t="s">
        <v>140</v>
      </c>
      <c r="B12" s="82" t="s">
        <v>141</v>
      </c>
      <c r="C12" s="85"/>
      <c r="D12" s="85"/>
      <c r="E12" s="85"/>
      <c r="F12" s="85"/>
    </row>
    <row r="13" ht="25.0" customHeight="true">
      <c r="A13" s="82" t="s">
        <v>142</v>
      </c>
      <c r="B13" s="82" t="s">
        <v>143</v>
      </c>
      <c r="C13" s="85"/>
      <c r="D13" s="85"/>
      <c r="E13" s="85"/>
      <c r="F13" s="85"/>
    </row>
    <row r="14" ht="25.0" customHeight="true">
      <c r="A14" s="82" t="s">
        <v>144</v>
      </c>
      <c r="B14" s="82" t="s">
        <v>145</v>
      </c>
      <c r="C14" s="85"/>
      <c r="D14" s="85"/>
      <c r="E14" s="85"/>
      <c r="F14" s="85"/>
    </row>
    <row r="15" ht="25.0" customHeight="true">
      <c r="A15" s="82" t="s">
        <v>146</v>
      </c>
      <c r="B15" s="82" t="s">
        <v>147</v>
      </c>
      <c r="C15" s="85"/>
      <c r="D15" s="85"/>
      <c r="E15" s="85"/>
      <c r="F15" s="85"/>
    </row>
    <row r="16" ht="25.0" customHeight="true">
      <c r="A16" s="82" t="s">
        <v>148</v>
      </c>
      <c r="B16" s="82" t="s">
        <v>149</v>
      </c>
      <c r="C16" s="85"/>
      <c r="D16" s="85"/>
      <c r="E16" s="85"/>
      <c r="F16" s="85"/>
    </row>
    <row r="17" ht="25.0" customHeight="true">
      <c r="A17" s="82" t="s">
        <v>150</v>
      </c>
      <c r="B17" s="82" t="s">
        <v>151</v>
      </c>
      <c r="C17" s="85"/>
      <c r="D17" s="85"/>
      <c r="E17" s="85"/>
      <c r="F17" s="85"/>
    </row>
    <row r="18" ht="25.0" customHeight="true">
      <c r="A18" s="82" t="s">
        <v>152</v>
      </c>
      <c r="B18" s="82" t="s">
        <v>153</v>
      </c>
      <c r="C18" s="85"/>
      <c r="D18" s="85"/>
      <c r="E18" s="85"/>
      <c r="F18" s="85"/>
    </row>
    <row r="19" ht="25.0" customHeight="true">
      <c r="A19" s="82" t="s">
        <v>154</v>
      </c>
      <c r="B19" s="82" t="s">
        <v>155</v>
      </c>
      <c r="C19" s="85"/>
      <c r="D19" s="85"/>
      <c r="E19" s="85"/>
      <c r="F19" s="85"/>
    </row>
    <row r="20" ht="25.0" customHeight="true">
      <c r="A20" s="82" t="s">
        <v>156</v>
      </c>
      <c r="B20" s="82" t="s">
        <v>157</v>
      </c>
      <c r="C20" s="85"/>
      <c r="D20" s="85"/>
      <c r="E20" s="85"/>
      <c r="F20" s="85"/>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t="n">
        <v>1.0</v>
      </c>
      <c r="D23" s="85" t="n">
        <v>2.0</v>
      </c>
      <c r="E23" s="85"/>
      <c r="F23" s="85" t="n">
        <v>2.0</v>
      </c>
    </row>
    <row r="24" ht="25.0" customHeight="true">
      <c r="A24" s="82" t="s">
        <v>164</v>
      </c>
      <c r="B24" s="82" t="s">
        <v>165</v>
      </c>
      <c r="C24" s="85"/>
      <c r="D24" s="85"/>
      <c r="E24" s="85"/>
      <c r="F24" s="85"/>
    </row>
    <row r="25" ht="25.0" customHeight="true">
      <c r="A25" s="82" t="s">
        <v>166</v>
      </c>
      <c r="B25" s="82" t="s">
        <v>167</v>
      </c>
      <c r="C25" s="85"/>
      <c r="D25" s="85"/>
      <c r="E25" s="85"/>
      <c r="F25" s="85"/>
    </row>
    <row r="26" ht="25.0" customHeight="true">
      <c r="A26" s="82" t="s">
        <v>168</v>
      </c>
      <c r="B26" s="82" t="s">
        <v>169</v>
      </c>
      <c r="C26" s="85"/>
      <c r="D26" s="85"/>
      <c r="E26" s="85"/>
      <c r="F26" s="85"/>
    </row>
    <row r="27" ht="25.0" customHeight="true">
      <c r="A27" s="82" t="s">
        <v>170</v>
      </c>
      <c r="B27" s="82" t="s">
        <v>171</v>
      </c>
      <c r="C27" s="85"/>
      <c r="D27" s="85"/>
      <c r="E27" s="85"/>
      <c r="F27" s="85"/>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c r="D30" s="85"/>
      <c r="E30" s="85"/>
      <c r="F30" s="85"/>
    </row>
    <row r="31" ht="25.0" customHeight="true">
      <c r="A31" s="82" t="s">
        <v>178</v>
      </c>
      <c r="B31" s="82" t="s">
        <v>179</v>
      </c>
      <c r="C31" s="85"/>
      <c r="D31" s="85"/>
      <c r="E31" s="85"/>
      <c r="F31" s="85"/>
    </row>
    <row r="32" ht="25.0" customHeight="true">
      <c r="A32" s="82" t="s">
        <v>180</v>
      </c>
      <c r="B32" s="82" t="s">
        <v>181</v>
      </c>
      <c r="C32" s="85"/>
      <c r="D32" s="85"/>
      <c r="E32" s="85"/>
      <c r="F32" s="85"/>
    </row>
    <row r="33" ht="25.0" customHeight="true">
      <c r="A33" s="82" t="s">
        <v>182</v>
      </c>
      <c r="B33" s="82" t="s">
        <v>183</v>
      </c>
      <c r="C33" s="85"/>
      <c r="D33" s="85"/>
      <c r="E33" s="85"/>
      <c r="F33" s="85"/>
    </row>
    <row r="34" ht="25.0" customHeight="true">
      <c r="A34" s="82" t="s">
        <v>184</v>
      </c>
      <c r="B34" s="82" t="s">
        <v>185</v>
      </c>
      <c r="C34" s="85"/>
      <c r="D34" s="85"/>
      <c r="E34" s="85"/>
      <c r="F34" s="85"/>
    </row>
    <row r="35" ht="25.0" customHeight="true">
      <c r="A35" s="82" t="s">
        <v>186</v>
      </c>
      <c r="B35" s="82" t="s">
        <v>187</v>
      </c>
      <c r="C35" s="85"/>
      <c r="D35" s="85"/>
      <c r="E35" s="85"/>
      <c r="F35" s="85"/>
    </row>
    <row r="36" ht="25.0" customHeight="true">
      <c r="A36" s="82" t="s">
        <v>188</v>
      </c>
      <c r="B36" s="82" t="s">
        <v>189</v>
      </c>
      <c r="C36" s="85"/>
      <c r="D36" s="85"/>
      <c r="E36" s="85"/>
      <c r="F36" s="85"/>
    </row>
    <row r="37" ht="25.0" customHeight="true">
      <c r="A37" s="82" t="s">
        <v>190</v>
      </c>
      <c r="B37" s="82" t="s">
        <v>191</v>
      </c>
      <c r="C37" s="85"/>
      <c r="D37" s="85"/>
      <c r="E37" s="85"/>
      <c r="F37" s="85"/>
    </row>
    <row r="38" ht="25.0" customHeight="true">
      <c r="A38" s="82" t="s">
        <v>192</v>
      </c>
      <c r="B38" s="82" t="s">
        <v>193</v>
      </c>
      <c r="C38" s="85"/>
      <c r="D38" s="85"/>
      <c r="E38" s="85"/>
      <c r="F38" s="85"/>
    </row>
    <row r="39" ht="25.0" customHeight="true">
      <c r="A39" s="82" t="s">
        <v>194</v>
      </c>
      <c r="B39" s="82" t="s">
        <v>195</v>
      </c>
      <c r="C39" s="85"/>
      <c r="D39" s="85"/>
      <c r="E39" s="85"/>
      <c r="F39" s="85"/>
    </row>
    <row r="40" ht="25.0" customHeight="true">
      <c r="A40" s="82" t="s">
        <v>196</v>
      </c>
      <c r="B40" s="82" t="s">
        <v>197</v>
      </c>
      <c r="C40" s="85"/>
      <c r="D40" s="85"/>
      <c r="E40" s="85"/>
      <c r="F40" s="85"/>
    </row>
    <row r="41" ht="25.0" customHeight="true">
      <c r="A41" s="82" t="s">
        <v>198</v>
      </c>
      <c r="B41" s="82" t="s">
        <v>199</v>
      </c>
      <c r="C41" s="85"/>
      <c r="D41" s="85"/>
      <c r="E41" s="85"/>
      <c r="F41" s="85"/>
    </row>
    <row r="42" ht="25.0" customHeight="true">
      <c r="A42" s="82" t="s">
        <v>200</v>
      </c>
      <c r="B42" s="82" t="s">
        <v>201</v>
      </c>
      <c r="C42" s="85"/>
      <c r="D42" s="85"/>
      <c r="E42" s="85"/>
      <c r="F42" s="85"/>
    </row>
    <row r="43" ht="25.0" customHeight="true">
      <c r="A43" s="82" t="s">
        <v>202</v>
      </c>
      <c r="B43" s="82" t="s">
        <v>203</v>
      </c>
      <c r="C43" s="85"/>
      <c r="D43" s="85"/>
      <c r="E43" s="85"/>
      <c r="F43" s="85"/>
    </row>
    <row r="44" ht="25.0" customHeight="true">
      <c r="A44" s="82" t="s">
        <v>204</v>
      </c>
      <c r="B44" s="82" t="s">
        <v>205</v>
      </c>
      <c r="C44" s="85"/>
      <c r="D44" s="85"/>
      <c r="E44" s="85"/>
      <c r="F44" s="85"/>
    </row>
    <row r="45" ht="25.0" customHeight="true">
      <c r="A45" s="82" t="s">
        <v>206</v>
      </c>
      <c r="B45" s="82" t="s">
        <v>207</v>
      </c>
      <c r="C45" s="85"/>
      <c r="D45" s="85"/>
      <c r="E45" s="85"/>
      <c r="F45" s="85"/>
    </row>
    <row r="46" ht="25.0" customHeight="true">
      <c r="A46" s="82" t="s">
        <v>208</v>
      </c>
      <c r="B46" s="82" t="s">
        <v>209</v>
      </c>
      <c r="C46" s="85"/>
      <c r="D46" s="85"/>
      <c r="E46" s="85"/>
      <c r="F46" s="85"/>
    </row>
    <row r="47" ht="25.0" customHeight="true">
      <c r="A47" s="82" t="s">
        <v>210</v>
      </c>
      <c r="B47" s="82" t="s">
        <v>211</v>
      </c>
      <c r="C47" s="85"/>
      <c r="D47" s="85"/>
      <c r="E47" s="85"/>
      <c r="F47" s="85"/>
    </row>
    <row r="48" ht="25.0" customHeight="true">
      <c r="A48" s="82" t="s">
        <v>212</v>
      </c>
      <c r="B48" s="82" t="s">
        <v>213</v>
      </c>
      <c r="C48" s="85"/>
      <c r="D48" s="85"/>
      <c r="E48" s="85"/>
      <c r="F48" s="85"/>
    </row>
    <row r="49" ht="25.0" customHeight="true">
      <c r="A49" s="82" t="s">
        <v>214</v>
      </c>
      <c r="B49" s="82" t="s">
        <v>215</v>
      </c>
      <c r="C49" s="85"/>
      <c r="D49" s="85"/>
      <c r="E49" s="85"/>
      <c r="F49" s="85"/>
    </row>
    <row r="50" ht="25.0" customHeight="true">
      <c r="A50" s="82" t="s">
        <v>216</v>
      </c>
      <c r="B50" s="82" t="s">
        <v>217</v>
      </c>
      <c r="C50" s="85"/>
      <c r="D50" s="85"/>
      <c r="E50" s="85"/>
      <c r="F50" s="85"/>
    </row>
    <row r="51" ht="25.0" customHeight="true">
      <c r="A51" s="82" t="s">
        <v>218</v>
      </c>
      <c r="B51" s="82" t="s">
        <v>219</v>
      </c>
      <c r="C51" s="85"/>
      <c r="D51" s="85"/>
      <c r="E51" s="85"/>
      <c r="F51" s="85"/>
    </row>
    <row r="52" ht="25.0" customHeight="true">
      <c r="A52" s="82" t="s">
        <v>220</v>
      </c>
      <c r="B52" s="82" t="s">
        <v>221</v>
      </c>
      <c r="C52" s="85"/>
      <c r="D52" s="85"/>
      <c r="E52" s="85"/>
      <c r="F52" s="85"/>
    </row>
    <row r="53" ht="25.0" customHeight="true">
      <c r="A53" s="82" t="s">
        <v>222</v>
      </c>
      <c r="B53" s="82" t="s">
        <v>223</v>
      </c>
      <c r="C53" s="85"/>
      <c r="D53" s="85"/>
      <c r="E53" s="85"/>
      <c r="F53" s="85"/>
    </row>
    <row r="54" ht="25.0" customHeight="true">
      <c r="A54" s="82" t="s">
        <v>224</v>
      </c>
      <c r="B54" s="82" t="s">
        <v>225</v>
      </c>
      <c r="C54" s="85"/>
      <c r="D54" s="85"/>
      <c r="E54" s="85"/>
      <c r="F54" s="85"/>
    </row>
    <row r="55" ht="25.0" customHeight="true">
      <c r="A55" s="82" t="s">
        <v>226</v>
      </c>
      <c r="B55" s="82" t="s">
        <v>227</v>
      </c>
      <c r="C55" s="85"/>
      <c r="D55" s="85"/>
      <c r="E55" s="85"/>
      <c r="F55" s="85"/>
    </row>
    <row r="56" ht="25.0" customHeight="true">
      <c r="A56" s="82" t="s">
        <v>228</v>
      </c>
      <c r="B56" s="82" t="s">
        <v>229</v>
      </c>
      <c r="C56" s="85"/>
      <c r="D56" s="85"/>
      <c r="E56" s="85"/>
      <c r="F56" s="85"/>
    </row>
    <row r="57" ht="25.0" customHeight="true">
      <c r="A57" s="82" t="s">
        <v>230</v>
      </c>
      <c r="B57" s="82" t="s">
        <v>231</v>
      </c>
      <c r="C57" s="85" t="n">
        <v>1.0</v>
      </c>
      <c r="D57" s="85" t="n">
        <v>3.0</v>
      </c>
      <c r="E57" s="85"/>
      <c r="F57" s="85" t="n">
        <v>3.0</v>
      </c>
    </row>
    <row r="58" ht="25.0" customHeight="true">
      <c r="A58" s="82" t="s">
        <v>232</v>
      </c>
      <c r="B58" s="82" t="s">
        <v>233</v>
      </c>
      <c r="C58" s="85"/>
      <c r="D58" s="85"/>
      <c r="E58" s="85"/>
      <c r="F58" s="85"/>
    </row>
    <row r="59" ht="25.0" customHeight="true">
      <c r="A59" s="82" t="s">
        <v>234</v>
      </c>
      <c r="B59" s="82" t="s">
        <v>235</v>
      </c>
      <c r="C59" s="85"/>
      <c r="D59" s="85"/>
      <c r="E59" s="85"/>
      <c r="F59" s="85"/>
    </row>
    <row r="60" ht="25.0" customHeight="true">
      <c r="A60" s="82" t="s">
        <v>236</v>
      </c>
      <c r="B60" s="82" t="s">
        <v>237</v>
      </c>
      <c r="C60" s="85"/>
      <c r="D60" s="85"/>
      <c r="E60" s="85"/>
      <c r="F60" s="85"/>
    </row>
  </sheetData>
  <phoneticPr fontId="1" type="noConversion"/>
  <pageMargins bottom="1" footer="0.5" header="0.5" left="0.75" right="0.75" top="1"/>
  <pageSetup orientation="portrait"/>
  <legacy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8" width="20.83203125" collapsed="false"/>
    <col min="3" max="5" customWidth="true" style="29" width="8.6640625" collapsed="false"/>
    <col min="6" max="6" bestFit="true" customWidth="true" style="29" width="10.33203125" collapsed="false"/>
    <col min="7" max="16384" style="28" width="8.83203125" collapsed="false"/>
  </cols>
  <sheetData>
    <row customFormat="1" customHeight="1" ht="35" r="1" s="62" spans="1:6" x14ac:dyDescent="0.2">
      <c r="A1" s="59" t="s">
        <v>13</v>
      </c>
      <c r="B1" s="59" t="s">
        <v>12</v>
      </c>
      <c r="C1" s="60" t="s">
        <v>64</v>
      </c>
      <c r="D1" s="60" t="s">
        <v>56</v>
      </c>
      <c r="E1" s="61" t="s">
        <v>57</v>
      </c>
      <c r="F1" s="61" t="s">
        <v>58</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c r="D6" s="85"/>
      <c r="E6" s="85"/>
      <c r="F6" s="85"/>
    </row>
    <row r="7" ht="25.0" customHeight="true">
      <c r="A7" s="82" t="s">
        <v>130</v>
      </c>
      <c r="B7" s="82" t="s">
        <v>131</v>
      </c>
      <c r="C7" s="85"/>
      <c r="D7" s="85"/>
      <c r="E7" s="85"/>
      <c r="F7" s="85"/>
    </row>
    <row r="8" ht="25.0" customHeight="true">
      <c r="A8" s="82" t="s">
        <v>132</v>
      </c>
      <c r="B8" s="82" t="s">
        <v>133</v>
      </c>
      <c r="C8" s="85"/>
      <c r="D8" s="85"/>
      <c r="E8" s="85"/>
      <c r="F8" s="85"/>
    </row>
    <row r="9" ht="25.0" customHeight="true">
      <c r="A9" s="82" t="s">
        <v>134</v>
      </c>
      <c r="B9" s="82" t="s">
        <v>135</v>
      </c>
      <c r="C9" s="85"/>
      <c r="D9" s="85"/>
      <c r="E9" s="85"/>
      <c r="F9" s="85"/>
    </row>
    <row r="10" ht="25.0" customHeight="true">
      <c r="A10" s="82" t="s">
        <v>136</v>
      </c>
      <c r="B10" s="82" t="s">
        <v>137</v>
      </c>
      <c r="C10" s="85"/>
      <c r="D10" s="85"/>
      <c r="E10" s="85"/>
      <c r="F10" s="85"/>
    </row>
    <row r="11" ht="25.0" customHeight="true">
      <c r="A11" s="82" t="s">
        <v>138</v>
      </c>
      <c r="B11" s="82" t="s">
        <v>139</v>
      </c>
      <c r="C11" s="85"/>
      <c r="D11" s="85"/>
      <c r="E11" s="85"/>
      <c r="F11" s="85"/>
    </row>
    <row r="12" ht="25.0" customHeight="true">
      <c r="A12" s="82" t="s">
        <v>140</v>
      </c>
      <c r="B12" s="82" t="s">
        <v>141</v>
      </c>
      <c r="C12" s="85"/>
      <c r="D12" s="85"/>
      <c r="E12" s="85"/>
      <c r="F12" s="85"/>
    </row>
    <row r="13" ht="25.0" customHeight="true">
      <c r="A13" s="82" t="s">
        <v>142</v>
      </c>
      <c r="B13" s="82" t="s">
        <v>143</v>
      </c>
      <c r="C13" s="85"/>
      <c r="D13" s="85"/>
      <c r="E13" s="85"/>
      <c r="F13" s="85"/>
    </row>
    <row r="14" ht="25.0" customHeight="true">
      <c r="A14" s="82" t="s">
        <v>144</v>
      </c>
      <c r="B14" s="82" t="s">
        <v>145</v>
      </c>
      <c r="C14" s="85"/>
      <c r="D14" s="85"/>
      <c r="E14" s="85"/>
      <c r="F14" s="85"/>
    </row>
    <row r="15" ht="25.0" customHeight="true">
      <c r="A15" s="82" t="s">
        <v>146</v>
      </c>
      <c r="B15" s="82" t="s">
        <v>147</v>
      </c>
      <c r="C15" s="85"/>
      <c r="D15" s="85"/>
      <c r="E15" s="85"/>
      <c r="F15" s="85"/>
    </row>
    <row r="16" ht="25.0" customHeight="true">
      <c r="A16" s="82" t="s">
        <v>148</v>
      </c>
      <c r="B16" s="82" t="s">
        <v>149</v>
      </c>
      <c r="C16" s="85"/>
      <c r="D16" s="85"/>
      <c r="E16" s="85"/>
      <c r="F16" s="85"/>
    </row>
    <row r="17" ht="25.0" customHeight="true">
      <c r="A17" s="82" t="s">
        <v>150</v>
      </c>
      <c r="B17" s="82" t="s">
        <v>151</v>
      </c>
      <c r="C17" s="85"/>
      <c r="D17" s="85"/>
      <c r="E17" s="85"/>
      <c r="F17" s="85"/>
    </row>
    <row r="18" ht="25.0" customHeight="true">
      <c r="A18" s="82" t="s">
        <v>152</v>
      </c>
      <c r="B18" s="82" t="s">
        <v>153</v>
      </c>
      <c r="C18" s="85"/>
      <c r="D18" s="85"/>
      <c r="E18" s="85"/>
      <c r="F18" s="85"/>
    </row>
    <row r="19" ht="25.0" customHeight="true">
      <c r="A19" s="82" t="s">
        <v>154</v>
      </c>
      <c r="B19" s="82" t="s">
        <v>155</v>
      </c>
      <c r="C19" s="85"/>
      <c r="D19" s="85"/>
      <c r="E19" s="85"/>
      <c r="F19" s="85"/>
    </row>
    <row r="20" ht="25.0" customHeight="true">
      <c r="A20" s="82" t="s">
        <v>156</v>
      </c>
      <c r="B20" s="82" t="s">
        <v>157</v>
      </c>
      <c r="C20" s="85"/>
      <c r="D20" s="85"/>
      <c r="E20" s="85"/>
      <c r="F20" s="85"/>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c r="D23" s="85"/>
      <c r="E23" s="85"/>
      <c r="F23" s="85"/>
    </row>
    <row r="24" ht="25.0" customHeight="true">
      <c r="A24" s="82" t="s">
        <v>164</v>
      </c>
      <c r="B24" s="82" t="s">
        <v>165</v>
      </c>
      <c r="C24" s="85"/>
      <c r="D24" s="85"/>
      <c r="E24" s="85"/>
      <c r="F24" s="85"/>
    </row>
    <row r="25" ht="25.0" customHeight="true">
      <c r="A25" s="82" t="s">
        <v>166</v>
      </c>
      <c r="B25" s="82" t="s">
        <v>167</v>
      </c>
      <c r="C25" s="85"/>
      <c r="D25" s="85"/>
      <c r="E25" s="85"/>
      <c r="F25" s="85"/>
    </row>
    <row r="26" ht="25.0" customHeight="true">
      <c r="A26" s="82" t="s">
        <v>168</v>
      </c>
      <c r="B26" s="82" t="s">
        <v>169</v>
      </c>
      <c r="C26" s="85"/>
      <c r="D26" s="85"/>
      <c r="E26" s="85"/>
      <c r="F26" s="85"/>
    </row>
    <row r="27" ht="25.0" customHeight="true">
      <c r="A27" s="82" t="s">
        <v>170</v>
      </c>
      <c r="B27" s="82" t="s">
        <v>171</v>
      </c>
      <c r="C27" s="85"/>
      <c r="D27" s="85"/>
      <c r="E27" s="85"/>
      <c r="F27" s="85"/>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c r="D30" s="85"/>
      <c r="E30" s="85"/>
      <c r="F30" s="85"/>
    </row>
    <row r="31" ht="25.0" customHeight="true">
      <c r="A31" s="82" t="s">
        <v>178</v>
      </c>
      <c r="B31" s="82" t="s">
        <v>179</v>
      </c>
      <c r="C31" s="85"/>
      <c r="D31" s="85"/>
      <c r="E31" s="85"/>
      <c r="F31" s="85"/>
    </row>
    <row r="32" ht="25.0" customHeight="true">
      <c r="A32" s="82" t="s">
        <v>180</v>
      </c>
      <c r="B32" s="82" t="s">
        <v>181</v>
      </c>
      <c r="C32" s="85"/>
      <c r="D32" s="85"/>
      <c r="E32" s="85"/>
      <c r="F32" s="85"/>
    </row>
    <row r="33" ht="25.0" customHeight="true">
      <c r="A33" s="82" t="s">
        <v>182</v>
      </c>
      <c r="B33" s="82" t="s">
        <v>183</v>
      </c>
      <c r="C33" s="85"/>
      <c r="D33" s="85"/>
      <c r="E33" s="85"/>
      <c r="F33" s="85"/>
    </row>
    <row r="34" ht="25.0" customHeight="true">
      <c r="A34" s="82" t="s">
        <v>184</v>
      </c>
      <c r="B34" s="82" t="s">
        <v>185</v>
      </c>
      <c r="C34" s="85"/>
      <c r="D34" s="85"/>
      <c r="E34" s="85"/>
      <c r="F34" s="85"/>
    </row>
    <row r="35" ht="25.0" customHeight="true">
      <c r="A35" s="82" t="s">
        <v>186</v>
      </c>
      <c r="B35" s="82" t="s">
        <v>187</v>
      </c>
      <c r="C35" s="85"/>
      <c r="D35" s="85"/>
      <c r="E35" s="85"/>
      <c r="F35" s="85"/>
    </row>
    <row r="36" ht="25.0" customHeight="true">
      <c r="A36" s="82" t="s">
        <v>188</v>
      </c>
      <c r="B36" s="82" t="s">
        <v>189</v>
      </c>
      <c r="C36" s="85"/>
      <c r="D36" s="85"/>
      <c r="E36" s="85"/>
      <c r="F36" s="85"/>
    </row>
    <row r="37" ht="25.0" customHeight="true">
      <c r="A37" s="82" t="s">
        <v>190</v>
      </c>
      <c r="B37" s="82" t="s">
        <v>191</v>
      </c>
      <c r="C37" s="85"/>
      <c r="D37" s="85"/>
      <c r="E37" s="85"/>
      <c r="F37" s="85"/>
    </row>
    <row r="38" ht="25.0" customHeight="true">
      <c r="A38" s="82" t="s">
        <v>192</v>
      </c>
      <c r="B38" s="82" t="s">
        <v>193</v>
      </c>
      <c r="C38" s="85"/>
      <c r="D38" s="85"/>
      <c r="E38" s="85"/>
      <c r="F38" s="85"/>
    </row>
    <row r="39" ht="25.0" customHeight="true">
      <c r="A39" s="82" t="s">
        <v>194</v>
      </c>
      <c r="B39" s="82" t="s">
        <v>195</v>
      </c>
      <c r="C39" s="85"/>
      <c r="D39" s="85"/>
      <c r="E39" s="85"/>
      <c r="F39" s="85"/>
    </row>
    <row r="40" ht="25.0" customHeight="true">
      <c r="A40" s="82" t="s">
        <v>196</v>
      </c>
      <c r="B40" s="82" t="s">
        <v>197</v>
      </c>
      <c r="C40" s="85"/>
      <c r="D40" s="85"/>
      <c r="E40" s="85"/>
      <c r="F40" s="85"/>
    </row>
    <row r="41" ht="25.0" customHeight="true">
      <c r="A41" s="82" t="s">
        <v>198</v>
      </c>
      <c r="B41" s="82" t="s">
        <v>199</v>
      </c>
      <c r="C41" s="85"/>
      <c r="D41" s="85"/>
      <c r="E41" s="85"/>
      <c r="F41" s="85"/>
    </row>
    <row r="42" ht="25.0" customHeight="true">
      <c r="A42" s="82" t="s">
        <v>200</v>
      </c>
      <c r="B42" s="82" t="s">
        <v>201</v>
      </c>
      <c r="C42" s="85"/>
      <c r="D42" s="85"/>
      <c r="E42" s="85"/>
      <c r="F42" s="85"/>
    </row>
    <row r="43" ht="25.0" customHeight="true">
      <c r="A43" s="82" t="s">
        <v>202</v>
      </c>
      <c r="B43" s="82" t="s">
        <v>203</v>
      </c>
      <c r="C43" s="85"/>
      <c r="D43" s="85"/>
      <c r="E43" s="85"/>
      <c r="F43" s="85"/>
    </row>
    <row r="44" ht="25.0" customHeight="true">
      <c r="A44" s="82" t="s">
        <v>204</v>
      </c>
      <c r="B44" s="82" t="s">
        <v>205</v>
      </c>
      <c r="C44" s="85"/>
      <c r="D44" s="85"/>
      <c r="E44" s="85"/>
      <c r="F44" s="85"/>
    </row>
    <row r="45" ht="25.0" customHeight="true">
      <c r="A45" s="82" t="s">
        <v>206</v>
      </c>
      <c r="B45" s="82" t="s">
        <v>207</v>
      </c>
      <c r="C45" s="85"/>
      <c r="D45" s="85"/>
      <c r="E45" s="85"/>
      <c r="F45" s="85"/>
    </row>
    <row r="46" ht="25.0" customHeight="true">
      <c r="A46" s="82" t="s">
        <v>208</v>
      </c>
      <c r="B46" s="82" t="s">
        <v>209</v>
      </c>
      <c r="C46" s="85"/>
      <c r="D46" s="85"/>
      <c r="E46" s="85"/>
      <c r="F46" s="85"/>
    </row>
    <row r="47" ht="25.0" customHeight="true">
      <c r="A47" s="82" t="s">
        <v>210</v>
      </c>
      <c r="B47" s="82" t="s">
        <v>211</v>
      </c>
      <c r="C47" s="85"/>
      <c r="D47" s="85"/>
      <c r="E47" s="85"/>
      <c r="F47" s="85"/>
    </row>
    <row r="48" ht="25.0" customHeight="true">
      <c r="A48" s="82" t="s">
        <v>212</v>
      </c>
      <c r="B48" s="82" t="s">
        <v>213</v>
      </c>
      <c r="C48" s="85"/>
      <c r="D48" s="85"/>
      <c r="E48" s="85"/>
      <c r="F48" s="85"/>
    </row>
    <row r="49" ht="25.0" customHeight="true">
      <c r="A49" s="82" t="s">
        <v>214</v>
      </c>
      <c r="B49" s="82" t="s">
        <v>215</v>
      </c>
      <c r="C49" s="85"/>
      <c r="D49" s="85"/>
      <c r="E49" s="85"/>
      <c r="F49" s="85"/>
    </row>
    <row r="50" ht="25.0" customHeight="true">
      <c r="A50" s="82" t="s">
        <v>216</v>
      </c>
      <c r="B50" s="82" t="s">
        <v>217</v>
      </c>
      <c r="C50" s="85"/>
      <c r="D50" s="85"/>
      <c r="E50" s="85"/>
      <c r="F50" s="85"/>
    </row>
    <row r="51" ht="25.0" customHeight="true">
      <c r="A51" s="82" t="s">
        <v>218</v>
      </c>
      <c r="B51" s="82" t="s">
        <v>219</v>
      </c>
      <c r="C51" s="85"/>
      <c r="D51" s="85"/>
      <c r="E51" s="85"/>
      <c r="F51" s="85"/>
    </row>
    <row r="52" ht="25.0" customHeight="true">
      <c r="A52" s="82" t="s">
        <v>220</v>
      </c>
      <c r="B52" s="82" t="s">
        <v>221</v>
      </c>
      <c r="C52" s="85"/>
      <c r="D52" s="85"/>
      <c r="E52" s="85"/>
      <c r="F52" s="85"/>
    </row>
    <row r="53" ht="25.0" customHeight="true">
      <c r="A53" s="82" t="s">
        <v>222</v>
      </c>
      <c r="B53" s="82" t="s">
        <v>223</v>
      </c>
      <c r="C53" s="85"/>
      <c r="D53" s="85"/>
      <c r="E53" s="85"/>
      <c r="F53" s="85"/>
    </row>
    <row r="54" ht="25.0" customHeight="true">
      <c r="A54" s="82" t="s">
        <v>224</v>
      </c>
      <c r="B54" s="82" t="s">
        <v>225</v>
      </c>
      <c r="C54" s="85"/>
      <c r="D54" s="85"/>
      <c r="E54" s="85"/>
      <c r="F54" s="85"/>
    </row>
    <row r="55" ht="25.0" customHeight="true">
      <c r="A55" s="82" t="s">
        <v>226</v>
      </c>
      <c r="B55" s="82" t="s">
        <v>227</v>
      </c>
      <c r="C55" s="85"/>
      <c r="D55" s="85"/>
      <c r="E55" s="85"/>
      <c r="F55" s="85"/>
    </row>
    <row r="56" ht="25.0" customHeight="true">
      <c r="A56" s="82" t="s">
        <v>228</v>
      </c>
      <c r="B56" s="82" t="s">
        <v>229</v>
      </c>
      <c r="C56" s="85"/>
      <c r="D56" s="85"/>
      <c r="E56" s="85"/>
      <c r="F56" s="85"/>
    </row>
    <row r="57" ht="25.0" customHeight="true">
      <c r="A57" s="82" t="s">
        <v>230</v>
      </c>
      <c r="B57" s="82" t="s">
        <v>231</v>
      </c>
      <c r="C57" s="85"/>
      <c r="D57" s="85"/>
      <c r="E57" s="85"/>
      <c r="F57" s="85"/>
    </row>
    <row r="58" ht="25.0" customHeight="true">
      <c r="A58" s="82" t="s">
        <v>232</v>
      </c>
      <c r="B58" s="82" t="s">
        <v>233</v>
      </c>
      <c r="C58" s="85"/>
      <c r="D58" s="85"/>
      <c r="E58" s="85"/>
      <c r="F58" s="85"/>
    </row>
    <row r="59" ht="25.0" customHeight="true">
      <c r="A59" s="82" t="s">
        <v>234</v>
      </c>
      <c r="B59" s="82" t="s">
        <v>235</v>
      </c>
      <c r="C59" s="85"/>
      <c r="D59" s="85"/>
      <c r="E59" s="85"/>
      <c r="F59" s="85"/>
    </row>
    <row r="60" ht="25.0" customHeight="true">
      <c r="A60" s="82" t="s">
        <v>236</v>
      </c>
      <c r="B60" s="82" t="s">
        <v>237</v>
      </c>
      <c r="C60" s="85"/>
      <c r="D60" s="85"/>
      <c r="E60" s="85"/>
      <c r="F60" s="85"/>
    </row>
  </sheetData>
  <phoneticPr fontId="1" type="noConversion"/>
  <pageMargins bottom="1" footer="0.51" header="0.51" left="0.75" right="0.75" top="1"/>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17</vt:i4>
      </vt:variant>
    </vt:vector>
  </HeadingPairs>
  <TitlesOfParts>
    <vt:vector baseType="lpstr" size="17">
      <vt:lpstr>说明</vt:lpstr>
      <vt:lpstr>成绩汇总</vt:lpstr>
      <vt:lpstr>总经验值</vt:lpstr>
      <vt:lpstr>经验值构成</vt:lpstr>
      <vt:lpstr>签到</vt:lpstr>
      <vt:lpstr>视频资源学习</vt:lpstr>
      <vt:lpstr>非视频资源学习</vt:lpstr>
      <vt:lpstr>课堂表现</vt:lpstr>
      <vt:lpstr>投票问卷</vt:lpstr>
      <vt:lpstr>头脑风暴</vt:lpstr>
      <vt:lpstr>讨论答疑</vt:lpstr>
      <vt:lpstr>测试</vt:lpstr>
      <vt:lpstr>作业_小组任务</vt:lpstr>
      <vt:lpstr>参与统计的成员</vt:lpstr>
      <vt:lpstr>参与统计的签到</vt:lpstr>
      <vt:lpstr>参与统计的资源</vt:lpstr>
      <vt:lpstr>参与统计的活动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2016-12-29T09:01:02Z</dcterms:created>
  <dc:creator>Microsoft Office 用户</dc:creator>
  <cp:lastModifiedBy>YuQiang Yuan</cp:lastModifiedBy>
  <dcterms:modified xsi:type="dcterms:W3CDTF">2017-01-19T05:57:52Z</dcterms:modified>
</cp:coreProperties>
</file>