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s\Documents\Data Science and Visualization Boot Camp\"/>
    </mc:Choice>
  </mc:AlternateContent>
  <xr:revisionPtr revIDLastSave="0" documentId="13_ncr:1_{80EBD3D0-A810-47F4-BD22-4888A4B08CEE}" xr6:coauthVersionLast="40" xr6:coauthVersionMax="40" xr10:uidLastSave="{00000000-0000-0000-0000-000000000000}"/>
  <bookViews>
    <workbookView xWindow="0" yWindow="0" windowWidth="21333" windowHeight="7767" activeTab="4" xr2:uid="{00000000-000D-0000-FFFF-FFFF00000000}"/>
  </bookViews>
  <sheets>
    <sheet name="Data" sheetId="1" r:id="rId1"/>
    <sheet name="By Category" sheetId="2" r:id="rId2"/>
    <sheet name="By Sub-category" sheetId="3" r:id="rId3"/>
    <sheet name="By Month" sheetId="4" r:id="rId4"/>
    <sheet name="Bonus" sheetId="6" r:id="rId5"/>
    <sheet name="Experiment" sheetId="5" r:id="rId6"/>
  </sheets>
  <definedNames>
    <definedName name="GoalList">Data!$D$2:$D$4115</definedName>
    <definedName name="StateList">Data!$F$2:$F$4115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1" i="6"/>
  <c r="D10" i="6"/>
  <c r="D9" i="6"/>
  <c r="D8" i="6"/>
  <c r="D7" i="6"/>
  <c r="D6" i="6"/>
  <c r="D5" i="6"/>
  <c r="D4" i="6"/>
  <c r="D3" i="6"/>
  <c r="C13" i="6"/>
  <c r="D12" i="6"/>
  <c r="C12" i="6"/>
  <c r="C11" i="6"/>
  <c r="C10" i="6"/>
  <c r="C9" i="6"/>
  <c r="C8" i="6"/>
  <c r="C7" i="6"/>
  <c r="C6" i="6"/>
  <c r="C5" i="6"/>
  <c r="C4" i="6"/>
  <c r="C3" i="6"/>
  <c r="D2" i="6"/>
  <c r="C2" i="6"/>
  <c r="B13" i="6"/>
  <c r="B12" i="6"/>
  <c r="B11" i="6"/>
  <c r="E11" i="6" s="1"/>
  <c r="B10" i="6"/>
  <c r="B9" i="6"/>
  <c r="B8" i="6"/>
  <c r="B7" i="6"/>
  <c r="E7" i="6" s="1"/>
  <c r="B6" i="6"/>
  <c r="B5" i="6"/>
  <c r="B4" i="6"/>
  <c r="B3" i="6"/>
  <c r="E3" i="6" s="1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3" i="6" l="1"/>
  <c r="G7" i="6"/>
  <c r="H3" i="6"/>
  <c r="H7" i="6"/>
  <c r="H11" i="6"/>
  <c r="G11" i="6"/>
  <c r="F10" i="6"/>
  <c r="F12" i="6"/>
  <c r="F11" i="6"/>
  <c r="F7" i="6"/>
  <c r="F3" i="6"/>
  <c r="E2" i="6"/>
  <c r="F2" i="6" s="1"/>
  <c r="E10" i="6"/>
  <c r="H10" i="6" s="1"/>
  <c r="E6" i="6"/>
  <c r="G6" i="6" s="1"/>
  <c r="E13" i="6"/>
  <c r="H13" i="6" s="1"/>
  <c r="E9" i="6"/>
  <c r="H9" i="6" s="1"/>
  <c r="E5" i="6"/>
  <c r="G5" i="6" s="1"/>
  <c r="E12" i="6"/>
  <c r="H12" i="6" s="1"/>
  <c r="E8" i="6"/>
  <c r="H8" i="6" s="1"/>
  <c r="E4" i="6"/>
  <c r="G4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 l="1"/>
  <c r="F6" i="6"/>
  <c r="G12" i="6"/>
  <c r="H6" i="6"/>
  <c r="F9" i="6"/>
  <c r="H4" i="6"/>
  <c r="F13" i="6"/>
  <c r="F8" i="6"/>
  <c r="G13" i="6"/>
  <c r="H5" i="6"/>
  <c r="G2" i="6"/>
  <c r="G10" i="6"/>
  <c r="G8" i="6"/>
  <c r="F5" i="6"/>
  <c r="H2" i="6"/>
  <c r="G9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<sst xmlns="http://schemas.openxmlformats.org/spreadsheetml/2006/main" count="24840" uniqueCount="8402">
  <si>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</si>
  <si>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</si>
  <si>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</si>
  <si>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</si>
  <si>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</si>
  <si>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</si>
  <si>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</si>
  <si>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</si>
  <si>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</si>
  <si>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</si>
  <si>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</si>
  <si>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</si>
  <si>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</si>
  <si>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</si>
  <si>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</si>
  <si>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</si>
  <si>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</si>
  <si>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</si>
  <si>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</si>
  <si>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</si>
  <si>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</si>
  <si>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</si>
  <si>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</si>
  <si>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</si>
  <si>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</si>
  <si>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</si>
  <si>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</si>
  <si>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</si>
  <si>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</si>
  <si>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</si>
  <si>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</si>
  <si>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</si>
  <si>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</si>
  <si>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</si>
  <si>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</si>
  <si>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</si>
  <si>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</si>
  <si>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</si>
  <si>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</si>
  <si>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</si>
  <si>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</si>
  <si>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</si>
  <si>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</si>
  <si>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</si>
  <si>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</si>
  <si>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</si>
  <si>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</si>
  <si>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</si>
  <si>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</si>
  <si>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</si>
  <si>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</si>
  <si>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</si>
  <si>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</si>
  <si>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</si>
  <si>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</si>
  <si>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</si>
  <si>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</si>
  <si>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</si>
  <si>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</si>
  <si>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</si>
  <si>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</si>
  <si>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</si>
  <si>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</si>
  <si>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</si>
  <si>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</si>
  <si>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</si>
  <si>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</si>
  <si>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</si>
  <si>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</si>
  <si>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</si>
  <si>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</si>
  <si>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</si>
  <si>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</si>
  <si>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</si>
  <si>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</si>
  <si>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</si>
  <si>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</si>
  <si>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</si>
  <si>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</si>
  <si>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</si>
  <si>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</si>
  <si>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</si>
  <si>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</si>
  <si>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</si>
  <si>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</si>
  <si>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</si>
  <si>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</si>
  <si>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</si>
  <si>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</si>
  <si>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</si>
  <si>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</si>
  <si>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</si>
  <si>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</si>
  <si>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</si>
  <si>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</si>
  <si>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</si>
  <si>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</si>
  <si>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</si>
  <si>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</si>
  <si>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</si>
  <si>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</si>
  <si>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</si>
  <si>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</si>
  <si>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</si>
  <si>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</si>
  <si>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</si>
  <si>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</si>
  <si>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</si>
  <si>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</si>
  <si>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</si>
  <si>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</si>
  <si>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</si>
  <si>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</si>
  <si>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</si>
  <si>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</si>
  <si>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</si>
  <si>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</si>
  <si>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</si>
  <si>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</si>
  <si>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</si>
  <si>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</si>
  <si>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</si>
  <si>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</si>
  <si>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</si>
  <si>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</si>
  <si>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</si>
  <si>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</si>
  <si>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</si>
  <si>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</si>
  <si>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</si>
  <si>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</si>
  <si>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</si>
  <si>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</si>
  <si>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</si>
  <si>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</si>
  <si>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</si>
  <si>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</si>
  <si>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</si>
  <si>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</si>
  <si>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</si>
  <si>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</si>
  <si>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</si>
  <si>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</si>
  <si>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</si>
  <si>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</si>
  <si>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</si>
  <si>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</si>
  <si>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</si>
  <si>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</si>
  <si>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</si>
  <si>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</si>
  <si>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</si>
  <si>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</si>
  <si>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</si>
  <si>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</si>
  <si>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</si>
  <si>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</si>
  <si>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</si>
  <si>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</si>
  <si>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</si>
  <si>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</si>
  <si>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</si>
  <si>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</si>
  <si>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</si>
  <si>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</si>
  <si>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</si>
  <si>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</si>
  <si>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</si>
  <si>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</si>
  <si>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</si>
  <si>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</si>
  <si>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</si>
  <si>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</si>
  <si>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</si>
  <si>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</si>
  <si>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</si>
  <si>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</si>
  <si>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</si>
  <si>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</si>
  <si>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</si>
  <si>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</si>
  <si>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</si>
  <si>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</si>
  <si>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</si>
  <si>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</si>
  <si>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</si>
  <si>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</si>
  <si>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</si>
  <si>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</si>
  <si>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</si>
  <si>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</si>
  <si>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</si>
  <si>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</si>
  <si>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</si>
  <si>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</si>
  <si>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</si>
  <si>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</si>
  <si>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</si>
  <si>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</si>
  <si>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</si>
  <si>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</si>
  <si>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</si>
  <si>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</si>
  <si>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</si>
  <si>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</si>
  <si>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</si>
  <si>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</si>
  <si>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</si>
  <si>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</si>
  <si>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</si>
  <si>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</si>
  <si>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</si>
  <si>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</si>
  <si>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</si>
  <si>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</si>
  <si>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</si>
  <si>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</si>
  <si>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</si>
  <si>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</si>
  <si>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</si>
  <si>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</si>
  <si>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</si>
  <si>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</si>
  <si>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</si>
  <si>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</si>
  <si>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</si>
  <si>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</si>
  <si>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</si>
  <si>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</si>
  <si>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</si>
  <si>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</si>
  <si>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</si>
  <si>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</si>
  <si>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</si>
  <si>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</si>
  <si>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</si>
  <si>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</si>
  <si>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</si>
  <si>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</si>
  <si>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</si>
  <si>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</si>
  <si>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</si>
  <si>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</si>
  <si>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</si>
  <si>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</si>
  <si>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</si>
  <si>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</si>
  <si>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</si>
  <si>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</si>
  <si>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</si>
  <si>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</si>
  <si>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</si>
  <si>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</si>
  <si>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</si>
  <si>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</si>
  <si>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</si>
  <si>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</si>
  <si>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</si>
  <si>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</si>
  <si>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</si>
  <si>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</si>
  <si>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</si>
  <si>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</si>
  <si>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</si>
  <si>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</si>
  <si>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</si>
  <si>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</si>
  <si>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</si>
  <si>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</si>
  <si>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</si>
  <si>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</si>
  <si>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</si>
  <si>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</si>
  <si>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</si>
  <si>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</si>
  <si>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</si>
  <si>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</si>
  <si>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</si>
  <si>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</si>
  <si>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</si>
  <si>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</si>
  <si>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</si>
  <si>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</si>
  <si>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</si>
  <si>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</si>
  <si>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</si>
  <si>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</si>
  <si>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</si>
  <si>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</si>
  <si>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</si>
  <si>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</si>
  <si>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</si>
  <si>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</si>
  <si>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</si>
  <si>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</si>
  <si>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</si>
  <si>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</si>
  <si>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</si>
  <si>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</si>
  <si>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</si>
  <si>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</si>
  <si>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</si>
  <si>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</si>
  <si>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</si>
  <si>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</si>
  <si>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</si>
  <si>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</si>
  <si>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</si>
  <si>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</si>
  <si>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</si>
  <si>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</si>
  <si>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</si>
  <si>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</si>
  <si>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</si>
  <si>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</si>
  <si>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</si>
  <si>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</si>
  <si>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</si>
  <si>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</si>
  <si>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</si>
  <si>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</si>
  <si>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</si>
  <si>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</si>
  <si>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</si>
  <si>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</si>
  <si>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</si>
  <si>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</si>
  <si>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</si>
  <si>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</si>
  <si>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</si>
  <si>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</si>
  <si>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</si>
  <si>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</si>
  <si>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</si>
  <si>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</si>
  <si>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</si>
  <si>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</si>
  <si>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</si>
  <si>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</si>
  <si>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</si>
  <si>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</si>
  <si>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</si>
  <si>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</si>
  <si>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</si>
  <si>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</si>
  <si>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</si>
  <si>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</si>
  <si>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</si>
  <si>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</si>
  <si>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</si>
  <si>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</si>
  <si>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</si>
  <si>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</si>
  <si>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</si>
  <si>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</si>
  <si>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</si>
  <si>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</si>
  <si>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</si>
  <si>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</si>
  <si>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</si>
  <si>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</si>
  <si>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</si>
  <si>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</si>
  <si>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</si>
  <si>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</si>
  <si>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</si>
  <si>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</si>
  <si>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</si>
  <si>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</si>
  <si>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</si>
  <si>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</si>
  <si>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</si>
  <si>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</si>
  <si>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</si>
  <si>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</si>
  <si>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</si>
  <si>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</si>
  <si>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</si>
  <si>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</si>
  <si>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</si>
  <si>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</si>
  <si>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</si>
  <si>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</si>
  <si>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</si>
  <si>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</si>
  <si>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</si>
  <si>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</si>
  <si>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</si>
  <si>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</si>
  <si>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</si>
  <si>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</si>
  <si>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</si>
  <si>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</si>
  <si>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</si>
  <si>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</si>
  <si>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</si>
  <si>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</si>
  <si>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</si>
  <si>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</si>
  <si>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</si>
  <si>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</si>
  <si>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</si>
  <si>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</si>
  <si>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</si>
  <si>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</si>
  <si>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</si>
  <si>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</si>
  <si>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</si>
  <si>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</si>
  <si>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</si>
  <si>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</si>
  <si>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</si>
  <si>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</si>
  <si>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</si>
  <si>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</si>
  <si>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</si>
  <si>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</si>
  <si>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</si>
  <si>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</si>
  <si>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</si>
  <si>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</si>
  <si>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</si>
  <si>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</si>
  <si>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</si>
  <si>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</si>
  <si>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</si>
  <si>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</si>
  <si>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</si>
  <si>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</si>
  <si>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</si>
  <si>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</si>
  <si>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</si>
  <si>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</si>
  <si>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</si>
  <si>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</si>
  <si>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</si>
  <si>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</si>
  <si>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</si>
  <si>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</si>
  <si>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</si>
  <si>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</si>
  <si>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</si>
  <si>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</si>
  <si>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</si>
  <si>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</si>
  <si>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</si>
  <si>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</si>
  <si>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</si>
  <si>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</si>
  <si>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</si>
  <si>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</si>
  <si>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</si>
  <si>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</si>
  <si>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</si>
  <si>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</si>
  <si>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</si>
  <si>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</si>
  <si>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</si>
  <si>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</si>
  <si>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</si>
  <si>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</si>
  <si>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</si>
  <si>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</si>
  <si>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</si>
  <si>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</si>
  <si>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</si>
  <si>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</si>
  <si>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</si>
  <si>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</si>
  <si>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</si>
  <si>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</si>
  <si>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</si>
  <si>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</si>
  <si>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</si>
  <si>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</si>
  <si>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</si>
  <si>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</si>
  <si>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</si>
  <si>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</si>
  <si>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</si>
  <si>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</si>
  <si>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</si>
  <si>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</si>
  <si>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</si>
  <si>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</si>
  <si>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</si>
  <si>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</si>
  <si>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</si>
  <si>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</si>
  <si>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</si>
  <si>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</si>
  <si>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</si>
  <si>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</si>
  <si>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</si>
  <si>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</si>
  <si>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</si>
  <si>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</si>
  <si>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</si>
  <si>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</si>
  <si>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</si>
  <si>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</si>
  <si>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</si>
  <si>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</si>
  <si>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</si>
  <si>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</si>
  <si>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</si>
  <si>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</si>
  <si>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</si>
  <si>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</si>
  <si>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</si>
  <si>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</si>
  <si>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</si>
  <si>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</si>
  <si>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</si>
  <si>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</si>
  <si>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</si>
  <si>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</si>
  <si>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</si>
  <si>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</si>
  <si>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</si>
  <si>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</si>
  <si>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</si>
  <si>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</si>
  <si>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</si>
  <si>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</si>
  <si>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</si>
  <si>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</si>
  <si>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</si>
  <si>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</si>
  <si>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</si>
  <si>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</si>
  <si>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</si>
  <si>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</si>
  <si>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</si>
  <si>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</si>
  <si>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</si>
  <si>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</si>
  <si>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</si>
  <si>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</si>
  <si>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</si>
  <si>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</si>
  <si>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</si>
  <si>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</si>
  <si>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</si>
  <si>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</si>
  <si>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</si>
  <si>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</si>
  <si>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</si>
  <si>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</si>
  <si>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</si>
  <si>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</si>
  <si>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</si>
  <si>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</si>
  <si>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</si>
  <si>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</si>
  <si>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</si>
  <si>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</si>
  <si>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</si>
  <si>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</si>
  <si>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</si>
  <si>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</si>
  <si>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</si>
  <si>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</si>
  <si>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</si>
  <si>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</si>
  <si>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</si>
  <si>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</si>
  <si>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</si>
  <si>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</si>
  <si>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</si>
  <si>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</si>
  <si>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</si>
  <si>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</si>
  <si>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</si>
  <si>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</si>
  <si>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</si>
  <si>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</si>
  <si>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</si>
  <si>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</si>
  <si>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</si>
  <si>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</si>
  <si>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</si>
  <si>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</si>
  <si>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</si>
  <si>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</si>
  <si>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</si>
  <si>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</si>
  <si>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</si>
  <si>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</si>
  <si>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</si>
  <si>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</si>
  <si>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</si>
  <si>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</si>
  <si>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</si>
  <si>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</si>
  <si>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</si>
  <si>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</si>
  <si>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</si>
  <si>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</si>
  <si>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</si>
  <si>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</si>
  <si>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</si>
  <si>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</si>
  <si>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</si>
  <si>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</si>
  <si>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</si>
  <si>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</si>
  <si>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</si>
  <si>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</si>
  <si>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</si>
  <si>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</si>
  <si>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</si>
  <si>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</si>
  <si>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</si>
  <si>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</si>
  <si>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</si>
  <si>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</si>
  <si>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</si>
  <si>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</si>
  <si>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</si>
  <si>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</si>
  <si>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</si>
  <si>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</si>
  <si>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</si>
  <si>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</si>
  <si>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</si>
  <si>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</si>
  <si>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</si>
  <si>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</si>
  <si>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</si>
  <si>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</si>
  <si>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</si>
  <si>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</si>
  <si>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</si>
  <si>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</si>
  <si>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</si>
  <si>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</si>
  <si>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</si>
  <si>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</si>
  <si>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</si>
  <si>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</si>
  <si>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</si>
  <si>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</si>
  <si>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</si>
  <si>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</si>
  <si>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</si>
  <si>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</si>
  <si>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</si>
  <si>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</si>
  <si>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</si>
  <si>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</si>
  <si>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</si>
  <si>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</si>
  <si>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</si>
  <si>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</si>
  <si>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</si>
  <si>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</si>
  <si>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</si>
  <si>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</si>
  <si>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</si>
  <si>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</si>
  <si>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</si>
  <si>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</si>
  <si>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</si>
  <si>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</si>
  <si>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</si>
  <si>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</si>
  <si>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</si>
  <si>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</si>
  <si>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</si>
  <si>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</si>
  <si>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</si>
  <si>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</si>
  <si>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</si>
  <si>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</si>
  <si>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</si>
  <si>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</si>
  <si>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</si>
  <si>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</si>
  <si>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</si>
  <si>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</si>
  <si>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</si>
  <si>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</si>
  <si>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</si>
  <si>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</si>
  <si>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</si>
  <si>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</si>
  <si>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</si>
  <si>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</si>
  <si>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</si>
  <si>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</si>
  <si>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</si>
  <si>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</si>
  <si>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</si>
  <si>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</si>
  <si>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</si>
  <si>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</si>
  <si>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</si>
  <si>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</si>
  <si>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</si>
  <si>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</si>
  <si>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</si>
  <si>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</si>
  <si>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</si>
  <si>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</si>
  <si>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</si>
  <si>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</si>
  <si>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</si>
  <si>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</si>
  <si>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</si>
  <si>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</si>
  <si>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</si>
  <si>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</si>
  <si>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</si>
  <si>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</si>
  <si>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</si>
  <si>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</si>
  <si>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</si>
  <si>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</si>
  <si>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</si>
  <si>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</si>
  <si>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</si>
  <si>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</si>
  <si>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</si>
  <si>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</si>
  <si>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</si>
  <si>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</si>
  <si>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</si>
  <si>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</si>
  <si>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</si>
  <si>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</si>
  <si>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</si>
  <si>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</si>
  <si>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</si>
  <si>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</si>
  <si>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</si>
  <si>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</si>
  <si>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</si>
  <si>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</si>
  <si>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</si>
  <si>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</si>
  <si>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</si>
  <si>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</si>
  <si>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</si>
  <si>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</si>
  <si>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</si>
  <si>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</si>
  <si>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</si>
  <si>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</si>
  <si>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</si>
  <si>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</si>
  <si>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</si>
  <si>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</si>
  <si>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</si>
  <si>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</si>
  <si>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</si>
  <si>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</si>
  <si>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</si>
  <si>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</si>
  <si>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</si>
  <si>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</si>
  <si>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</si>
  <si>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</si>
  <si>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</si>
  <si>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</si>
  <si>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</si>
  <si>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</si>
  <si>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</si>
  <si>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</si>
  <si>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</si>
  <si>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</si>
  <si>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</si>
  <si>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</si>
  <si>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</si>
  <si>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</si>
  <si>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</si>
  <si>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</si>
  <si>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</si>
  <si>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</si>
  <si>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</si>
  <si>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</si>
  <si>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</si>
  <si>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</si>
  <si>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</si>
  <si>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</si>
  <si>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</si>
  <si>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</si>
  <si>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</si>
  <si>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</si>
  <si>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</si>
  <si>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</si>
  <si>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</si>
  <si>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</si>
  <si>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</si>
  <si>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</si>
  <si>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</si>
  <si>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</si>
  <si>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</si>
  <si>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</si>
  <si>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</si>
  <si>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</si>
  <si>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</si>
  <si>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</si>
  <si>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</si>
  <si>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</si>
  <si>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</si>
  <si>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</si>
  <si>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</si>
  <si>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</si>
  <si>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</si>
  <si>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</si>
  <si>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</si>
  <si>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</si>
  <si>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</si>
  <si>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</si>
  <si>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</si>
  <si>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</si>
  <si>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</si>
  <si>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</si>
  <si>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</si>
  <si>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</si>
  <si>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</si>
  <si>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</si>
  <si>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</si>
  <si>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</si>
  <si>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</si>
  <si>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</si>
  <si>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</si>
  <si>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</si>
  <si>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</si>
  <si>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</si>
  <si>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</si>
  <si>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</si>
  <si>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</si>
  <si>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</si>
  <si>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</si>
  <si>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</si>
  <si>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</si>
  <si>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</si>
  <si>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</si>
  <si>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</si>
  <si>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</si>
  <si>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</si>
  <si>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</si>
  <si>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</si>
  <si>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</si>
  <si>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</si>
  <si>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</si>
  <si>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</si>
  <si>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</si>
  <si>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</si>
  <si>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</si>
  <si>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</si>
  <si>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</si>
  <si>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</si>
  <si>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</si>
  <si>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</si>
  <si>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</si>
  <si>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</si>
  <si>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</si>
  <si>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</si>
  <si>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</si>
  <si>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</si>
  <si>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</si>
  <si>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</si>
  <si>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</si>
  <si>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</si>
  <si>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</si>
  <si>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</si>
  <si>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</si>
  <si>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</si>
  <si>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</si>
  <si>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</si>
  <si>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</si>
  <si>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</si>
  <si>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</si>
  <si>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</si>
  <si>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</si>
  <si>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</si>
  <si>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</si>
  <si>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</si>
  <si>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</si>
  <si>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</si>
  <si>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</si>
  <si>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</si>
  <si>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</si>
  <si>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</si>
  <si>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</si>
  <si>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</si>
  <si>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</si>
  <si>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</si>
  <si>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</si>
  <si>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</si>
  <si>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</si>
  <si>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</si>
  <si>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</si>
  <si>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</si>
  <si>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</si>
  <si>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</si>
  <si>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</si>
  <si>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</si>
  <si>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</si>
  <si>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</si>
  <si>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</si>
  <si>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</si>
  <si>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</si>
  <si>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</si>
  <si>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</si>
  <si>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</si>
  <si>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</si>
  <si>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</si>
  <si>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</si>
  <si>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</si>
  <si>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</si>
  <si>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</si>
  <si>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</si>
  <si>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</si>
  <si>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</si>
  <si>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</si>
  <si>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</si>
  <si>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</si>
  <si>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</si>
  <si>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</si>
  <si>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</si>
  <si>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</si>
  <si>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</si>
  <si>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</si>
  <si>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</si>
  <si>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</si>
  <si>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</si>
  <si>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</si>
  <si>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</si>
  <si>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</si>
  <si>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</si>
  <si>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</si>
  <si>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</si>
  <si>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</si>
  <si>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</si>
  <si>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</si>
  <si>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</si>
  <si>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</si>
  <si>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</si>
  <si>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</si>
  <si>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</si>
  <si>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</si>
  <si>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</si>
  <si>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</si>
  <si>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</si>
  <si>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</si>
  <si>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</si>
  <si>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</si>
  <si>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</si>
  <si>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</si>
  <si>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</si>
  <si>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</si>
  <si>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</si>
  <si>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</si>
  <si>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</si>
  <si>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</si>
  <si>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</si>
  <si>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</si>
  <si>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</si>
  <si>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</si>
  <si>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</si>
  <si>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</si>
  <si>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</si>
  <si>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</si>
  <si>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</si>
  <si>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</si>
  <si>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</si>
  <si>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</si>
  <si>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</si>
  <si>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</si>
  <si>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</si>
  <si>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</si>
  <si>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</si>
  <si>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</si>
  <si>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</si>
  <si>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</si>
  <si>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</si>
  <si>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</si>
  <si>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</si>
  <si>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</si>
  <si>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</si>
  <si>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</si>
  <si>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</si>
  <si>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</si>
  <si>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</si>
  <si>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</si>
  <si>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</si>
  <si>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</si>
  <si>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</si>
  <si>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</si>
  <si>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</si>
  <si>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</si>
  <si>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</si>
  <si>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</si>
  <si>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</si>
  <si>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</si>
  <si>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</si>
  <si>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</si>
  <si>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</si>
  <si>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</si>
  <si>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</si>
  <si>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</si>
  <si>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</si>
  <si>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</si>
  <si>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</si>
  <si>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</si>
  <si>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</si>
  <si>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</si>
  <si>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</si>
  <si>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</si>
  <si>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</si>
  <si>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</si>
  <si>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</si>
  <si>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</si>
  <si>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</si>
  <si>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</si>
  <si>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</si>
  <si>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</si>
  <si>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</si>
  <si>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</si>
  <si>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</si>
  <si>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</si>
  <si>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</si>
  <si>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</si>
  <si>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</si>
  <si>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</si>
  <si>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</si>
  <si>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</si>
  <si>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</si>
  <si>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</si>
  <si>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</si>
  <si>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</si>
  <si>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</si>
  <si>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</si>
  <si>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</si>
  <si>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</si>
  <si>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</si>
  <si>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</si>
  <si>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</si>
  <si>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</si>
  <si>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</si>
  <si>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</si>
  <si>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</si>
  <si>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</si>
  <si>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</si>
  <si>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</si>
  <si>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</si>
  <si>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</si>
  <si>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</si>
  <si>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</si>
  <si>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</si>
  <si>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</si>
  <si>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</si>
  <si>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</si>
  <si>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</si>
  <si>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</si>
  <si>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</si>
  <si>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</si>
  <si>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</si>
  <si>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</si>
  <si>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</si>
  <si>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</si>
  <si>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</si>
  <si>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</si>
  <si>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</si>
  <si>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</si>
  <si>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</si>
  <si>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</si>
  <si>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</si>
  <si>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</si>
  <si>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</si>
  <si>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</si>
  <si>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</si>
  <si>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</si>
  <si>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</si>
  <si>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</si>
  <si>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</si>
  <si>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</si>
  <si>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</si>
  <si>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</si>
  <si>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</si>
  <si>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</si>
  <si>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</si>
  <si>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</si>
  <si>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</si>
  <si>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</si>
  <si>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</si>
  <si>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</si>
  <si>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</si>
  <si>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</si>
  <si>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</si>
  <si>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</si>
  <si>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</si>
  <si>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</si>
  <si>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</si>
  <si>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</si>
  <si>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</si>
  <si>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</si>
  <si>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</si>
  <si>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</si>
  <si>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</si>
  <si>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</si>
  <si>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</si>
  <si>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</si>
  <si>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</si>
  <si>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</si>
  <si>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</si>
  <si>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</si>
  <si>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</si>
  <si>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</si>
  <si>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</si>
  <si>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</si>
  <si>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</si>
  <si>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</si>
  <si>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</si>
  <si>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</si>
  <si>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</si>
  <si>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</si>
  <si>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</si>
  <si>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</si>
  <si>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</si>
  <si>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</si>
  <si>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</si>
  <si>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</si>
  <si>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</si>
  <si>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</si>
  <si>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</si>
  <si>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</si>
  <si>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</si>
  <si>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</si>
  <si>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</si>
  <si>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</si>
  <si>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</si>
  <si>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</si>
  <si>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</si>
  <si>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</si>
  <si>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</si>
  <si>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</si>
  <si>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</si>
  <si>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</si>
  <si>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</si>
  <si>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</si>
  <si>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</si>
  <si>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</si>
  <si>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</si>
  <si>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</si>
  <si>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</si>
  <si>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</si>
  <si>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</si>
  <si>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</si>
  <si>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</si>
  <si>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</si>
  <si>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</si>
  <si>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</si>
  <si>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</si>
  <si>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</si>
  <si>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</si>
  <si>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</si>
  <si>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</si>
  <si>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</si>
  <si>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</si>
  <si>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</si>
  <si>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</si>
  <si>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</si>
  <si>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</si>
  <si>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</si>
  <si>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</si>
  <si>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</si>
  <si>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</si>
  <si>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</si>
  <si>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</si>
  <si>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</si>
  <si>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</si>
  <si>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</si>
  <si>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</si>
  <si>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</si>
  <si>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</si>
  <si>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</si>
  <si>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</si>
  <si>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</si>
  <si>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</si>
  <si>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</si>
  <si>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</si>
  <si>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</si>
  <si>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</si>
  <si>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</si>
  <si>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</si>
  <si>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</si>
  <si>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</si>
  <si>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</si>
  <si>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</si>
  <si>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</si>
  <si>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</si>
  <si>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</si>
  <si>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</si>
  <si>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</si>
  <si>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</si>
  <si>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</si>
  <si>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</si>
  <si>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</si>
  <si>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</si>
  <si>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</si>
  <si>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</si>
  <si>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</si>
  <si>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</si>
  <si>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</si>
  <si>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</si>
  <si>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</si>
  <si>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</si>
  <si>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</si>
  <si>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</si>
  <si>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</si>
  <si>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</si>
  <si>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</si>
  <si>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</si>
  <si>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</si>
  <si>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</si>
  <si>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</si>
  <si>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</si>
  <si>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</si>
  <si>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</si>
  <si>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</si>
  <si>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</si>
  <si>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</si>
  <si>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</si>
  <si>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</si>
  <si>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</si>
  <si>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</si>
  <si>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</si>
  <si>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</si>
  <si>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</si>
  <si>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</si>
  <si>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</si>
  <si>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</si>
  <si>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</si>
  <si>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</si>
  <si>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</si>
  <si>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</si>
  <si>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</si>
  <si>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</si>
  <si>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</si>
  <si>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</si>
  <si>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</si>
  <si>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</si>
  <si>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</si>
  <si>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</si>
  <si>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</si>
  <si>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</si>
  <si>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</si>
  <si>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</si>
  <si>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</si>
  <si>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</si>
  <si>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</si>
  <si>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</si>
  <si>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</si>
  <si>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</si>
  <si>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</si>
  <si>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</si>
  <si>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</si>
  <si>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</si>
  <si>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</si>
  <si>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</si>
  <si>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</si>
  <si>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</si>
  <si>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</si>
  <si>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</si>
  <si>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</si>
  <si>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</si>
  <si>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</si>
  <si>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</si>
  <si>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</si>
  <si>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</si>
  <si>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</si>
  <si>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</si>
  <si>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</si>
  <si>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</si>
  <si>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</si>
  <si>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</si>
  <si>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</si>
  <si>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</si>
  <si>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</si>
  <si>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</si>
  <si>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</si>
  <si>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</si>
  <si>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</si>
  <si>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</si>
  <si>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</si>
  <si>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</si>
  <si>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</si>
  <si>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</si>
  <si>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</si>
  <si>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</si>
  <si>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</si>
  <si>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</si>
  <si>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</si>
  <si>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</si>
  <si>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</si>
  <si>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</si>
  <si>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</si>
  <si>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</si>
  <si>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</si>
  <si>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</si>
  <si>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</si>
  <si>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</si>
  <si>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</si>
  <si>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</si>
  <si>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</si>
  <si>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</si>
  <si>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</si>
  <si>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</si>
  <si>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</si>
  <si>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</si>
  <si>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</si>
  <si>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</si>
  <si>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</si>
  <si>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</si>
  <si>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</si>
  <si>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</si>
  <si>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</si>
  <si>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</si>
  <si>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</si>
  <si>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</si>
  <si>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</si>
  <si>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</si>
  <si>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</si>
  <si>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</si>
  <si>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</si>
  <si>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</si>
  <si>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</si>
  <si>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</si>
  <si>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</si>
  <si>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</si>
  <si>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</si>
  <si>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</si>
  <si>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</si>
  <si>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</si>
  <si>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</si>
  <si>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</si>
  <si>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</si>
  <si>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</si>
  <si>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</si>
  <si>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</si>
  <si>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</si>
  <si>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</si>
  <si>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</si>
  <si>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</si>
  <si>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</si>
  <si>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</si>
  <si>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</si>
  <si>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</si>
  <si>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</si>
  <si>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</si>
  <si>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</si>
  <si>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</si>
  <si>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</si>
  <si>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</si>
  <si>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</si>
  <si>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</si>
  <si>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</si>
  <si>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</si>
  <si>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</si>
  <si>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</si>
  <si>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</si>
  <si>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</si>
  <si>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</si>
  <si>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</si>
  <si>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</si>
  <si>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</si>
  <si>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</si>
  <si>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</si>
  <si>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</si>
  <si>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</si>
  <si>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</si>
  <si>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</si>
  <si>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</si>
  <si>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</si>
  <si>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</si>
  <si>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</si>
  <si>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</si>
  <si>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</si>
  <si>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</si>
  <si>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</si>
  <si>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</si>
  <si>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</si>
  <si>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</si>
  <si>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</si>
  <si>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</si>
  <si>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</si>
  <si>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</si>
  <si>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</si>
  <si>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</si>
  <si>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</si>
  <si>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</si>
  <si>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</si>
  <si>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</si>
  <si>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</si>
  <si>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</si>
  <si>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</si>
  <si>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</si>
  <si>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</si>
  <si>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</si>
  <si>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</si>
  <si>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</si>
  <si>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</si>
  <si>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</si>
  <si>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</si>
  <si>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</si>
  <si>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</si>
  <si>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</si>
  <si>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</si>
  <si>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</si>
  <si>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</si>
  <si>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</si>
  <si>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</si>
  <si>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</si>
  <si>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</si>
  <si>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</si>
  <si>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</si>
  <si>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</si>
  <si>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</si>
  <si>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</si>
  <si>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</si>
  <si>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</si>
  <si>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</si>
  <si>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</si>
  <si>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</si>
  <si>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</si>
  <si>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</si>
  <si>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</si>
  <si>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</si>
  <si>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</si>
  <si>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</si>
  <si>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</si>
  <si>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</si>
  <si>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</si>
  <si>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</si>
  <si>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</si>
  <si>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</si>
  <si>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</si>
  <si>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</si>
  <si>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</si>
  <si>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</si>
  <si>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</si>
  <si>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</si>
  <si>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</si>
  <si>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</si>
  <si>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</si>
  <si>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</si>
  <si>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</si>
  <si>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</si>
  <si>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</si>
  <si>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</si>
  <si>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</si>
  <si>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</si>
  <si>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</si>
  <si>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</si>
  <si>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</si>
  <si>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</si>
  <si>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</si>
  <si>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</si>
  <si>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</si>
  <si>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</si>
  <si>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</si>
  <si>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</si>
  <si>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</si>
  <si>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</si>
  <si>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</si>
  <si>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</si>
  <si>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</si>
  <si>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</si>
  <si>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</si>
  <si>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</si>
  <si>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</si>
  <si>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</si>
  <si>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</si>
  <si>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</si>
  <si>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</si>
  <si>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</si>
  <si>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</si>
  <si>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</si>
  <si>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</si>
  <si>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</si>
  <si>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</si>
  <si>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</si>
  <si>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</si>
  <si>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</si>
  <si>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</si>
  <si>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</si>
  <si>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</si>
  <si>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</si>
  <si>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</si>
  <si>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</si>
  <si>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</si>
  <si>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</si>
  <si>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</si>
  <si>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</si>
  <si>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</si>
  <si>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</si>
  <si>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</si>
  <si>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</si>
  <si>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</si>
  <si>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</si>
  <si>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</si>
  <si>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</si>
  <si>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</si>
  <si>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</si>
  <si>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</si>
  <si>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</si>
  <si>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</si>
  <si>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</si>
  <si>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</si>
  <si>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</si>
  <si>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</si>
  <si>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</si>
  <si>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</si>
  <si>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</si>
  <si>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</si>
  <si>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</si>
  <si>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</si>
  <si>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</si>
  <si>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</si>
  <si>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</si>
  <si>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</si>
  <si>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</si>
  <si>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</si>
  <si>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</si>
  <si>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</si>
  <si>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</si>
  <si>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</si>
  <si>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</si>
  <si>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</si>
  <si>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</si>
  <si>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</si>
  <si>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</si>
  <si>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</si>
  <si>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</si>
  <si>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</si>
  <si>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</si>
  <si>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</si>
  <si>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</si>
  <si>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</si>
  <si>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</si>
  <si>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</si>
  <si>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</si>
  <si>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</si>
  <si>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</si>
  <si>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</si>
  <si>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</si>
  <si>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</si>
  <si>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</si>
  <si>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</si>
  <si>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</si>
  <si>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</si>
  <si>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</si>
  <si>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</si>
  <si>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</si>
  <si>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</si>
  <si>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</si>
  <si>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</si>
  <si>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</si>
  <si>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</si>
  <si>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</si>
  <si>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</si>
  <si>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</si>
  <si>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</si>
  <si>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</si>
  <si>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</si>
  <si>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</si>
  <si>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</si>
  <si>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</si>
  <si>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</si>
  <si>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</si>
  <si>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</si>
  <si>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</si>
  <si>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</si>
  <si>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</si>
  <si>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</si>
  <si>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</si>
  <si>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</si>
  <si>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</si>
  <si>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</si>
  <si>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</si>
  <si>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</si>
  <si>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</si>
  <si>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</si>
  <si>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</si>
  <si>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</si>
  <si>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</si>
  <si>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</si>
  <si>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</si>
  <si>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</si>
  <si>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</si>
  <si>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</si>
  <si>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</si>
  <si>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</si>
  <si>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</si>
  <si>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</si>
  <si>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</si>
  <si>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</si>
  <si>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</si>
  <si>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</si>
  <si>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</si>
  <si>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</si>
  <si>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</si>
  <si>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</si>
  <si>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</si>
  <si>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</si>
  <si>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</si>
  <si>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</si>
  <si>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</si>
  <si>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</si>
  <si>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</si>
  <si>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</si>
  <si>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</si>
  <si>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</si>
  <si>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</si>
  <si>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</si>
  <si>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</si>
  <si>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</si>
  <si>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</si>
  <si>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</si>
  <si>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</si>
  <si>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</si>
  <si>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</si>
  <si>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</si>
  <si>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</si>
  <si>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</si>
  <si>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</si>
  <si>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</si>
  <si>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</si>
  <si>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</si>
  <si>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</si>
  <si>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</si>
  <si>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</si>
  <si>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</si>
  <si>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</si>
  <si>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</si>
  <si>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</si>
  <si>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</si>
  <si>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</si>
  <si>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</si>
  <si>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</si>
  <si>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</si>
  <si>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</si>
  <si>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</si>
  <si>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</si>
  <si>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</si>
  <si>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</si>
  <si>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</si>
  <si>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</si>
  <si>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</si>
  <si>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</si>
  <si>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</si>
  <si>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</si>
  <si>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</si>
  <si>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</si>
  <si>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</si>
  <si>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</si>
  <si>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</si>
  <si>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</si>
  <si>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</si>
  <si>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</si>
  <si>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</si>
  <si>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</si>
  <si>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</si>
  <si>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</si>
  <si>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</si>
  <si>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</si>
  <si>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</si>
  <si>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</si>
  <si>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</si>
  <si>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</si>
  <si>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</si>
  <si>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</si>
  <si>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</si>
  <si>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</si>
  <si>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</si>
  <si>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</si>
  <si>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</si>
  <si>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</si>
  <si>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</si>
  <si>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</si>
  <si>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</si>
  <si>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</si>
  <si>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</si>
  <si>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</si>
  <si>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</si>
  <si>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</si>
  <si>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</si>
  <si>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</si>
  <si>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</si>
  <si>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</si>
  <si>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</si>
  <si>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</si>
  <si>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</si>
  <si>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</si>
  <si>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</si>
  <si>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</si>
  <si>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</si>
  <si>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</si>
  <si>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</si>
  <si>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</si>
  <si>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</si>
  <si>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</si>
  <si>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</si>
  <si>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</si>
  <si>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</si>
  <si>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</si>
  <si>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</si>
  <si>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</si>
  <si>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</si>
  <si>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</si>
  <si>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</si>
  <si>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</si>
  <si>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</si>
  <si>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</si>
  <si>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</si>
  <si>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</si>
  <si>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</si>
  <si>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</si>
  <si>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</si>
  <si>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</si>
  <si>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</si>
  <si>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</si>
  <si>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</si>
  <si>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</si>
  <si>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</si>
  <si>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</si>
  <si>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</si>
  <si>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</si>
  <si>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</si>
  <si>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</si>
  <si>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</si>
  <si>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</si>
  <si>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</si>
  <si>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</si>
  <si>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</si>
  <si>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</si>
  <si>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</si>
  <si>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</si>
  <si>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</si>
  <si>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</si>
  <si>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</si>
  <si>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</si>
  <si>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</si>
  <si>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</si>
  <si>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</si>
  <si>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</si>
  <si>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</si>
  <si>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</si>
  <si>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</si>
  <si>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</si>
  <si>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</si>
  <si>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</si>
  <si>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</si>
  <si>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</si>
  <si>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</si>
  <si>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</si>
  <si>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</si>
  <si>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</si>
  <si>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</si>
  <si>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</si>
  <si>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</si>
  <si>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</si>
  <si>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</si>
  <si>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</si>
  <si>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</si>
  <si>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</si>
  <si>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</si>
  <si>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</si>
  <si>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</si>
  <si>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</si>
  <si>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</si>
  <si>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</si>
  <si>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</si>
  <si>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</si>
  <si>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</si>
  <si>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</si>
  <si>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</si>
  <si>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</si>
  <si>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</si>
  <si>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</si>
  <si>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</si>
  <si>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</si>
  <si>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</si>
  <si>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</si>
  <si>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</si>
  <si>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</si>
  <si>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</si>
  <si>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</si>
  <si>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</si>
  <si>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</si>
  <si>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</si>
  <si>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</si>
  <si>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</si>
  <si>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</si>
  <si>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</si>
  <si>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</si>
  <si>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</si>
  <si>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</si>
  <si>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</si>
  <si>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</si>
  <si>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</si>
  <si>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</si>
  <si>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</si>
  <si>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</si>
  <si>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</si>
  <si>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</si>
  <si>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</si>
  <si>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</si>
  <si>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</si>
  <si>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</si>
  <si>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</si>
  <si>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</si>
  <si>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</si>
  <si>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</si>
  <si>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</si>
  <si>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</si>
  <si>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</si>
  <si>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</si>
  <si>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</si>
  <si>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</si>
  <si>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</si>
  <si>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</si>
  <si>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</si>
  <si>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</si>
  <si>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</si>
  <si>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</si>
  <si>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</si>
  <si>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</si>
  <si>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</si>
  <si>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</si>
  <si>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</si>
  <si>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</si>
  <si>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</si>
  <si>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</si>
  <si>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</si>
  <si>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</si>
  <si>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</si>
  <si>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</si>
  <si>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</si>
  <si>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</si>
  <si>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</si>
  <si>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</si>
  <si>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</si>
  <si>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</si>
  <si>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</si>
  <si>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</si>
  <si>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</si>
  <si>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</si>
  <si>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</si>
  <si>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</si>
  <si>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</si>
  <si>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</si>
  <si>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</si>
  <si>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</si>
  <si>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</si>
  <si>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</si>
  <si>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</si>
  <si>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</si>
  <si>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</si>
  <si>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</si>
  <si>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</si>
  <si>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</si>
  <si>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</si>
  <si>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</si>
  <si>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</si>
  <si>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</si>
  <si>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</si>
  <si>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</si>
  <si>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</si>
  <si>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</si>
  <si>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</si>
  <si>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</si>
  <si>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</si>
  <si>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</si>
  <si>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</si>
  <si>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</si>
  <si>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</si>
  <si>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</si>
  <si>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</si>
  <si>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</si>
  <si>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</si>
  <si>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</si>
  <si>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</si>
  <si>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</si>
  <si>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</si>
  <si>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</si>
  <si>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</si>
  <si>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</si>
  <si>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</si>
  <si>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</si>
  <si>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</si>
  <si>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</si>
  <si>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</si>
  <si>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</si>
  <si>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</si>
  <si>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</si>
  <si>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</si>
  <si>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</si>
  <si>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</si>
  <si>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</si>
  <si>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</si>
  <si>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</si>
  <si>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</si>
  <si>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</si>
  <si>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</si>
  <si>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</si>
  <si>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</si>
  <si>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</si>
  <si>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</si>
  <si>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</si>
  <si>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</si>
  <si>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</si>
  <si>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</si>
  <si>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</si>
  <si>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</si>
  <si>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</si>
  <si>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</si>
  <si>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</si>
  <si>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</si>
  <si>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</si>
  <si>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</si>
  <si>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</si>
  <si>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</si>
  <si>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</si>
  <si>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</si>
  <si>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</si>
  <si>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</si>
  <si>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</si>
  <si>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</si>
  <si>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</si>
  <si>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</si>
  <si>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</si>
  <si>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</si>
  <si>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</si>
  <si>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</si>
  <si>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</si>
  <si>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</si>
  <si>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</si>
  <si>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</si>
  <si>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</si>
  <si>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</si>
  <si>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</si>
  <si>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</si>
  <si>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</si>
  <si>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</si>
  <si>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</si>
  <si>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</si>
  <si>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</si>
  <si>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</si>
  <si>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</si>
  <si>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</si>
  <si>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</si>
  <si>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</si>
  <si>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</si>
  <si>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</si>
  <si>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</si>
  <si>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</si>
  <si>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</si>
  <si>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</si>
  <si>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</si>
  <si>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</si>
  <si>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</si>
  <si>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</si>
  <si>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</si>
  <si>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</si>
  <si>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</si>
  <si>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</si>
  <si>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</si>
  <si>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</si>
  <si>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</si>
  <si>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</si>
  <si>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</si>
  <si>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</si>
  <si>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</si>
  <si>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</si>
  <si>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</si>
  <si>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</si>
  <si>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</si>
  <si>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</si>
  <si>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</si>
  <si>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</si>
  <si>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</si>
  <si>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</si>
  <si>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</si>
  <si>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</si>
  <si>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</si>
  <si>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</si>
  <si>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</si>
  <si>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</si>
  <si>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</si>
  <si>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</si>
  <si>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</si>
  <si>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</si>
  <si>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</si>
  <si>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</si>
  <si>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</si>
  <si>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</si>
  <si>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</si>
  <si>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</si>
  <si>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</si>
  <si>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</si>
  <si>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</si>
  <si>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</si>
  <si>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</si>
  <si>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</si>
  <si>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</si>
  <si>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</si>
  <si>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</si>
  <si>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</si>
  <si>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</si>
  <si>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</si>
  <si>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</si>
  <si>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</si>
  <si>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</si>
  <si>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</si>
  <si>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</si>
  <si>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</si>
  <si>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</si>
  <si>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</si>
  <si>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</si>
  <si>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</si>
  <si>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</si>
  <si>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</si>
  <si>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</si>
  <si>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</si>
  <si>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</si>
  <si>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</si>
  <si>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</si>
  <si>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</si>
  <si>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</si>
  <si>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</si>
  <si>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</si>
  <si>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</si>
  <si>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</si>
  <si>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</si>
  <si>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</si>
  <si>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</si>
  <si>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</si>
  <si>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</si>
  <si>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</si>
  <si>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</si>
  <si>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</si>
  <si>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</si>
  <si>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</si>
  <si>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</si>
  <si>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</si>
  <si>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</si>
  <si>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</si>
  <si>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</si>
  <si>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</si>
  <si>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</si>
  <si>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</si>
  <si>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</si>
  <si>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</si>
  <si>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</si>
  <si>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</si>
  <si>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</si>
  <si>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</si>
  <si>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</si>
  <si>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</si>
  <si>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</si>
  <si>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</si>
  <si>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</si>
  <si>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</si>
  <si>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</si>
  <si>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</si>
  <si>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</si>
  <si>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</si>
  <si>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</si>
  <si>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</si>
  <si>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</si>
  <si>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</si>
  <si>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</si>
  <si>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</si>
  <si>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</si>
  <si>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</si>
  <si>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</si>
  <si>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</si>
  <si>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</si>
  <si>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</si>
  <si>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</si>
  <si>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</si>
  <si>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</si>
  <si>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</si>
  <si>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</si>
  <si>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</si>
  <si>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</si>
  <si>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</si>
  <si>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</si>
  <si>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</si>
  <si>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</si>
  <si>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</si>
  <si>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</si>
  <si>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</si>
  <si>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</si>
  <si>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</si>
  <si>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</si>
  <si>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</si>
  <si>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</si>
  <si>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</si>
  <si>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</si>
  <si>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</si>
  <si>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</si>
  <si>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</si>
  <si>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</si>
  <si>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</si>
  <si>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</si>
  <si>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</si>
  <si>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</si>
  <si>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</si>
  <si>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</si>
  <si>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</si>
  <si>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</si>
  <si>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</si>
  <si>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</si>
  <si>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</si>
  <si>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</si>
  <si>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</si>
  <si>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</si>
  <si>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</si>
  <si>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</si>
  <si>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</si>
  <si>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</si>
  <si>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</si>
  <si>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</si>
  <si>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</si>
  <si>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</si>
  <si>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</si>
  <si>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</si>
  <si>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</si>
  <si>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</si>
  <si>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</si>
  <si>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</si>
  <si>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</si>
  <si>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</si>
  <si>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</si>
  <si>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</si>
  <si>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</si>
  <si>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</si>
  <si>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</si>
  <si>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</si>
  <si>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</si>
  <si>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</si>
  <si>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</si>
  <si>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</si>
  <si>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</si>
  <si>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</si>
  <si>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</si>
  <si>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</si>
  <si>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</si>
  <si>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</si>
  <si>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</si>
  <si>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</si>
  <si>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</si>
  <si>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</si>
  <si>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</si>
  <si>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</si>
  <si>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</si>
  <si>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</si>
  <si>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</si>
  <si>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</si>
  <si>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</si>
  <si>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</si>
  <si>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</si>
  <si>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</si>
  <si>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</si>
  <si>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</si>
  <si>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</si>
  <si>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</si>
  <si>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</si>
  <si>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</si>
  <si>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</si>
  <si>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</si>
  <si>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</si>
  <si>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</si>
  <si>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</si>
  <si>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</si>
  <si>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</si>
  <si>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</si>
  <si>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</si>
  <si>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</si>
  <si>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</si>
  <si>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</si>
  <si>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</si>
  <si>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</si>
  <si>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</si>
  <si>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</si>
  <si>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</si>
  <si>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</si>
  <si>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</si>
  <si>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</si>
  <si>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</si>
  <si>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</si>
  <si>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</si>
  <si>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</si>
  <si>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</si>
  <si>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</si>
  <si>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</si>
  <si>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</si>
  <si>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</si>
  <si>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</si>
  <si>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</si>
  <si>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</si>
  <si>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</si>
  <si>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</si>
  <si>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</si>
  <si>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</si>
  <si>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</si>
  <si>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</si>
  <si>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</si>
  <si>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</si>
  <si>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</si>
  <si>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</si>
  <si>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</si>
  <si>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</si>
  <si>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</si>
  <si>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</si>
  <si>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</si>
  <si>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</si>
  <si>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</si>
  <si>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</si>
  <si>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</si>
  <si>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</si>
  <si>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</si>
  <si>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</si>
  <si>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</si>
  <si>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</si>
  <si>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</si>
  <si>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</si>
  <si>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</si>
  <si>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</si>
  <si>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</si>
  <si>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</si>
  <si>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</si>
  <si>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</si>
  <si>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</si>
  <si>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</si>
  <si>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</si>
  <si>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</si>
  <si>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</si>
  <si>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</si>
  <si>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</si>
  <si>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</si>
  <si>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</si>
  <si>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</si>
  <si>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</si>
  <si>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</si>
  <si>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</si>
  <si>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</si>
  <si>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</si>
  <si>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</si>
  <si>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</si>
  <si>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</si>
  <si>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</si>
  <si>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</si>
  <si>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</si>
  <si>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</si>
  <si>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</si>
  <si>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</si>
  <si>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</si>
  <si>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</si>
  <si>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</si>
  <si>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</si>
  <si>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</si>
  <si>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</si>
  <si>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</si>
  <si>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</si>
  <si>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</si>
  <si>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</si>
  <si>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</si>
  <si>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</si>
  <si>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</si>
  <si>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</si>
  <si>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</si>
  <si>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</si>
  <si>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</si>
  <si>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</si>
  <si>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</si>
  <si>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</si>
  <si>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</si>
  <si>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</si>
  <si>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</si>
  <si>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</si>
  <si>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</si>
  <si>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</si>
  <si>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</si>
  <si>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</si>
  <si>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</si>
  <si>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</si>
  <si>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</si>
  <si>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</si>
  <si>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</si>
  <si>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</si>
  <si>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</si>
  <si>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</si>
  <si>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</si>
  <si>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</si>
  <si>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</si>
  <si>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</si>
  <si>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</si>
  <si>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</si>
  <si>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</si>
  <si>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</si>
  <si>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</si>
  <si>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</si>
  <si>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</si>
  <si>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</si>
  <si>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</si>
  <si>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</si>
  <si>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</si>
  <si>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</si>
  <si>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</si>
  <si>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</si>
  <si>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</si>
  <si>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</si>
  <si>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</si>
  <si>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</si>
  <si>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</si>
  <si>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</si>
  <si>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</si>
  <si>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</si>
  <si>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</si>
  <si>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</si>
  <si>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</si>
  <si>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</si>
  <si>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</si>
  <si>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</si>
  <si>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</si>
  <si>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</si>
  <si>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</si>
  <si>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</si>
  <si>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</si>
  <si>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</si>
  <si>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</si>
  <si>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</si>
  <si>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</si>
  <si>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</si>
  <si>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</si>
  <si>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</si>
  <si>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</si>
  <si>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</si>
  <si>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</si>
  <si>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</si>
  <si>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</si>
  <si>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</si>
  <si>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</si>
  <si>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</si>
  <si>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</si>
  <si>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</si>
  <si>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</si>
  <si>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</si>
  <si>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</si>
  <si>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</si>
  <si>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</si>
  <si>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</si>
  <si>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</si>
  <si>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</si>
  <si>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</si>
  <si>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</si>
  <si>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</si>
  <si>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</si>
  <si>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</si>
  <si>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</si>
  <si>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</si>
  <si>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</si>
  <si>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</si>
  <si>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</si>
  <si>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</si>
  <si>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</si>
  <si>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</si>
  <si>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</si>
  <si>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</si>
  <si>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</si>
  <si>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</si>
  <si>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</si>
  <si>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</si>
  <si>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</si>
  <si>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</si>
  <si>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</si>
  <si>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</si>
  <si>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</si>
  <si>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</si>
  <si>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</si>
  <si>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</si>
  <si>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</si>
  <si>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</si>
  <si>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</si>
  <si>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</si>
  <si>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</si>
  <si>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</si>
  <si>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</si>
  <si>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</si>
  <si>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</si>
  <si>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</si>
  <si>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</si>
  <si>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</si>
  <si>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</si>
  <si>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</si>
  <si>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</si>
  <si>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</si>
  <si>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</si>
  <si>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</si>
  <si>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</si>
  <si>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</si>
  <si>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</si>
  <si>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</si>
  <si>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</si>
  <si>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</si>
  <si>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</si>
  <si>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</si>
  <si>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</si>
  <si>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</si>
  <si>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</si>
  <si>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</si>
  <si>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</si>
  <si>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</si>
  <si>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</si>
  <si>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</si>
  <si>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</si>
  <si>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</si>
  <si>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</si>
  <si>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</si>
  <si>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</si>
  <si>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</si>
  <si>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</si>
  <si>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</si>
  <si>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</si>
  <si>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</si>
  <si>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</si>
  <si>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</si>
  <si>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</si>
  <si>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</si>
  <si>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</si>
  <si>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</si>
  <si>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</si>
  <si>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</si>
  <si>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</si>
  <si>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</si>
  <si>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</si>
  <si>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</si>
  <si>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</si>
  <si>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</si>
  <si>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</si>
  <si>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</si>
  <si>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</si>
  <si>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</si>
  <si>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</si>
  <si>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</si>
  <si>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</si>
  <si>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</si>
  <si>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</si>
  <si>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</si>
  <si>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</si>
  <si>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</si>
  <si>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</si>
  <si>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</si>
  <si>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</si>
  <si>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</si>
  <si>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</si>
  <si>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</si>
  <si>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</si>
  <si>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</si>
  <si>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</si>
  <si>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</si>
  <si>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</si>
  <si>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</si>
  <si>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</si>
  <si>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</si>
  <si>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</si>
  <si>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</si>
  <si>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</si>
  <si>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</si>
  <si>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</si>
  <si>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</si>
  <si>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</si>
  <si>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</si>
  <si>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</si>
  <si>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</si>
  <si>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</si>
  <si>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</si>
  <si>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</si>
  <si>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</si>
  <si>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</si>
  <si>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</si>
  <si>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</si>
  <si>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</si>
  <si>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</si>
  <si>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</si>
  <si>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</si>
  <si>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</si>
  <si>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</si>
  <si>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</si>
  <si>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</si>
  <si>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</si>
  <si>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</si>
  <si>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</si>
  <si>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</si>
  <si>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</si>
  <si>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</si>
  <si>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</si>
  <si>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</si>
  <si>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</si>
  <si>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</si>
  <si>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</si>
  <si>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</si>
  <si>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</si>
  <si>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</si>
  <si>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</si>
  <si>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</si>
  <si>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</si>
  <si>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</si>
  <si>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</si>
  <si>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</si>
  <si>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</si>
  <si>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</si>
  <si>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</si>
  <si>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</si>
  <si>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</si>
  <si>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</si>
  <si>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</si>
  <si>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</si>
  <si>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</si>
  <si>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</si>
  <si>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</si>
  <si>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</si>
  <si>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</si>
  <si>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</si>
  <si>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</si>
  <si>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</si>
  <si>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</si>
  <si>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</si>
  <si>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</si>
  <si>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</si>
  <si>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</si>
  <si>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</si>
  <si>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</si>
  <si>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</si>
  <si>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</si>
  <si>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</si>
  <si>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</si>
  <si>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</si>
  <si>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</si>
  <si>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</si>
  <si>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</si>
  <si>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</si>
  <si>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</si>
  <si>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</si>
  <si>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</si>
  <si>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</si>
  <si>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</si>
  <si>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</si>
  <si>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</si>
  <si>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</si>
  <si>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</si>
  <si>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</si>
  <si>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</si>
  <si>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</si>
  <si>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</si>
  <si>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</si>
  <si>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</si>
  <si>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</si>
  <si>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</si>
  <si>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</si>
  <si>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</si>
  <si>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</si>
  <si>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</si>
  <si>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</si>
  <si>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</si>
  <si>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</si>
  <si>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</si>
  <si>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</si>
  <si>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</si>
  <si>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</si>
  <si>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</si>
  <si>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</si>
  <si>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</si>
  <si>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</si>
  <si>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</si>
  <si>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</si>
  <si>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</si>
  <si>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</si>
  <si>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</si>
  <si>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</si>
  <si>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</si>
  <si>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</si>
  <si>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</si>
  <si>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</si>
  <si>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</si>
  <si>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</si>
  <si>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</si>
  <si>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</si>
  <si>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</si>
  <si>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</si>
  <si>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</si>
  <si>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</si>
  <si>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</si>
  <si>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</si>
  <si>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</si>
  <si>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</si>
  <si>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</si>
  <si>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</si>
  <si>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</si>
  <si>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</si>
  <si>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</si>
  <si>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</si>
  <si>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</si>
  <si>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</si>
  <si>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</si>
  <si>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</si>
  <si>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</si>
  <si>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</si>
  <si>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</si>
  <si>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</si>
  <si>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</si>
  <si>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</si>
  <si>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</si>
  <si>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</si>
  <si>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</si>
  <si>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</si>
  <si>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</si>
  <si>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</si>
  <si>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</si>
  <si>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</si>
  <si>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</si>
  <si>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</si>
  <si>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</si>
  <si>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</si>
  <si>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</si>
  <si>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</si>
  <si>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</si>
  <si>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</si>
  <si>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</si>
  <si>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</si>
  <si>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</si>
  <si>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</si>
  <si>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</si>
  <si>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</si>
  <si>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</si>
  <si>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</si>
  <si>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</si>
  <si>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</si>
  <si>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</si>
  <si>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</si>
  <si>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</si>
  <si>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</si>
  <si>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</si>
  <si>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</si>
  <si>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</si>
  <si>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</si>
  <si>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</si>
  <si>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</si>
  <si>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</si>
  <si>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</si>
  <si>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</si>
  <si>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</si>
  <si>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</si>
  <si>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</si>
  <si>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</si>
  <si>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</si>
  <si>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</si>
  <si>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</si>
  <si>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</si>
  <si>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</si>
  <si>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</si>
  <si>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</si>
  <si>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</si>
  <si>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</si>
  <si>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</si>
  <si>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</si>
  <si>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</si>
  <si>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</si>
  <si>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</si>
  <si>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</si>
  <si>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</si>
  <si>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</si>
  <si>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</si>
  <si>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</si>
  <si>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</si>
  <si>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</si>
  <si>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</si>
  <si>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</si>
  <si>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</si>
  <si>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</si>
  <si>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</si>
  <si>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</si>
  <si>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</si>
  <si>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</si>
  <si>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</si>
  <si>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</si>
  <si>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</si>
  <si>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</si>
  <si>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</si>
  <si>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</si>
  <si>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</si>
  <si>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</si>
  <si>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</si>
  <si>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</si>
  <si>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</si>
  <si>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</si>
  <si>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</si>
  <si>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</si>
  <si>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</si>
  <si>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</si>
  <si>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</si>
  <si>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</si>
  <si>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</si>
  <si>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</si>
  <si>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</si>
  <si>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</si>
  <si>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</si>
  <si>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</si>
  <si>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</si>
  <si>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</si>
  <si>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</si>
  <si>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</si>
  <si>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</si>
  <si>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</si>
  <si>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</si>
  <si>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</si>
  <si>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</si>
  <si>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</si>
  <si>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</si>
  <si>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</si>
  <si>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</si>
  <si>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</si>
  <si>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</si>
  <si>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</si>
  <si>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</si>
  <si>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</si>
  <si>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</si>
  <si>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</si>
  <si>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</si>
  <si>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</si>
  <si>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</si>
  <si>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</si>
  <si>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</si>
  <si>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</si>
  <si>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</si>
  <si>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</si>
  <si>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</si>
  <si>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</si>
  <si>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</si>
  <si>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</si>
  <si>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</si>
  <si>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</si>
  <si>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</si>
  <si>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</si>
  <si>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</si>
  <si>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</si>
  <si>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</si>
  <si>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</si>
  <si>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</si>
  <si>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</si>
  <si>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</si>
  <si>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</si>
  <si>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</si>
  <si>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</si>
  <si>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</si>
  <si>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</si>
  <si>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</si>
  <si>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</si>
  <si>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</si>
  <si>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</si>
  <si>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</si>
  <si>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</si>
  <si>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</si>
  <si>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</si>
  <si>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</si>
  <si>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</si>
  <si>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</si>
  <si>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</si>
  <si>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</si>
  <si>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</si>
  <si>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</si>
  <si>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</si>
  <si>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</si>
  <si>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</si>
  <si>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</si>
  <si>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</si>
  <si>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</si>
  <si>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</si>
  <si>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</si>
  <si>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</si>
  <si>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</si>
  <si>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</si>
  <si>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</si>
  <si>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</si>
  <si>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</si>
  <si>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</si>
  <si>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</si>
  <si>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</si>
  <si>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</si>
  <si>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</si>
  <si>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</si>
  <si>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</si>
  <si>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</si>
  <si>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</si>
  <si>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</si>
  <si>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</si>
  <si>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</si>
  <si>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</si>
  <si>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</si>
  <si>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</si>
  <si>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</si>
  <si>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</si>
  <si>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</si>
  <si>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</si>
  <si>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</si>
  <si>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</si>
  <si>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</si>
  <si>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</si>
  <si>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</si>
  <si>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</si>
  <si>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</si>
  <si>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</si>
  <si>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</si>
  <si>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</si>
  <si>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</si>
  <si>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</si>
  <si>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</si>
  <si>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</si>
  <si>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</si>
  <si>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</si>
  <si>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</si>
  <si>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</si>
  <si>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</si>
  <si>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</si>
  <si>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</si>
  <si>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</si>
  <si>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</si>
  <si>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</si>
  <si>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</si>
  <si>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</si>
  <si>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</si>
  <si>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</si>
  <si>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</si>
  <si>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</si>
  <si>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</si>
  <si>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</si>
  <si>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</si>
  <si>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</si>
  <si>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</si>
  <si>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</si>
  <si>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</si>
  <si>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</si>
  <si>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</si>
  <si>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</si>
  <si>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</si>
  <si>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</si>
  <si>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</si>
  <si>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</si>
  <si>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</si>
  <si>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</si>
  <si>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</si>
  <si>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</si>
  <si>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</si>
  <si>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</si>
  <si>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</si>
  <si>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</si>
  <si>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</si>
  <si>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</si>
  <si>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</si>
  <si>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</si>
  <si>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</si>
  <si>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</si>
  <si>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</si>
  <si>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</si>
  <si>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</si>
  <si>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</si>
  <si>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</si>
  <si>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</si>
  <si>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</si>
  <si>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</si>
  <si>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</si>
  <si>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</si>
  <si>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</si>
  <si>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</si>
  <si>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</si>
  <si>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</si>
  <si>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</si>
  <si>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</si>
  <si>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</si>
  <si>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</si>
  <si>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</si>
  <si>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</si>
  <si>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</si>
  <si>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</si>
  <si>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</si>
  <si>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</si>
  <si>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</si>
  <si>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</si>
  <si>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</si>
  <si>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</si>
  <si>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</si>
  <si>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</si>
  <si>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</si>
  <si>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</si>
  <si>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</si>
  <si>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</si>
  <si>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</si>
  <si>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</si>
  <si>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</si>
  <si>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</si>
  <si>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</si>
  <si>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</si>
  <si>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</si>
  <si>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</si>
  <si>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</si>
  <si>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</si>
  <si>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</si>
  <si>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</si>
  <si>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</si>
  <si>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</si>
  <si>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</si>
  <si>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</si>
  <si>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</si>
  <si>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</si>
  <si>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</si>
  <si>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</si>
  <si>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</si>
  <si>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</si>
  <si>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</si>
  <si>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</si>
  <si>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</si>
  <si>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</si>
  <si>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</si>
  <si>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</si>
  <si>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</si>
  <si>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</si>
  <si>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</si>
  <si>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</si>
  <si>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</si>
  <si>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</si>
  <si>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</si>
  <si>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</si>
  <si>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</si>
  <si>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</si>
  <si>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</si>
  <si>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</si>
  <si>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</si>
  <si>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</si>
  <si>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</si>
  <si>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</si>
  <si>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</si>
  <si>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</si>
  <si>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</si>
  <si>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</si>
  <si>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</si>
  <si>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</si>
  <si>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</si>
  <si>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</si>
  <si>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</si>
  <si>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</si>
  <si>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</si>
  <si>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</si>
  <si>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</si>
  <si>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</si>
  <si>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</si>
  <si>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</si>
  <si>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</si>
  <si>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</si>
  <si>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</si>
  <si>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</si>
  <si>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</si>
  <si>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</si>
  <si>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</si>
  <si>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</si>
  <si>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</si>
  <si>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</si>
  <si>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</si>
  <si>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</si>
  <si>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</si>
  <si>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</si>
  <si>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</si>
  <si>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</si>
  <si>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</si>
  <si>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</si>
  <si>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</si>
  <si>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</si>
  <si>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</si>
  <si>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</si>
  <si>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</si>
  <si>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</si>
  <si>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</si>
  <si>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</si>
  <si>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</si>
  <si>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</si>
  <si>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</si>
  <si>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</si>
  <si>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</si>
  <si>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</si>
  <si>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</si>
  <si>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</si>
  <si>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</si>
  <si>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</si>
  <si>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</si>
  <si>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</si>
  <si>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</si>
  <si>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</si>
  <si>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</si>
  <si>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</si>
  <si>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</si>
  <si>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</si>
  <si>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</si>
  <si>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</si>
  <si>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</si>
  <si>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</si>
  <si>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</si>
  <si>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</si>
  <si>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</si>
  <si>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</si>
  <si>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</si>
  <si>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</si>
  <si>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</si>
  <si>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</si>
  <si>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</si>
  <si>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</si>
  <si>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</si>
  <si>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</si>
  <si>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</si>
  <si>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</si>
  <si>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</si>
  <si>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</si>
  <si>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</si>
  <si>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</si>
  <si>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</si>
  <si>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</si>
  <si>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</si>
  <si>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</si>
  <si>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</si>
  <si>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</si>
  <si>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</si>
  <si>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</si>
  <si>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</si>
  <si>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</si>
  <si>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</si>
  <si>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</si>
  <si>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</si>
  <si>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</si>
  <si>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</si>
  <si>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</si>
  <si>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</si>
  <si>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</si>
  <si>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</si>
  <si>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</si>
  <si>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</si>
  <si>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</si>
  <si>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</si>
  <si>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</si>
  <si>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</si>
  <si>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</si>
  <si>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</si>
  <si>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</si>
  <si>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</si>
  <si>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</si>
  <si>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</si>
  <si>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</si>
  <si>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</si>
  <si>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</si>
  <si>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</si>
  <si>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</si>
  <si>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</si>
  <si>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</si>
  <si>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</si>
  <si>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</si>
  <si>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</si>
  <si>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</si>
  <si>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</si>
  <si>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</si>
  <si>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</si>
  <si>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</si>
  <si>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</si>
  <si>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</si>
  <si>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</si>
  <si>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</si>
  <si>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</si>
  <si>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</si>
  <si>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</si>
  <si>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</si>
  <si>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</si>
  <si>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</si>
  <si>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</si>
  <si>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</si>
  <si>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</si>
  <si>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</si>
  <si>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</si>
  <si>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</si>
  <si>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</si>
  <si>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</si>
  <si>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</si>
  <si>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</si>
  <si>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</si>
  <si>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</si>
  <si>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</si>
  <si>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</si>
  <si>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</si>
  <si>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</si>
  <si>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</si>
  <si>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</si>
  <si>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</si>
  <si>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</si>
  <si>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</si>
  <si>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</si>
  <si>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</si>
  <si>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</si>
  <si>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</si>
  <si>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</si>
  <si>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</si>
  <si>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</si>
  <si>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</si>
  <si>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</si>
  <si>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</si>
  <si>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</si>
  <si>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</si>
  <si>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</si>
  <si>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</si>
  <si>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</si>
  <si>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</si>
  <si>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</si>
  <si>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</si>
  <si>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</si>
  <si>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</si>
  <si>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</si>
  <si>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</si>
  <si>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</si>
  <si>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</si>
  <si>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</si>
  <si>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</si>
  <si>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</si>
  <si>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</si>
  <si>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</si>
  <si>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</si>
  <si>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</si>
  <si>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</si>
  <si>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</si>
  <si>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</si>
  <si>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</si>
  <si>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</si>
  <si>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</si>
  <si>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</si>
  <si>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</si>
  <si>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</si>
  <si>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</si>
  <si>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</si>
  <si>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</si>
  <si>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</si>
  <si>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</si>
  <si>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</si>
  <si>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</si>
  <si>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</si>
  <si>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</si>
  <si>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</si>
  <si>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</si>
  <si>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</si>
  <si>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</si>
  <si>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</si>
  <si>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</si>
  <si>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</si>
  <si>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</si>
  <si>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</si>
  <si>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</si>
  <si>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</si>
  <si>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</si>
  <si>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</si>
  <si>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</si>
  <si>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</si>
  <si>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</si>
  <si>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</si>
  <si>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</si>
  <si>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</si>
  <si>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</si>
  <si>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</si>
  <si>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</si>
  <si>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</si>
  <si>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</si>
  <si>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</si>
  <si>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</si>
  <si>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</si>
  <si>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</si>
  <si>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</si>
  <si>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</si>
  <si>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</si>
  <si>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</si>
  <si>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</si>
  <si>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</si>
  <si>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</si>
  <si>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</si>
  <si>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</si>
  <si>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</si>
  <si>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</si>
  <si>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</si>
  <si>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</si>
  <si>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</si>
  <si>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</si>
  <si>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</si>
  <si>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</si>
  <si>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</si>
  <si>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</si>
  <si>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</si>
  <si>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</si>
  <si>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</si>
  <si>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</si>
  <si>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</si>
  <si>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</si>
  <si>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</si>
  <si>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</si>
  <si>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</si>
  <si>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</si>
  <si>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</si>
  <si>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</si>
  <si>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</si>
  <si>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</si>
  <si>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</si>
  <si>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</si>
  <si>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</si>
  <si>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</si>
  <si>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</si>
  <si>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</si>
  <si>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</si>
  <si>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</si>
  <si>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</si>
  <si>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</si>
  <si>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</si>
  <si>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</si>
  <si>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</si>
  <si>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</si>
  <si>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</si>
  <si>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</si>
  <si>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</si>
  <si>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</si>
  <si>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</si>
  <si>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</si>
  <si>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</si>
  <si>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</si>
  <si>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</si>
  <si>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</si>
  <si>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</si>
  <si>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</si>
  <si>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</si>
  <si>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</si>
  <si>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</si>
  <si>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</si>
  <si>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</si>
  <si>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</si>
  <si>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</si>
  <si>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</si>
  <si>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</si>
  <si>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</si>
  <si>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</si>
  <si>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</si>
  <si>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</si>
  <si>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</si>
  <si>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</si>
  <si>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</si>
  <si>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</si>
  <si>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</si>
  <si>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</si>
  <si>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</si>
  <si>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</si>
  <si>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</si>
  <si>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</si>
  <si>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</si>
  <si>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</si>
  <si>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</si>
  <si>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</si>
  <si>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</si>
  <si>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</si>
  <si>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</si>
  <si>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</si>
  <si>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</si>
  <si>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</si>
  <si>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</si>
  <si>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</si>
  <si>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</si>
  <si>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</si>
  <si>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</si>
  <si>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</si>
  <si>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</si>
  <si>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</si>
  <si>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</si>
  <si>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</si>
  <si>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</si>
  <si>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</si>
  <si>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</si>
  <si>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</si>
  <si>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</si>
  <si>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</si>
  <si>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</si>
  <si>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</si>
  <si>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</si>
  <si>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</si>
  <si>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</si>
  <si>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</si>
  <si>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</si>
  <si>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</si>
  <si>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</si>
  <si>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</si>
  <si>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</si>
  <si>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</si>
  <si>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</si>
  <si>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</si>
  <si>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</si>
  <si>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</si>
  <si>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</si>
  <si>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</si>
  <si>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</si>
  <si>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</si>
  <si>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</si>
  <si>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</si>
  <si>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</si>
  <si>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</si>
  <si>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</si>
  <si>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</si>
  <si>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</si>
  <si>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</si>
  <si>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</si>
  <si>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</si>
  <si>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</si>
  <si>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</si>
  <si>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</si>
  <si>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</si>
  <si>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</si>
  <si>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</si>
  <si>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</si>
  <si>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</si>
  <si>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</si>
  <si>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</si>
  <si>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</si>
  <si>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</si>
  <si>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</si>
  <si>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</si>
  <si>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</si>
  <si>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</si>
  <si>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</si>
  <si>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</si>
  <si>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</si>
  <si>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</si>
  <si>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</si>
  <si>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</si>
  <si>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</si>
  <si>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</si>
  <si>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</si>
  <si>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</si>
  <si>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</si>
  <si>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</si>
  <si>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</si>
  <si>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</si>
  <si>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</si>
  <si>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</si>
  <si>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</si>
  <si>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</si>
  <si>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</si>
  <si>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</si>
  <si>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</si>
  <si>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</si>
  <si>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</si>
  <si>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</si>
  <si>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</si>
  <si>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</si>
  <si>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</si>
  <si>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</si>
  <si>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</si>
  <si>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</si>
  <si>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</si>
  <si>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</si>
  <si>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</si>
  <si>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</si>
  <si>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</si>
  <si>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</si>
  <si>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</si>
  <si>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</si>
  <si>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</si>
  <si>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</si>
  <si>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</si>
  <si>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</si>
  <si>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</si>
  <si>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</si>
  <si>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</si>
  <si>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</si>
  <si>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</si>
  <si>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</si>
  <si>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</si>
  <si>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</si>
  <si>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</si>
  <si>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</si>
  <si>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</si>
  <si>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</si>
  <si>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</si>
  <si>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</si>
  <si>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</si>
  <si>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</si>
  <si>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</si>
  <si>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</si>
  <si>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</si>
  <si>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</si>
  <si>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</si>
  <si>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</si>
  <si>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</si>
  <si>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</si>
  <si>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</si>
  <si>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</si>
  <si>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</si>
  <si>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</si>
  <si>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</si>
  <si>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</si>
  <si>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</si>
  <si>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</si>
  <si>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</si>
  <si>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</si>
  <si>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</si>
  <si>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</si>
  <si>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</si>
  <si>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</si>
  <si>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</si>
  <si>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</si>
  <si>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</si>
  <si>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</si>
  <si>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</si>
  <si>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</si>
  <si>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</si>
  <si>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</si>
  <si>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</si>
  <si>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</si>
  <si>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</si>
  <si>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</si>
  <si>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</si>
  <si>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</si>
  <si>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</si>
  <si>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</si>
  <si>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</si>
  <si>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</si>
  <si>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</si>
  <si>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</si>
  <si>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</si>
  <si>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</si>
  <si>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</si>
  <si>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</si>
  <si>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</si>
  <si>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</si>
  <si>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</si>
  <si>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</si>
  <si>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</si>
  <si>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</si>
  <si>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</si>
  <si>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</si>
  <si>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</si>
  <si>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</si>
  <si>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</si>
  <si>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</si>
  <si>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</si>
  <si>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</si>
  <si>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</si>
  <si>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</si>
  <si>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</si>
  <si>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</si>
  <si>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</si>
  <si>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</si>
  <si>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</si>
  <si>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</si>
  <si>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</si>
  <si>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</si>
  <si>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</si>
  <si>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</si>
  <si>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</si>
  <si>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</si>
  <si>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</si>
  <si>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</si>
  <si>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</si>
  <si>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</si>
  <si>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</si>
  <si>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</si>
  <si>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</si>
  <si>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</si>
  <si>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</si>
  <si>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</si>
  <si>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</si>
  <si>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</si>
  <si>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</si>
  <si>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</si>
  <si>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</si>
  <si>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</si>
  <si>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</si>
  <si>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</si>
  <si>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</si>
  <si>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</si>
  <si>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</si>
  <si>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</si>
  <si>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</si>
  <si>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</si>
  <si>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</si>
  <si>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</si>
  <si>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</si>
  <si>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</si>
  <si>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</si>
  <si>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</si>
  <si>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</si>
  <si>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</si>
  <si>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</si>
  <si>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</si>
  <si>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</si>
  <si>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</si>
  <si>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</si>
  <si>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</si>
  <si>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</si>
  <si>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</si>
  <si>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</si>
  <si>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</si>
  <si>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</si>
  <si>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</si>
  <si>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</si>
  <si>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</si>
  <si>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</si>
  <si>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</si>
  <si>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</si>
  <si>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</si>
  <si>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</si>
  <si>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</si>
  <si>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</si>
  <si>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</si>
  <si>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</si>
  <si>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</si>
  <si>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</si>
  <si>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</si>
  <si>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</si>
  <si>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</si>
  <si>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</si>
  <si>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</si>
  <si>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</si>
  <si>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</si>
  <si>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</si>
  <si>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</si>
  <si>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</si>
  <si>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</si>
  <si>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</si>
  <si>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</si>
  <si>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</si>
  <si>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</si>
  <si>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</si>
  <si>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</si>
  <si>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</si>
  <si>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</si>
  <si>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</si>
  <si>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</si>
  <si>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</si>
  <si>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</si>
  <si>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</si>
  <si>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</si>
  <si>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</si>
  <si>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</si>
  <si>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</si>
  <si>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</si>
  <si>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</si>
  <si>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</si>
  <si>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</si>
  <si>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</si>
  <si>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</si>
  <si>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</si>
  <si>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</si>
  <si>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</si>
  <si>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</si>
  <si>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</si>
  <si>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</si>
  <si>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</si>
  <si>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</si>
  <si>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</si>
  <si>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</si>
  <si>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</si>
  <si>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</si>
  <si>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</si>
  <si>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</si>
  <si>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</si>
  <si>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</si>
  <si>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</si>
  <si>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</si>
  <si>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</si>
  <si>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</si>
  <si>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</si>
  <si>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</si>
  <si>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</si>
  <si>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</si>
  <si>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</si>
  <si>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</si>
  <si>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</si>
  <si>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</si>
  <si>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</si>
  <si>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</si>
  <si>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</si>
  <si>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</si>
  <si>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</si>
  <si>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</si>
  <si>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</si>
  <si>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</si>
  <si>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</si>
  <si>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</si>
  <si>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</si>
  <si>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</si>
  <si>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</si>
  <si>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</si>
  <si>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</si>
  <si>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</si>
  <si>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</si>
  <si>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</si>
  <si>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</si>
  <si>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</si>
  <si>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</si>
  <si>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</si>
  <si>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</si>
  <si>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</si>
  <si>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</si>
  <si>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</si>
  <si>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</si>
  <si>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</si>
  <si>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</si>
  <si>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</si>
  <si>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</si>
  <si>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</si>
  <si>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</si>
  <si>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</si>
  <si>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</si>
  <si>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</si>
  <si>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</si>
  <si>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</si>
  <si>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</si>
  <si>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</si>
  <si>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</si>
  <si>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</si>
  <si>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</si>
  <si>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</si>
  <si>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</si>
  <si>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</si>
  <si>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</si>
  <si>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</si>
  <si>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</si>
  <si>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</si>
  <si>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</si>
  <si>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</si>
  <si>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</si>
  <si>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</si>
  <si>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</si>
  <si>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</si>
  <si>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</si>
  <si>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</si>
  <si>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</si>
  <si>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</si>
  <si>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</si>
  <si>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</si>
  <si>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</si>
  <si>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</si>
  <si>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</si>
  <si>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</si>
  <si>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</si>
  <si>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</si>
  <si>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</si>
  <si>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</si>
  <si>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</si>
  <si>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</si>
  <si>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</si>
  <si>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</si>
  <si>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</si>
  <si>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</si>
  <si>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</si>
  <si>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</si>
  <si>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</si>
  <si>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</si>
  <si>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</si>
  <si>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</si>
  <si>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</si>
  <si>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</si>
  <si>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</si>
  <si>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</si>
  <si>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</si>
  <si>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</si>
  <si>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</si>
  <si>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</si>
  <si>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</si>
  <si>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</si>
  <si>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</si>
  <si>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</si>
  <si>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</si>
  <si>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</si>
  <si>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</si>
  <si>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</si>
  <si>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</si>
  <si>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</si>
  <si>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</si>
  <si>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</si>
  <si>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</si>
  <si>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</si>
  <si>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</si>
  <si>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</si>
  <si>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</si>
  <si>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</si>
  <si>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</si>
  <si>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</si>
  <si>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</si>
  <si>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</si>
  <si>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</si>
  <si>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</si>
  <si>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</si>
  <si>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</si>
  <si>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</si>
  <si>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</si>
  <si>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</si>
  <si>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</si>
  <si>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</si>
  <si>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</si>
  <si>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</si>
  <si>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</si>
  <si>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</si>
  <si>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</si>
  <si>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</si>
  <si>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</si>
  <si>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</si>
  <si>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</si>
  <si>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</si>
  <si>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</si>
  <si>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</si>
  <si>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</si>
  <si>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</si>
  <si>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</si>
  <si>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</si>
  <si>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</si>
  <si>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</si>
  <si>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</si>
  <si>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</si>
  <si>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</si>
  <si>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</si>
  <si>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</si>
  <si>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</si>
  <si>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</si>
  <si>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</si>
  <si>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</si>
  <si>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</si>
  <si>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</si>
  <si>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</si>
  <si>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</si>
  <si>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</si>
  <si>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</si>
  <si>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</si>
  <si>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</si>
  <si>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</si>
  <si>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</si>
  <si>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</si>
  <si>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</si>
  <si>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</si>
  <si>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</si>
  <si>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</si>
  <si>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</si>
  <si>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</si>
  <si>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</si>
  <si>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</si>
  <si>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</si>
  <si>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</si>
  <si>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</si>
  <si>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</si>
  <si>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</si>
  <si>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</si>
  <si>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</si>
  <si>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</si>
  <si>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</si>
  <si>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</si>
  <si>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</si>
  <si>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</si>
  <si>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</si>
  <si>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</si>
  <si>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</si>
  <si>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</si>
  <si>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</si>
  <si>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</si>
  <si>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</si>
  <si>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</si>
  <si>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</si>
  <si>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</si>
  <si>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</si>
  <si>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</si>
  <si>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</si>
  <si>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</si>
  <si>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</si>
  <si>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</si>
  <si>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</si>
  <si>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</si>
  <si>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</si>
  <si>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</si>
  <si>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</si>
  <si>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</si>
  <si>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</si>
  <si>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</si>
  <si>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</si>
  <si>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</si>
  <si>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</si>
  <si>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</si>
  <si>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</si>
  <si>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</si>
  <si>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</si>
  <si>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</si>
  <si>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</si>
  <si>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</si>
  <si>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</si>
  <si>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</si>
  <si>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</si>
  <si>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</si>
  <si>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</si>
  <si>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</si>
  <si>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</si>
  <si>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</si>
  <si>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</si>
  <si>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</si>
  <si>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</si>
  <si>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</si>
  <si>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</si>
  <si>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</si>
  <si>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</si>
  <si>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</si>
  <si>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</si>
  <si>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</si>
  <si>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</si>
  <si>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</si>
  <si>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</si>
  <si>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</si>
  <si>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</si>
  <si>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</si>
  <si>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</si>
  <si>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</si>
  <si>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</si>
  <si>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</si>
  <si>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</si>
  <si>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</si>
  <si>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</si>
  <si>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</si>
  <si>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</si>
  <si>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</si>
  <si>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</si>
  <si>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</si>
  <si>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</si>
  <si>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</si>
  <si>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</si>
  <si>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</si>
  <si>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</si>
  <si>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</si>
  <si>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</si>
  <si>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</si>
  <si>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</si>
  <si>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</si>
  <si>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</si>
  <si>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</si>
  <si>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</si>
  <si>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</si>
  <si>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</si>
  <si>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</si>
  <si>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</si>
  <si>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</si>
  <si>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</si>
  <si>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</si>
  <si>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</si>
  <si>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</si>
  <si>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</si>
  <si>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</si>
  <si>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</si>
  <si>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</si>
  <si>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</si>
  <si>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</si>
  <si>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</si>
  <si>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</si>
  <si>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</si>
  <si>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</si>
  <si>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</si>
  <si>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</si>
  <si>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</si>
  <si>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</si>
  <si>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</si>
  <si>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</si>
  <si>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</si>
  <si>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</si>
  <si>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</si>
  <si>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</si>
  <si>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</si>
  <si>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</si>
  <si>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</si>
  <si>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</si>
  <si>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</si>
  <si>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</si>
  <si>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</si>
  <si>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</si>
  <si>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</si>
  <si>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</si>
  <si>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</si>
  <si>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</si>
  <si>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</si>
  <si>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</si>
  <si>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</si>
  <si>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</si>
  <si>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</si>
  <si>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</si>
  <si>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</si>
  <si>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</si>
  <si>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</si>
  <si>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</si>
  <si>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</si>
  <si>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</si>
  <si>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</si>
  <si>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</si>
  <si>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</si>
  <si>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</si>
  <si>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</si>
  <si>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</si>
  <si>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</si>
  <si>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</si>
  <si>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</si>
  <si>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</si>
  <si>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</si>
  <si>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</si>
  <si>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</si>
  <si>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</si>
  <si>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</si>
  <si>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</si>
  <si>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</si>
  <si>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</si>
  <si>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</si>
  <si>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</si>
  <si>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</si>
  <si>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</si>
  <si>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</si>
  <si>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</si>
  <si>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</si>
  <si>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</si>
  <si>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</si>
  <si>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</si>
  <si>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</si>
  <si>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</si>
  <si>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</si>
  <si>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</si>
  <si>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</si>
  <si>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</si>
  <si>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</si>
  <si>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</si>
  <si>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</si>
  <si>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</si>
  <si>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</si>
  <si>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</si>
  <si>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</si>
  <si>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</si>
  <si>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</si>
  <si>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</si>
  <si>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</si>
  <si>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</si>
  <si>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</si>
  <si>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</si>
  <si>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</si>
  <si>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</si>
  <si>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</si>
  <si>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</si>
  <si>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</si>
  <si>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</si>
  <si>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</si>
  <si>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</si>
  <si>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</si>
  <si>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</si>
  <si>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</si>
  <si>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</si>
  <si>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</si>
  <si>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</si>
  <si>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</si>
  <si>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</si>
  <si>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</si>
  <si>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</si>
  <si>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</si>
  <si>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</si>
  <si>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</si>
  <si>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</si>
  <si>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</si>
  <si>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</si>
  <si>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</si>
  <si>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</si>
  <si>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</si>
  <si>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</si>
  <si>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</si>
  <si>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</si>
  <si>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</si>
  <si>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</si>
  <si>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</si>
  <si>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</si>
  <si>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</si>
  <si>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</si>
  <si>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</si>
  <si>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</si>
  <si>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</si>
  <si>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</si>
  <si>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</si>
  <si>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</si>
  <si>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</si>
  <si>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</si>
  <si>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</si>
  <si>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</si>
  <si>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</si>
  <si>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</si>
  <si>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</si>
  <si>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</si>
  <si>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</si>
  <si>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</si>
  <si>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</si>
  <si>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</si>
  <si>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</si>
  <si>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</si>
  <si>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</si>
  <si>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</si>
  <si>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</si>
  <si>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</si>
  <si>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</si>
  <si>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</si>
  <si>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</si>
  <si>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</si>
  <si>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</si>
  <si>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</si>
  <si>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</si>
  <si>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</si>
  <si>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</si>
  <si>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</si>
  <si>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</si>
  <si>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</si>
  <si>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</si>
  <si>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</si>
  <si>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</si>
  <si>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</si>
  <si>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</si>
  <si>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</si>
  <si>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</si>
  <si>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</si>
  <si>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</si>
  <si>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</si>
  <si>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</si>
  <si>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</si>
  <si>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</si>
  <si>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</si>
  <si>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</si>
  <si>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</si>
  <si>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</si>
  <si>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</si>
  <si>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</si>
  <si>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</si>
  <si>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</si>
  <si>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</si>
  <si>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</si>
  <si>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</si>
  <si>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</si>
  <si>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</si>
  <si>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</si>
  <si>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</si>
  <si>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</si>
  <si>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</si>
  <si>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</si>
  <si>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</si>
  <si>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</si>
  <si>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</si>
  <si>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</si>
  <si>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</si>
  <si>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</si>
  <si>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</si>
  <si>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</si>
  <si>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</si>
  <si>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</si>
  <si>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</si>
  <si>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</si>
  <si>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</si>
  <si>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</si>
  <si>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</si>
  <si>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</si>
  <si>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</si>
  <si>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</si>
  <si>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</si>
  <si>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</si>
  <si>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</si>
  <si>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</si>
  <si>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</si>
  <si>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</si>
  <si>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</si>
  <si>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</si>
  <si>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</si>
  <si>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</si>
  <si>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</si>
  <si>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</si>
  <si>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</si>
  <si>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</si>
  <si>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</si>
  <si>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</si>
  <si>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</si>
  <si>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</si>
  <si>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</si>
  <si>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</si>
  <si>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</si>
  <si>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</si>
  <si>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</si>
  <si>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</si>
  <si>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</si>
  <si>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</si>
  <si>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</si>
  <si>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</si>
  <si>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</si>
  <si>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</si>
  <si>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</si>
  <si>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</si>
  <si>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</si>
  <si>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</si>
  <si>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</si>
  <si>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</si>
  <si>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</si>
  <si>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</si>
  <si>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</si>
  <si>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</si>
  <si>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</si>
  <si>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</si>
  <si>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</si>
  <si>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</si>
  <si>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</si>
  <si>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</si>
  <si>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</si>
  <si>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</si>
  <si>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</si>
  <si>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</si>
  <si>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</si>
  <si>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</si>
  <si>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</si>
  <si>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</si>
  <si>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</si>
  <si>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</si>
  <si>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</si>
  <si>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</si>
  <si>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</si>
  <si>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</si>
  <si>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</si>
  <si>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</si>
  <si>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</si>
  <si>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</si>
  <si>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</si>
  <si>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</si>
  <si>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</si>
  <si>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</si>
  <si>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</si>
  <si>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</si>
  <si>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</si>
  <si>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</si>
  <si>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</si>
  <si>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</si>
  <si>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</si>
  <si>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</si>
  <si>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</si>
  <si>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</si>
  <si>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</si>
  <si>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</si>
  <si>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</si>
  <si>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</si>
  <si>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</si>
  <si>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</si>
  <si>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</si>
  <si>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</si>
  <si>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</si>
  <si>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</si>
  <si>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</si>
  <si>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</si>
  <si>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</si>
  <si>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</si>
  <si>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</si>
  <si>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</si>
  <si>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</si>
  <si>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</si>
  <si>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</si>
  <si>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</si>
  <si>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</si>
  <si>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</si>
  <si>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</si>
  <si>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</si>
  <si>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</si>
  <si>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</si>
  <si>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</si>
  <si>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</si>
  <si>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</si>
  <si>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</si>
  <si>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</si>
  <si>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</si>
  <si>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</si>
  <si>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</si>
  <si>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</si>
  <si>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</si>
  <si>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</si>
  <si>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</si>
  <si>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</si>
  <si>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</si>
  <si>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</si>
  <si>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</si>
  <si>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</si>
  <si>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</si>
  <si>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</si>
  <si>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</si>
  <si>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</si>
  <si>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</si>
  <si>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</si>
  <si>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</si>
  <si>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</si>
  <si>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</si>
  <si>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</si>
  <si>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</si>
  <si>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</si>
  <si>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</si>
  <si>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</si>
  <si>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</si>
  <si>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</si>
  <si>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</si>
  <si>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</si>
  <si>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</si>
  <si>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</si>
  <si>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</si>
  <si>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</si>
  <si>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</si>
  <si>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</si>
  <si>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</si>
  <si>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</si>
  <si>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</si>
  <si>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</si>
  <si>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</si>
  <si>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</si>
  <si>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</si>
  <si>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</si>
  <si>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</si>
  <si>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</si>
  <si>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</si>
  <si>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</si>
  <si>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</si>
  <si>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</si>
  <si>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</si>
  <si>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</si>
  <si>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</si>
  <si>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</si>
  <si>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</si>
  <si>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</si>
  <si>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</si>
  <si>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</si>
  <si>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</si>
  <si>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</si>
  <si>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</si>
  <si>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</si>
  <si>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</si>
  <si>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</si>
  <si>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</si>
  <si>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</si>
  <si>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</si>
  <si>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</si>
  <si>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</si>
  <si>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</si>
  <si>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</si>
  <si>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</si>
  <si>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</si>
  <si>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</si>
  <si>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</si>
  <si>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</si>
  <si>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</si>
  <si>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</si>
  <si>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</si>
  <si>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</si>
  <si>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</si>
  <si>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</si>
  <si>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</si>
  <si>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</si>
  <si>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</si>
  <si>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</si>
  <si>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</si>
  <si>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</si>
  <si>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</si>
  <si>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</si>
  <si>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</si>
  <si>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</si>
  <si>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</si>
  <si>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</si>
  <si>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</si>
  <si>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</si>
  <si>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</si>
  <si>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</si>
  <si>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</si>
  <si>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</si>
  <si>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</si>
  <si>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</si>
  <si>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</si>
  <si>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</si>
  <si>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</si>
  <si>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</si>
  <si>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</si>
  <si>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</si>
  <si>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</si>
  <si>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</si>
  <si>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</si>
  <si>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</si>
  <si>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</si>
  <si>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</si>
  <si>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</si>
  <si>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</si>
  <si>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</si>
  <si>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</si>
  <si>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</si>
  <si>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</si>
  <si>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</si>
  <si>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</si>
  <si>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</si>
  <si>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</si>
  <si>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</si>
  <si>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</si>
  <si>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</si>
  <si>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</si>
  <si>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</si>
  <si>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</si>
  <si>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</si>
  <si>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</si>
  <si>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</si>
  <si>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</si>
  <si>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</si>
  <si>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</si>
  <si>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</si>
  <si>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</si>
  <si>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</si>
  <si>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</si>
  <si>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</si>
  <si>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</si>
  <si>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</si>
  <si>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</si>
  <si>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</si>
  <si>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</si>
  <si>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</si>
  <si>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</si>
  <si>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</si>
  <si>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</si>
  <si>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</si>
  <si>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</si>
  <si>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</si>
  <si>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</si>
  <si>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</si>
  <si>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</si>
  <si>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</si>
  <si>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</si>
  <si>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</si>
  <si>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</si>
  <si>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</si>
  <si>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</si>
  <si>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</si>
  <si>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</si>
  <si>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</si>
  <si>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</si>
  <si>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</si>
  <si>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</si>
  <si>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</si>
  <si>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</si>
  <si>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</si>
  <si>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</si>
  <si>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</si>
  <si>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</si>
  <si>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</si>
  <si>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</si>
  <si>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</si>
  <si>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</si>
  <si>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</si>
  <si>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</si>
  <si>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</si>
  <si>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</si>
  <si>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</si>
  <si>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</si>
  <si>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</si>
  <si>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</si>
  <si>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</si>
  <si>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</si>
  <si>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</si>
  <si>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</si>
  <si>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</si>
  <si>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</si>
  <si>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</si>
  <si>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</si>
  <si>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</si>
  <si>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</si>
  <si>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</si>
  <si>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</si>
  <si>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</si>
  <si>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</si>
  <si>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</si>
  <si>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</si>
  <si>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</si>
  <si>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</si>
  <si>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</si>
  <si>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</si>
  <si>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</si>
  <si>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</si>
  <si>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</si>
  <si>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</si>
  <si>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</si>
  <si>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</si>
  <si>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</si>
  <si>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</si>
  <si>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</si>
  <si>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</si>
  <si>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</si>
  <si>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</si>
  <si>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</si>
  <si>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</si>
  <si>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</si>
  <si>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</si>
  <si>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</si>
  <si>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</si>
  <si>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</si>
  <si>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</si>
  <si>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</si>
  <si>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</si>
  <si>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</si>
  <si>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</si>
  <si>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</si>
  <si>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</si>
  <si>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</si>
  <si>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</si>
  <si>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</si>
  <si>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</si>
  <si>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</si>
  <si>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</si>
  <si>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</si>
  <si>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</si>
  <si>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</si>
  <si>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</si>
  <si>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</si>
  <si>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</si>
  <si>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</si>
  <si>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</si>
  <si>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</si>
  <si>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</si>
  <si>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</si>
  <si>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</si>
  <si>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</si>
  <si>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</si>
  <si>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</si>
  <si>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</si>
  <si>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</si>
  <si>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</si>
  <si>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</si>
  <si>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</si>
  <si>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</si>
  <si>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</si>
  <si>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</si>
  <si>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</si>
  <si>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</si>
  <si>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</si>
  <si>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</si>
  <si>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</si>
  <si>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</si>
  <si>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</si>
  <si>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</si>
  <si>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</si>
  <si>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</si>
  <si>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</si>
  <si>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</si>
  <si>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</si>
  <si>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</si>
  <si>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</si>
  <si>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</si>
  <si>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</si>
  <si>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</si>
  <si>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</si>
  <si>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</si>
  <si>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</si>
  <si>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</si>
  <si>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</si>
  <si>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</si>
  <si>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</si>
  <si>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</si>
  <si>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</si>
  <si>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</si>
  <si>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</si>
  <si>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</si>
  <si>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</si>
  <si>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</si>
  <si>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</si>
  <si>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</si>
  <si>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</si>
  <si>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</si>
  <si>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</si>
  <si>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</si>
  <si>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</si>
  <si>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</si>
  <si>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</si>
  <si>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</si>
  <si>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</si>
  <si>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</si>
  <si>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</si>
  <si>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</si>
  <si>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</si>
  <si>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</si>
  <si>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</si>
  <si>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</si>
  <si>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</si>
  <si>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</si>
  <si>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</si>
  <si>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</si>
  <si>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</si>
  <si>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</si>
  <si>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</si>
  <si>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</si>
  <si>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</si>
  <si>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</si>
  <si>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</si>
  <si>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</si>
  <si>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</si>
  <si>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</si>
  <si>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</si>
  <si>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</si>
  <si>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</si>
  <si>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</si>
  <si>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</si>
  <si>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</si>
  <si>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</si>
  <si>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</si>
  <si>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</si>
  <si>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</si>
  <si>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</si>
  <si>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</si>
  <si>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</si>
  <si>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</si>
  <si>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</si>
  <si>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</si>
  <si>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</si>
  <si>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</si>
  <si>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</si>
  <si>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</si>
  <si>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</si>
  <si>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</si>
  <si>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</si>
  <si>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</si>
  <si>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</si>
  <si>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</si>
  <si>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</si>
  <si>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</si>
  <si>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</si>
  <si>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</si>
  <si>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</si>
  <si>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</si>
  <si>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</si>
  <si>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</si>
  <si>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</si>
  <si>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</si>
  <si>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</si>
  <si>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</si>
  <si>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</si>
  <si>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</si>
  <si>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</si>
  <si>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</si>
  <si>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</si>
  <si>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</si>
  <si>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</si>
  <si>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</si>
  <si>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</si>
  <si>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</si>
  <si>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</si>
  <si>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</si>
  <si>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</si>
  <si>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</si>
  <si>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</si>
  <si>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</si>
  <si>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</si>
  <si>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</si>
  <si>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</si>
  <si>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</si>
  <si>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</si>
  <si>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</si>
  <si>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</si>
  <si>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</si>
  <si>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</si>
  <si>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</si>
  <si>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</si>
  <si>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</si>
  <si>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</si>
  <si>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</si>
  <si>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</si>
  <si>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</si>
  <si>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</si>
  <si>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</si>
  <si>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</si>
  <si>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</si>
  <si>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</si>
  <si>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</si>
  <si>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</si>
  <si>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</si>
  <si>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</si>
  <si>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</si>
  <si>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</si>
  <si>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</si>
  <si>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</si>
  <si>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</si>
  <si>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</si>
  <si>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</si>
  <si>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</si>
  <si>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</si>
  <si>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</si>
  <si>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</si>
  <si>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</si>
  <si>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</si>
  <si>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</si>
  <si>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</si>
  <si>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</si>
  <si>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</si>
  <si>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</si>
  <si>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</si>
  <si>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</si>
  <si>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</si>
  <si>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</si>
  <si>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</si>
  <si>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</si>
  <si>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</si>
  <si>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</si>
  <si>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</si>
  <si>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</si>
  <si>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</si>
  <si>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</si>
  <si>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</si>
  <si>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</si>
  <si>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</si>
  <si>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</si>
  <si>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</si>
  <si>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</si>
  <si>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</si>
  <si>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</si>
  <si>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</si>
  <si>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</si>
  <si>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</si>
  <si>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</si>
  <si>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</si>
  <si>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</si>
  <si>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</si>
  <si>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</si>
  <si>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</si>
  <si>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</si>
  <si>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</si>
  <si>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</si>
  <si>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</si>
  <si>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</si>
  <si>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</si>
  <si>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</si>
  <si>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</si>
  <si>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</si>
  <si>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</si>
  <si>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</si>
  <si>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</si>
  <si>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</si>
  <si>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</si>
  <si>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</si>
  <si>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</si>
  <si>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</si>
  <si>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</si>
  <si>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</si>
  <si>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</si>
  <si>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</si>
  <si>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</si>
  <si>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</si>
  <si>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</si>
  <si>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</si>
  <si>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</si>
  <si>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</si>
  <si>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</si>
  <si>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</si>
  <si>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</si>
  <si>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</si>
  <si>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</si>
  <si>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</si>
  <si>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</si>
  <si>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</si>
  <si>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</si>
  <si>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</si>
  <si>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</si>
  <si>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</si>
  <si>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</si>
  <si>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</si>
  <si>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</si>
  <si>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</si>
  <si>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</si>
  <si>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</si>
  <si>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</si>
  <si>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</si>
  <si>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</si>
  <si>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</si>
  <si>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</si>
  <si>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</si>
  <si>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</si>
  <si>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</si>
  <si>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</si>
  <si>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</si>
  <si>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</si>
  <si>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</si>
  <si>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</si>
  <si>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</si>
  <si>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</si>
  <si>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</si>
  <si>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</si>
  <si>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</si>
  <si>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</si>
  <si>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</si>
  <si>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</si>
  <si>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</si>
  <si>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</si>
  <si>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</si>
  <si>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</si>
  <si>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</si>
  <si>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</si>
  <si>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</si>
  <si>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</si>
  <si>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</si>
  <si>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</si>
  <si>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</si>
  <si>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</si>
  <si>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</si>
  <si>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</si>
  <si>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</si>
  <si>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</si>
  <si>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</si>
  <si>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</si>
  <si>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</si>
  <si>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</si>
  <si>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</si>
  <si>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</si>
  <si>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</si>
  <si>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</si>
  <si>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</si>
  <si>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</si>
  <si>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</si>
  <si>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</si>
  <si>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</si>
  <si>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</si>
  <si>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</si>
  <si>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</si>
  <si>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</si>
  <si>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</si>
  <si>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</si>
  <si>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</si>
  <si>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</si>
  <si>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</si>
  <si>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</si>
  <si>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</si>
  <si>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</si>
  <si>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</si>
  <si>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</si>
  <si>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</si>
  <si>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</si>
  <si>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</si>
  <si>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</si>
  <si>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</si>
  <si>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</si>
  <si>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</si>
  <si>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</si>
  <si>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</si>
  <si>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</si>
  <si>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</si>
  <si>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</si>
  <si>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</si>
  <si>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</si>
  <si>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</si>
  <si>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</si>
  <si>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</si>
  <si>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</si>
  <si>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</si>
  <si>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</si>
  <si>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</si>
  <si>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</si>
  <si>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</si>
  <si>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</si>
  <si>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</si>
  <si>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</si>
  <si>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</si>
  <si>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</si>
  <si>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</si>
  <si>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</si>
  <si>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</si>
  <si>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</si>
  <si>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</si>
  <si>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</si>
  <si>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</si>
  <si>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</si>
  <si>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</si>
  <si>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</si>
  <si>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</si>
  <si>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</si>
  <si>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</si>
  <si>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</si>
  <si>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</si>
  <si>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</si>
  <si>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</si>
  <si>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</si>
  <si>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</si>
  <si>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</si>
  <si>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</si>
  <si>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</si>
  <si>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</si>
  <si>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</si>
  <si>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</si>
  <si>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</si>
  <si>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</si>
  <si>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</si>
  <si>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</si>
  <si>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</si>
  <si>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</si>
  <si>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</si>
  <si>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</si>
  <si>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</si>
  <si>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</si>
  <si>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</si>
  <si>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</si>
  <si>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</si>
  <si>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</si>
  <si>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</si>
  <si>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</si>
  <si>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</si>
  <si>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</si>
  <si>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</si>
  <si>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</si>
  <si>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</si>
  <si>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</si>
  <si>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</si>
  <si>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</si>
  <si>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</si>
  <si>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</si>
  <si>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</si>
  <si>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</si>
  <si>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</si>
  <si>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</si>
  <si>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</si>
  <si>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</si>
  <si>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</si>
  <si>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</si>
  <si>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</si>
  <si>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</si>
  <si>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</si>
  <si>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</si>
  <si>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</si>
  <si>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</si>
  <si>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</si>
  <si>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</si>
  <si>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</si>
  <si>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</si>
  <si>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</si>
  <si>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</si>
  <si>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</si>
  <si>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</si>
  <si>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</si>
  <si>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</si>
  <si>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</si>
  <si>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</si>
  <si>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</si>
  <si>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</si>
  <si>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</si>
  <si>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</si>
  <si>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</si>
  <si>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</si>
  <si>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</si>
  <si>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</si>
  <si>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</si>
  <si>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</si>
  <si>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</si>
  <si>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</si>
  <si>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</si>
  <si>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</si>
  <si>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</si>
  <si>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</si>
  <si>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</si>
  <si>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</si>
  <si>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</si>
  <si>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</si>
  <si>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</si>
  <si>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</si>
  <si>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</si>
  <si>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</si>
  <si>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</si>
  <si>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</si>
  <si>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</si>
  <si>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</si>
  <si>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</si>
  <si>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</si>
  <si>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</si>
  <si>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</si>
  <si>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</si>
  <si>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</si>
  <si>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</si>
  <si>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</si>
  <si>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</si>
  <si>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</si>
  <si>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</si>
  <si>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</si>
  <si>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</si>
  <si>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</si>
  <si>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</si>
  <si>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</si>
  <si>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</si>
  <si>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</si>
  <si>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</si>
  <si>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</si>
  <si>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</si>
  <si>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</si>
  <si>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</si>
  <si>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</si>
  <si>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</si>
  <si>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</si>
  <si>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</si>
  <si>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</si>
  <si>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</si>
  <si>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</si>
  <si>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</si>
  <si>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</si>
  <si>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</si>
  <si>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</si>
  <si>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</si>
  <si>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</si>
  <si>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</si>
  <si>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</si>
  <si>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</si>
  <si>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</si>
  <si>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</si>
  <si>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</si>
  <si>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</si>
  <si>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</si>
  <si>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</si>
  <si>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</si>
  <si>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</si>
  <si>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</si>
  <si>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</si>
  <si>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</si>
  <si>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</si>
  <si>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</si>
  <si>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</si>
  <si>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</si>
  <si>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</si>
  <si>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</si>
  <si>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</si>
  <si>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</si>
  <si>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</si>
  <si>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</si>
  <si>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</si>
  <si>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</si>
  <si>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</si>
  <si>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</si>
  <si>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</si>
  <si>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</si>
  <si>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</si>
  <si>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</si>
  <si>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</si>
  <si>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</si>
  <si>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</si>
  <si>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</si>
  <si>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</si>
  <si>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</si>
  <si>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</si>
  <si>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</si>
  <si>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</si>
  <si>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</si>
  <si>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</si>
  <si>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</si>
  <si>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</si>
  <si>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</si>
  <si>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</si>
  <si>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</si>
  <si>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</si>
  <si>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</si>
  <si>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</si>
  <si>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</si>
  <si>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</si>
  <si>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</si>
  <si>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</si>
  <si>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</si>
  <si>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</si>
  <si>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</si>
  <si>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</si>
  <si>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</si>
  <si>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</si>
  <si>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</si>
  <si>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</si>
  <si>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</si>
  <si>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</si>
  <si>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</si>
  <si>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</si>
  <si>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</si>
  <si>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</si>
  <si>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</si>
  <si>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</si>
  <si>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</si>
  <si>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</si>
  <si>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</si>
  <si>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</si>
  <si>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</si>
  <si>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</si>
  <si>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</si>
  <si>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</si>
  <si>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</si>
  <si>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</si>
  <si>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</si>
  <si>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</si>
  <si>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</si>
  <si>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</si>
  <si>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</si>
  <si>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</si>
  <si>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</si>
  <si>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</si>
  <si>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</si>
  <si>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</si>
  <si>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</si>
  <si>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</si>
  <si>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</si>
  <si>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</si>
  <si>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</si>
  <si>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</si>
  <si>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</si>
  <si>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</si>
  <si>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</si>
  <si>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</si>
  <si>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</si>
  <si>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</si>
  <si>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</si>
  <si>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</si>
  <si>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</si>
  <si>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</si>
  <si>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</si>
  <si>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</si>
  <si>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</si>
  <si>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</si>
  <si>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</si>
  <si>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</si>
  <si>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</si>
  <si>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</si>
  <si>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</si>
  <si>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</si>
  <si>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</si>
  <si>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</si>
  <si>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</si>
  <si>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</si>
  <si>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</si>
  <si>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</si>
  <si>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</si>
  <si>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</si>
  <si>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</si>
  <si>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</si>
  <si>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</si>
  <si>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</si>
  <si>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</si>
  <si>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</si>
  <si>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</si>
  <si>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</si>
  <si>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</si>
  <si>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</si>
  <si>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</si>
  <si>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</si>
  <si>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</si>
  <si>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</si>
  <si>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</si>
  <si>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</si>
  <si>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</si>
  <si>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</si>
  <si>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</si>
  <si>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</si>
  <si>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</si>
  <si>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</si>
  <si>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</si>
  <si>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</si>
  <si>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</si>
  <si>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</si>
  <si>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</si>
  <si>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</si>
  <si>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</si>
  <si>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</si>
  <si>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</si>
  <si>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</si>
  <si>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</si>
  <si>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</si>
  <si>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</si>
  <si>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</si>
  <si>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</si>
  <si>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</si>
  <si>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</si>
  <si>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</si>
  <si>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</si>
  <si>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</si>
  <si>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</si>
  <si>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</si>
  <si>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</si>
  <si>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</si>
  <si>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</si>
  <si>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</si>
  <si>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</si>
  <si>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</si>
  <si>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</si>
  <si>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</si>
  <si>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</si>
  <si>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</si>
  <si>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</si>
  <si>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</si>
  <si>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</si>
  <si>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</si>
  <si>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</si>
  <si>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</si>
  <si>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</si>
  <si>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</si>
  <si>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</si>
  <si>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</si>
  <si>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</si>
  <si>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</si>
  <si>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</si>
  <si>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</si>
  <si>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</si>
  <si>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</si>
  <si>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</si>
  <si>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</si>
  <si>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</si>
  <si>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</si>
  <si>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</si>
  <si>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</si>
  <si>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</si>
  <si>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</si>
  <si>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</si>
  <si>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</si>
  <si>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</si>
  <si>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</si>
  <si>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</si>
  <si>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</si>
  <si>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</si>
  <si>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</si>
  <si>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</si>
  <si>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</si>
  <si>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</si>
  <si>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</si>
  <si>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</si>
  <si>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</si>
  <si>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</si>
  <si>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</si>
  <si>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</si>
  <si>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</si>
  <si>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</si>
  <si>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</si>
  <si>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</si>
  <si>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</si>
  <si>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</si>
  <si>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</si>
  <si>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</si>
  <si>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</si>
  <si>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</si>
  <si>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</si>
  <si>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</si>
  <si>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</si>
  <si>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</si>
  <si>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</si>
  <si>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</si>
  <si>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</si>
  <si>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</si>
  <si>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</si>
  <si>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</si>
  <si>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</si>
  <si>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</si>
  <si>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</si>
  <si>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</si>
  <si>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</si>
  <si>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</si>
  <si>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</si>
  <si>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</si>
  <si>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</si>
  <si>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</si>
  <si>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</si>
  <si>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</si>
  <si>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</si>
  <si>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</si>
  <si>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</si>
  <si>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</si>
  <si>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</si>
  <si>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</si>
  <si>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</si>
  <si>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</si>
  <si>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</si>
  <si>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</si>
  <si>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</si>
  <si>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</si>
  <si>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</si>
  <si>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</si>
  <si>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</si>
  <si>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</si>
  <si>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</si>
  <si>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</si>
  <si>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</si>
  <si>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</si>
  <si>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</si>
  <si>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</si>
  <si>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</si>
  <si>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</si>
  <si>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</si>
  <si>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</si>
  <si>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</si>
  <si>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</si>
  <si>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</si>
  <si>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</si>
  <si>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</si>
  <si>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</si>
  <si>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</si>
  <si>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</si>
  <si>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</si>
  <si>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</si>
  <si>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</si>
  <si>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</si>
  <si>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</si>
  <si>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</si>
  <si>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</si>
  <si>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</si>
  <si>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</si>
  <si>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</si>
  <si>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</si>
  <si>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</si>
  <si>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</si>
  <si>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</si>
  <si>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</si>
  <si>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</si>
  <si>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</si>
  <si>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</si>
  <si>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</si>
  <si>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</si>
  <si>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</si>
  <si>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</si>
  <si>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</si>
  <si>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</si>
  <si>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</si>
  <si>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</si>
  <si>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</si>
  <si>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</si>
  <si>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</si>
  <si>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</si>
  <si>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</si>
  <si>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</si>
  <si>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</si>
  <si>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</si>
  <si>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</si>
  <si>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</si>
  <si>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</si>
  <si>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</si>
  <si>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</si>
  <si>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</si>
  <si>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</si>
  <si>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</si>
  <si>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</si>
  <si>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</si>
  <si>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</si>
  <si>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</si>
  <si>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</si>
  <si>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</si>
  <si>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</si>
  <si>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</si>
  <si>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</si>
  <si>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</si>
  <si>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</si>
  <si>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</si>
  <si>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</si>
  <si>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</si>
  <si>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</si>
  <si>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</si>
  <si>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</si>
  <si>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</si>
  <si>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</si>
  <si>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</si>
  <si>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</si>
  <si>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</si>
  <si>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</si>
  <si>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</si>
  <si>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</si>
  <si>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</si>
  <si>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</si>
  <si>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</si>
  <si>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</si>
  <si>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</si>
  <si>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</si>
  <si>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</si>
  <si>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</si>
  <si>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</si>
  <si>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</si>
  <si>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</si>
  <si>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</si>
  <si>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</si>
  <si>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</si>
  <si>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</si>
  <si>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</si>
  <si>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</si>
  <si>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</si>
  <si>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</si>
  <si>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</si>
  <si>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</si>
  <si>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</si>
  <si>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</si>
  <si>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</si>
  <si>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</si>
  <si>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</si>
  <si>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</si>
  <si>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</si>
  <si>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</si>
  <si>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</si>
  <si>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</si>
  <si>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</si>
  <si>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</si>
  <si>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</si>
  <si>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</si>
  <si>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</si>
  <si>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</si>
  <si>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</si>
  <si>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</si>
  <si>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</si>
  <si>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</si>
  <si>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</si>
  <si>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</si>
  <si>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</si>
  <si>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</si>
  <si>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</si>
  <si>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</si>
  <si>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</si>
  <si>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</si>
  <si>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</si>
  <si>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</si>
  <si>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</si>
  <si>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</si>
  <si>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</si>
  <si>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</si>
  <si>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</si>
  <si>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</si>
  <si>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</si>
  <si>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</si>
  <si>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</si>
  <si>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</si>
  <si>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</si>
  <si>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</si>
  <si>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</si>
  <si>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</si>
  <si>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</si>
  <si>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</si>
  <si>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</si>
  <si>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</si>
  <si>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</si>
  <si>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</si>
  <si>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</si>
  <si>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</si>
  <si>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</si>
  <si>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</si>
  <si>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</si>
  <si>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</si>
  <si>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</si>
  <si>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</si>
  <si>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</si>
  <si>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</si>
  <si>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</si>
  <si>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</si>
  <si>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</si>
  <si>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</si>
  <si>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</si>
  <si>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</si>
  <si>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</si>
  <si>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</si>
  <si>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</si>
  <si>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</si>
  <si>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</si>
  <si>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</si>
  <si>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</si>
  <si>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</si>
  <si>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</si>
  <si>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</si>
  <si>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</si>
  <si>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</si>
  <si>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</si>
  <si>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</si>
  <si>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</si>
  <si>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</si>
  <si>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</si>
  <si>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</si>
  <si>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</si>
  <si>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</si>
  <si>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</si>
  <si>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</si>
  <si>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</si>
  <si>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</si>
  <si>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</si>
  <si>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</si>
  <si>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</si>
  <si>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</si>
  <si>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</si>
  <si>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</si>
  <si>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</si>
  <si>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</si>
  <si>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</si>
  <si>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</si>
  <si>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</si>
  <si>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</si>
  <si>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</si>
  <si>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</si>
  <si>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</si>
  <si>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</si>
  <si>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</si>
  <si>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</si>
  <si>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</si>
  <si>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</si>
  <si>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</si>
  <si>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</si>
  <si>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</si>
  <si>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</si>
  <si>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</si>
  <si>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</si>
  <si>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</si>
  <si>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</si>
  <si>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</si>
  <si>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</si>
  <si>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</si>
  <si>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</si>
  <si>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</si>
  <si>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</si>
  <si>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</si>
  <si>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</si>
  <si>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</si>
  <si>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</si>
  <si>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</si>
  <si>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</si>
  <si>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</si>
  <si>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</si>
  <si>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</si>
  <si>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</si>
  <si>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</si>
  <si>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</si>
  <si>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</si>
  <si>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</si>
  <si>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</si>
  <si>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</si>
  <si>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</si>
  <si>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</si>
  <si>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</si>
  <si>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</si>
  <si>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</si>
  <si>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</si>
  <si>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</si>
  <si>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</si>
  <si>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</si>
  <si>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</si>
  <si>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</si>
  <si>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</si>
  <si>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</si>
  <si>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</si>
  <si>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</si>
  <si>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</si>
  <si>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</si>
  <si>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</si>
  <si>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</si>
  <si>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</si>
  <si>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</si>
  <si>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</si>
  <si>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</si>
  <si>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</si>
  <si>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</si>
  <si>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</si>
  <si>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</si>
  <si>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</si>
  <si>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</si>
  <si>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</si>
  <si>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</si>
  <si>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</si>
  <si>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</si>
  <si>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</si>
  <si>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</si>
  <si>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</si>
  <si>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</si>
  <si>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</si>
  <si>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</si>
  <si>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</si>
  <si>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</si>
  <si>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</si>
  <si>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</si>
  <si>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</si>
  <si>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</si>
  <si>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</si>
  <si>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</si>
  <si>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</si>
  <si>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</si>
  <si>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</si>
  <si>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</si>
  <si>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</si>
  <si>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</si>
  <si>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</si>
  <si>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</si>
  <si>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</si>
  <si>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</si>
  <si>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</si>
  <si>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</si>
  <si>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</si>
  <si>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</si>
  <si>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</si>
  <si>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</si>
  <si>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</si>
  <si>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</si>
  <si>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</si>
  <si>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</si>
  <si>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</si>
  <si>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</si>
  <si>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</si>
  <si>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</si>
  <si>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</si>
  <si>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</si>
  <si>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</si>
  <si>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</si>
  <si>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</si>
  <si>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</si>
  <si>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</si>
  <si>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</si>
  <si>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</si>
  <si>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</si>
  <si>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</si>
  <si>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</si>
  <si>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</si>
  <si>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</si>
  <si>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</si>
  <si>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</si>
  <si>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</si>
  <si>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</si>
  <si>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</si>
  <si>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</si>
  <si>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</si>
  <si>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</si>
  <si>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</si>
  <si>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</si>
  <si>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</si>
  <si>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</si>
  <si>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</si>
  <si>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</si>
  <si>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</si>
  <si>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</si>
  <si>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</si>
  <si>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</si>
  <si>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</si>
  <si>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</si>
  <si>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</si>
  <si>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</si>
  <si>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</si>
  <si>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</si>
  <si>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</si>
  <si>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</si>
  <si>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</si>
  <si>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</si>
  <si>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</si>
  <si>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</si>
  <si>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</si>
  <si>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</si>
  <si>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</si>
  <si>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</si>
  <si>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</si>
  <si>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</si>
  <si>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</si>
  <si>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</si>
  <si>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</si>
  <si>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</si>
  <si>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</si>
  <si>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</si>
  <si>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</si>
  <si>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</si>
  <si>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</si>
  <si>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</si>
  <si>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</si>
  <si>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</si>
  <si>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</si>
  <si>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</si>
  <si>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</si>
  <si>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</si>
  <si>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</si>
  <si>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</si>
  <si>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</si>
  <si>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</si>
  <si>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</si>
  <si>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</si>
  <si>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</si>
  <si>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</si>
  <si>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</si>
  <si>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</si>
  <si>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</si>
  <si>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</si>
  <si>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</si>
  <si>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</si>
  <si>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</si>
  <si>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</si>
  <si>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</si>
  <si>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</si>
  <si>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</si>
  <si>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</si>
  <si>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</si>
  <si>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</si>
  <si>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</si>
  <si>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</si>
  <si>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</si>
  <si>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</si>
  <si>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</si>
  <si>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</si>
  <si>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</si>
  <si>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</si>
  <si>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</si>
  <si>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</si>
  <si>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</si>
  <si>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</si>
  <si>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</si>
  <si>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</si>
  <si>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</si>
  <si>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</si>
  <si>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</si>
  <si>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</si>
  <si>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</si>
  <si>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</si>
  <si>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</si>
  <si>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</si>
  <si>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</si>
  <si>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</si>
  <si>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</si>
  <si>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</si>
  <si>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</si>
  <si>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</si>
  <si>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</si>
  <si>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</si>
  <si>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</si>
  <si>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</si>
  <si>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</si>
  <si>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</si>
  <si>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</si>
  <si>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</si>
  <si>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</si>
  <si>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</si>
  <si>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</si>
  <si>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</si>
  <si>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</si>
  <si>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</si>
  <si>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</si>
  <si>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</si>
  <si>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</si>
  <si>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</si>
  <si>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</si>
  <si>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</si>
  <si>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</si>
  <si>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</si>
  <si>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</si>
  <si>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</si>
  <si>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</si>
  <si>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</si>
  <si>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</si>
  <si>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</si>
  <si>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</si>
  <si>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</si>
  <si>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</si>
  <si>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</si>
  <si>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</si>
  <si>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</si>
  <si>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</si>
  <si>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</si>
  <si>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</si>
  <si>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</si>
  <si>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</si>
  <si>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</si>
  <si>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</si>
  <si>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</si>
  <si>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</si>
  <si>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</si>
  <si>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</si>
  <si>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</si>
  <si>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</si>
  <si>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</si>
  <si>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</si>
  <si>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</si>
  <si>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</si>
  <si>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</si>
  <si>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</si>
  <si>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</si>
  <si>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</si>
  <si>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</si>
  <si>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</si>
  <si>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</si>
  <si>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</si>
  <si>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</si>
  <si>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</si>
  <si>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</si>
  <si>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</si>
  <si>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</si>
  <si>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</si>
  <si>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</si>
  <si>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</si>
  <si>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</si>
  <si>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</si>
  <si>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</si>
  <si>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</si>
  <si>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</si>
  <si>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</si>
  <si>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</si>
  <si>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</si>
  <si>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</si>
  <si>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</si>
  <si>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</si>
  <si>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</si>
  <si>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</si>
  <si>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</si>
  <si>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</si>
  <si>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</si>
  <si>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</si>
  <si>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</si>
  <si>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</si>
  <si>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</si>
  <si>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</si>
  <si>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</si>
  <si>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</si>
  <si>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</si>
  <si>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</si>
  <si>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</si>
  <si>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</si>
  <si>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</si>
  <si>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</si>
  <si>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</si>
  <si>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</si>
  <si>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</si>
  <si>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</si>
  <si>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</si>
  <si>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</si>
  <si>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</si>
  <si>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</si>
  <si>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</si>
  <si>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</si>
  <si>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</si>
  <si>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</si>
  <si>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</si>
  <si>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</si>
  <si>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</si>
  <si>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</si>
  <si>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</si>
  <si>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</si>
  <si>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</si>
  <si>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</si>
  <si>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</si>
  <si>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</si>
  <si>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</si>
  <si>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</si>
  <si>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</si>
  <si>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</si>
  <si>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</si>
  <si>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</si>
  <si>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</si>
  <si>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</si>
  <si>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</si>
  <si>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</si>
  <si>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</si>
  <si>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</si>
  <si>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</si>
  <si>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</si>
  <si>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</si>
  <si>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</si>
  <si>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</si>
  <si>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</si>
  <si>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</si>
  <si>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</si>
  <si>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</si>
  <si>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</si>
  <si>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</si>
  <si>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</si>
  <si>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</si>
  <si>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</si>
  <si>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</si>
  <si>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</si>
  <si>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</si>
  <si>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</si>
  <si>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</si>
  <si>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</si>
  <si>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</si>
  <si>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</si>
  <si>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</si>
  <si>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</si>
  <si>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</si>
  <si>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</si>
  <si>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</si>
  <si>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</si>
  <si>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</si>
  <si>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</si>
  <si>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</si>
  <si>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</si>
  <si>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</si>
  <si>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</si>
  <si>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</si>
  <si>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</si>
  <si>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</si>
  <si>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</si>
  <si>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</si>
  <si>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</si>
  <si>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</si>
  <si>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</si>
  <si>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</si>
  <si>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</si>
  <si>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</si>
  <si>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</si>
  <si>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</si>
  <si>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</si>
  <si>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</si>
  <si>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</si>
  <si>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</si>
  <si>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</si>
  <si>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</si>
  <si>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</si>
  <si>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</si>
  <si>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</si>
  <si>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</si>
  <si>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</si>
  <si>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</si>
  <si>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</si>
  <si>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</si>
  <si>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</si>
  <si>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</si>
  <si>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</si>
  <si>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</si>
  <si>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</si>
  <si>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</si>
  <si>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</si>
  <si>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</si>
  <si>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</si>
  <si>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</si>
  <si>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</si>
  <si>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</si>
  <si>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</si>
  <si>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</si>
  <si>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</si>
  <si>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</si>
  <si>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</si>
  <si>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</si>
  <si>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</si>
  <si>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</si>
  <si>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</si>
  <si>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</si>
  <si>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</si>
  <si>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</si>
  <si>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</si>
  <si>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</si>
  <si>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</si>
  <si>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</si>
  <si>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</si>
  <si>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</si>
  <si>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</si>
  <si>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</si>
  <si>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</si>
  <si>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</si>
  <si>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</si>
  <si>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</si>
  <si>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</si>
  <si>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</si>
  <si>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</si>
  <si>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</si>
  <si>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</si>
  <si>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</si>
  <si>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</si>
  <si>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</si>
  <si>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</si>
  <si>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</si>
  <si>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</si>
  <si>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</si>
  <si>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</si>
  <si>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</si>
  <si>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</si>
  <si>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</si>
  <si>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</si>
  <si>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</si>
  <si>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</si>
  <si>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</si>
  <si>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</si>
  <si>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</si>
  <si>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</si>
  <si>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</si>
  <si>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</si>
  <si>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</si>
  <si>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</si>
  <si>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</si>
  <si>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</si>
  <si>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</si>
  <si>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</si>
  <si>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</si>
  <si>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</si>
  <si>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</si>
  <si>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</si>
  <si>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</si>
  <si>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</si>
  <si>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</si>
  <si>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</si>
  <si>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</si>
  <si>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</si>
  <si>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</si>
  <si>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</si>
  <si>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</si>
  <si>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</si>
  <si>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</si>
  <si>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</si>
  <si>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</si>
  <si>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</si>
  <si>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</si>
  <si>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</si>
  <si>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</si>
  <si>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</si>
  <si>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</si>
  <si>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</si>
  <si>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</si>
  <si>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</si>
  <si>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</si>
  <si>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</si>
  <si>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</si>
  <si>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</si>
  <si>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</si>
  <si>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</si>
  <si>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</si>
  <si>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</si>
  <si>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</si>
  <si>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</si>
  <si>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</si>
  <si>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</si>
  <si>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</si>
  <si>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</si>
  <si>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</si>
  <si>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</si>
  <si>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</si>
  <si>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</si>
  <si>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</si>
  <si>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</si>
  <si>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</si>
  <si>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</si>
  <si>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</si>
  <si>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</si>
  <si>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</si>
  <si>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</si>
  <si>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</si>
  <si>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</si>
  <si>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</si>
  <si>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</si>
  <si>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</si>
  <si>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</si>
  <si>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</si>
  <si>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</si>
  <si>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</si>
  <si>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</si>
  <si>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</si>
  <si>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</si>
  <si>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</si>
  <si>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</si>
  <si>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</si>
  <si>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</si>
  <si>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</si>
  <si>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</si>
  <si>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</si>
  <si>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</si>
  <si>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</si>
  <si>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</si>
  <si>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</si>
  <si>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</si>
  <si>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</si>
  <si>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</si>
  <si>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</si>
  <si>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</si>
  <si>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</si>
  <si>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</si>
  <si>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</si>
  <si>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</si>
  <si>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</si>
  <si>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</si>
  <si>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</si>
  <si>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</si>
  <si>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</si>
  <si>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</si>
  <si>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</si>
  <si>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</si>
  <si>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</si>
  <si>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</si>
  <si>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</si>
  <si>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</si>
  <si>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</si>
  <si>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</si>
  <si>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</si>
  <si>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</si>
  <si>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</si>
  <si>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</si>
  <si>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</si>
  <si>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</si>
  <si>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</si>
  <si>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</si>
  <si>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</si>
  <si>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</si>
  <si>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</si>
  <si>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</si>
  <si>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</si>
  <si>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</si>
  <si>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</si>
  <si>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</si>
  <si>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</si>
  <si>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</si>
  <si>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</si>
  <si>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</si>
  <si>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</si>
  <si>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</si>
  <si>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</si>
  <si>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</si>
  <si>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</si>
  <si>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</si>
  <si>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</si>
  <si>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</si>
  <si>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</si>
  <si>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</si>
  <si>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</si>
  <si>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</si>
  <si>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</si>
  <si>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</si>
  <si>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</si>
  <si>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</si>
  <si>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</si>
  <si>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</si>
  <si>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</si>
  <si>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</si>
  <si>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</si>
  <si>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</si>
  <si>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</si>
  <si>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</si>
  <si>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</si>
  <si>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</si>
  <si>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</si>
  <si>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</si>
  <si>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</si>
  <si>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</si>
  <si>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</si>
  <si>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</si>
  <si>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</si>
  <si>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</si>
  <si>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</si>
  <si>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</si>
  <si>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</si>
  <si>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</si>
  <si>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</si>
  <si>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</si>
  <si>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</si>
  <si>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</si>
  <si>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</si>
  <si>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</si>
  <si>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</si>
  <si>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</si>
  <si>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</si>
  <si>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</si>
  <si>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</si>
  <si>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</si>
  <si>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</si>
  <si>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</si>
  <si>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</si>
  <si>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</si>
  <si>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</si>
  <si>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</si>
  <si>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</si>
  <si>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</si>
  <si>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</si>
  <si>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</si>
  <si>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</si>
  <si>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</si>
  <si>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</si>
  <si>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</si>
  <si>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</si>
  <si>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</si>
  <si>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</si>
  <si>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</si>
  <si>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</si>
  <si>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</si>
  <si>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</si>
  <si>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</si>
  <si>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</si>
  <si>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</si>
  <si>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</si>
  <si>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</si>
  <si>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</si>
  <si>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</si>
  <si>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</si>
  <si>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</si>
  <si>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</si>
  <si>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</si>
  <si>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</si>
  <si>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</si>
  <si>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</si>
  <si>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</si>
  <si>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</si>
  <si>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</si>
  <si>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</si>
  <si>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</si>
  <si>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</si>
  <si>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</si>
  <si>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</si>
  <si>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</si>
  <si>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</si>
  <si>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</si>
  <si>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</si>
  <si>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</si>
  <si>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</si>
  <si>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</si>
  <si>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</si>
  <si>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</si>
  <si>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</si>
  <si>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</si>
  <si>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</si>
  <si>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</si>
  <si>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</si>
  <si>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</si>
  <si>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</si>
  <si>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</si>
  <si>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</si>
  <si>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</si>
  <si>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</si>
  <si>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</si>
  <si>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</si>
  <si>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</si>
  <si>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</si>
  <si>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</si>
  <si>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</si>
  <si>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</si>
  <si>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</si>
  <si>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</si>
  <si>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</si>
  <si>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</si>
  <si>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</si>
  <si>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</si>
  <si>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</si>
  <si>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</si>
  <si>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</si>
  <si>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</si>
  <si>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</si>
  <si>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</si>
  <si>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</si>
  <si>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</si>
  <si>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</si>
  <si>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</si>
  <si>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</si>
  <si>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</si>
  <si>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</si>
  <si>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</si>
  <si>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</si>
  <si>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</si>
  <si>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</si>
  <si>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</si>
  <si>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</si>
  <si>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</si>
  <si>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</si>
  <si>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</si>
  <si>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</si>
  <si>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</si>
  <si>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</si>
  <si>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</si>
  <si>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</si>
  <si>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</si>
  <si>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</si>
  <si>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</si>
  <si>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</si>
  <si>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</si>
  <si>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</si>
  <si>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</si>
  <si>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</si>
  <si>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</si>
  <si>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</si>
  <si>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</si>
  <si>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</si>
  <si>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</si>
  <si>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</si>
  <si>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</si>
  <si>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</si>
  <si>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</si>
  <si>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</si>
  <si>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</si>
  <si>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</si>
  <si>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</si>
  <si>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</si>
  <si>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</si>
  <si>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</si>
  <si>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</si>
  <si>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</si>
  <si>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</si>
  <si>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</si>
  <si>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</si>
  <si>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</si>
  <si>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</si>
  <si>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</si>
  <si>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</si>
  <si>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</si>
  <si>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</si>
  <si>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</si>
  <si>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</si>
  <si>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</si>
  <si>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</si>
  <si>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</si>
  <si>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</si>
  <si>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</si>
  <si>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</si>
  <si>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</si>
  <si>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</si>
  <si>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</si>
  <si>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</si>
  <si>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</si>
  <si>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</si>
  <si>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</si>
  <si>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</si>
  <si>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</si>
  <si>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</si>
  <si>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</si>
  <si>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</si>
  <si>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</si>
  <si>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</si>
  <si>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</si>
  <si>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</si>
  <si>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</si>
  <si>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</si>
  <si>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</si>
  <si>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</si>
  <si>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</si>
  <si>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</si>
  <si>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</si>
  <si>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</si>
  <si>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</si>
  <si>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</si>
  <si>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</si>
  <si>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</si>
  <si>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</si>
  <si>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</si>
  <si>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</si>
  <si>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</si>
  <si>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</si>
  <si>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</si>
  <si>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</si>
  <si>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</si>
  <si>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</si>
  <si>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</si>
  <si>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</si>
  <si>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</si>
  <si>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</si>
  <si>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</si>
  <si>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</si>
  <si>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</si>
  <si>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</si>
  <si>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</si>
  <si>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</si>
  <si>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</si>
  <si>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</si>
  <si>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</si>
  <si>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</si>
  <si>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</si>
  <si>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</si>
  <si>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</si>
  <si>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</si>
  <si>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</si>
  <si>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</si>
  <si>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</si>
  <si>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</si>
  <si>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</si>
  <si>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</si>
  <si>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</si>
  <si>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</si>
  <si>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</si>
  <si>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</si>
  <si>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</si>
  <si>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</si>
  <si>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</si>
  <si>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</si>
  <si>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</si>
  <si>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</si>
  <si>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</si>
  <si>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</si>
  <si>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</si>
  <si>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</si>
  <si>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</si>
  <si>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</si>
  <si>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</si>
  <si>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</si>
  <si>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</si>
  <si>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</si>
  <si>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</si>
  <si>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</si>
  <si>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</si>
  <si>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</si>
  <si>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</si>
  <si>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</si>
  <si>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</si>
  <si>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</si>
  <si>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</si>
  <si>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</si>
  <si>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</si>
  <si>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</si>
  <si>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</si>
  <si>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</si>
  <si>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</si>
  <si>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</si>
  <si>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</si>
  <si>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</si>
  <si>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</si>
  <si>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</si>
  <si>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</si>
  <si>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</si>
  <si>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</si>
  <si>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</si>
  <si>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</si>
  <si>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</si>
  <si>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</si>
  <si>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</si>
  <si>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</si>
  <si>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</si>
  <si>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</si>
  <si>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</si>
  <si>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</si>
  <si>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</si>
  <si>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</si>
  <si>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</si>
  <si>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</si>
  <si>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</si>
  <si>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</si>
  <si>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</si>
  <si>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</si>
  <si>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</si>
  <si>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</si>
  <si>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</si>
  <si>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</si>
  <si>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</si>
  <si>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</si>
  <si>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</si>
  <si>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</si>
  <si>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</si>
  <si>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</si>
  <si>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</si>
  <si>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</si>
  <si>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</si>
  <si>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</si>
  <si>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</si>
  <si>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</si>
  <si>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</si>
  <si>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</si>
  <si>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</si>
  <si>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</si>
  <si>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</si>
  <si>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</si>
  <si>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</si>
  <si>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</si>
  <si>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</si>
  <si>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</si>
  <si>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</si>
  <si>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</si>
  <si>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</si>
  <si>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</si>
  <si>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</si>
  <si>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</si>
  <si>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</si>
  <si>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</si>
  <si>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</si>
  <si>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</si>
  <si>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</si>
  <si>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</si>
  <si>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</si>
  <si>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</si>
  <si>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</si>
  <si>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</si>
  <si>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</si>
  <si>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</si>
  <si>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</si>
  <si>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</si>
  <si>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</si>
  <si>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</si>
  <si>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</si>
  <si>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</si>
  <si>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</si>
  <si>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</si>
  <si>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</si>
  <si>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</si>
  <si>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</si>
  <si>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</si>
  <si>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</si>
  <si>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</si>
  <si>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</si>
  <si>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</si>
  <si>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</si>
  <si>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</si>
  <si>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</si>
  <si>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</si>
  <si>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</si>
  <si>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</si>
  <si>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</si>
  <si>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</si>
  <si>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</si>
  <si>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</si>
  <si>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</si>
  <si>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</si>
  <si>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</si>
  <si>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</si>
  <si>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</si>
  <si>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</si>
  <si>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</si>
  <si>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</si>
  <si>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</si>
  <si>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</si>
  <si>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</si>
  <si>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</si>
  <si>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</si>
  <si>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</si>
  <si>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</si>
  <si>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</si>
  <si>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</si>
  <si>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</si>
  <si>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</si>
  <si>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</si>
  <si>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</si>
  <si>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</si>
  <si>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</si>
  <si>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</si>
  <si>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</si>
  <si>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</si>
  <si>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</si>
  <si>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</si>
  <si>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</si>
  <si>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</si>
  <si>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</si>
  <si>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</si>
  <si>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</si>
  <si>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</si>
  <si>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</si>
  <si>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</si>
  <si>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</si>
  <si>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</si>
  <si>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</si>
  <si>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</si>
  <si>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</si>
  <si>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</si>
  <si>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</si>
  <si>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</si>
  <si>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</si>
  <si>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</si>
  <si>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</si>
  <si>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</si>
  <si>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</si>
  <si>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</si>
  <si>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</si>
  <si>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</si>
  <si>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</si>
  <si>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</si>
  <si>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</si>
  <si>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</si>
  <si>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</si>
  <si>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</si>
  <si>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</si>
  <si>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</si>
  <si>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</si>
  <si>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</si>
  <si>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</si>
  <si>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</si>
  <si>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</si>
  <si>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</si>
  <si>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</si>
  <si>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</si>
  <si>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</si>
  <si>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</si>
  <si>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</si>
  <si>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</si>
  <si>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</si>
  <si>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</si>
  <si>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</si>
  <si>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</si>
  <si>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</si>
  <si>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</si>
  <si>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</si>
  <si>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</si>
  <si>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</si>
  <si>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</si>
  <si>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</si>
  <si>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</si>
  <si>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</si>
  <si>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</si>
  <si>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</si>
  <si>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</si>
  <si>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</si>
  <si>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</si>
  <si>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</si>
  <si>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</si>
  <si>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</si>
  <si>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</si>
  <si>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</si>
  <si>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</si>
  <si>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</si>
  <si>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</si>
  <si>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</si>
  <si>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</si>
  <si>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</si>
  <si>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</si>
  <si>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</si>
  <si>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</si>
  <si>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</si>
  <si>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</si>
  <si>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</si>
  <si>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</si>
  <si>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</si>
  <si>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</si>
  <si>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</si>
  <si>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</si>
  <si>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</si>
  <si>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</si>
  <si>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</si>
  <si>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</si>
  <si>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</si>
  <si>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</si>
  <si>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</si>
  <si>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</si>
  <si>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</si>
  <si>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</si>
  <si>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</si>
  <si>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</si>
  <si>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</si>
  <si>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</si>
  <si>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</si>
  <si>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</si>
  <si>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</si>
  <si>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</si>
  <si>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</si>
  <si>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</si>
  <si>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</si>
  <si>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</si>
  <si>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</si>
  <si>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</si>
  <si>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</si>
  <si>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</si>
  <si>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</si>
  <si>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</si>
  <si>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</si>
  <si>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</si>
  <si>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</si>
  <si>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</si>
  <si>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</si>
  <si>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</si>
  <si>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</si>
  <si>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</si>
  <si>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</si>
  <si>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</si>
  <si>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</si>
  <si>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</si>
  <si>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</si>
  <si>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</si>
  <si>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</si>
  <si>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</si>
  <si>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</si>
  <si>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</si>
  <si>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</si>
  <si>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</si>
  <si>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</si>
  <si>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</si>
  <si>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</si>
  <si>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</si>
  <si>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</si>
  <si>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</si>
  <si>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</si>
  <si>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</si>
  <si>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</si>
  <si>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</si>
  <si>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</si>
  <si>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</si>
  <si>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</si>
  <si>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</si>
  <si>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</si>
  <si>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</si>
  <si>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</si>
  <si>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</si>
  <si>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</si>
  <si>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</si>
  <si>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</si>
  <si>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</si>
  <si>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</si>
  <si>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</si>
  <si>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</si>
  <si>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</si>
  <si>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</si>
  <si>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</si>
  <si>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</si>
  <si>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</si>
  <si>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</si>
  <si>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</si>
  <si>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</si>
  <si>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</si>
  <si>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</si>
  <si>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</si>
  <si>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</si>
  <si>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</si>
  <si>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</si>
  <si>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</si>
  <si>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</si>
  <si>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</si>
  <si>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</si>
  <si>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</si>
  <si>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</si>
  <si>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</si>
  <si>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</si>
  <si>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</si>
  <si>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</si>
  <si>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</si>
  <si>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</si>
  <si>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</si>
  <si>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</si>
  <si>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</si>
  <si>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</si>
  <si>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</si>
  <si>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</si>
  <si>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</si>
  <si>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</si>
  <si>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</si>
  <si>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</si>
  <si>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</si>
  <si>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</si>
  <si>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</si>
  <si>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</si>
  <si>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</si>
  <si>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</si>
  <si>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</si>
  <si>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</si>
  <si>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</si>
  <si>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</si>
  <si>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</si>
  <si>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</si>
  <si>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</si>
  <si>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</si>
  <si>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</si>
  <si>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</si>
  <si>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</si>
  <si>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</si>
  <si>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</si>
  <si>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</si>
  <si>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</si>
  <si>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</si>
  <si>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</si>
  <si>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</si>
  <si>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</si>
  <si>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</si>
  <si>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</si>
  <si>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</si>
  <si>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</si>
  <si>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</si>
  <si>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</si>
  <si>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</si>
  <si>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</si>
  <si>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</si>
  <si>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</si>
  <si>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</si>
  <si>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</si>
  <si>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</si>
  <si>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</si>
  <si>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</si>
  <si>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</si>
  <si>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</si>
  <si>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</si>
  <si>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</si>
  <si>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</si>
  <si>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</si>
  <si>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</si>
  <si>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</si>
  <si>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</si>
  <si>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</si>
  <si>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</si>
  <si>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</si>
  <si>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</si>
  <si>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</si>
  <si>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</si>
  <si>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</si>
  <si>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</si>
  <si>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</si>
  <si>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</si>
  <si>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</si>
  <si>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</si>
  <si>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</si>
  <si>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</si>
  <si>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</si>
  <si>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</si>
  <si>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</si>
  <si>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</si>
  <si>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</si>
  <si>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</si>
  <si>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</si>
  <si>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</si>
  <si>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</si>
  <si>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</si>
  <si>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</si>
  <si>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</si>
  <si>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</si>
  <si>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</si>
  <si>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</si>
  <si>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</si>
  <si>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</si>
  <si>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</si>
  <si>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</si>
  <si>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</si>
  <si>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</si>
  <si>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</si>
  <si>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</si>
  <si>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</si>
  <si>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</si>
  <si>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</si>
  <si>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</si>
  <si>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</si>
  <si>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</si>
  <si>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</si>
  <si>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</si>
  <si>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</si>
  <si>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</si>
  <si>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</si>
  <si>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</si>
  <si>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</si>
  <si>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</si>
  <si>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</si>
  <si>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</si>
  <si>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</si>
  <si>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</si>
  <si>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</si>
  <si>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</si>
  <si>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</si>
  <si>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</si>
  <si>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</si>
  <si>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</si>
  <si>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</si>
  <si>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</si>
  <si>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</si>
  <si>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</si>
  <si>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</si>
  <si>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</si>
  <si>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</si>
  <si>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</si>
  <si>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</si>
  <si>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</si>
  <si>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</si>
  <si>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</si>
  <si>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</si>
  <si>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</si>
  <si>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</si>
  <si>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</si>
  <si>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</si>
  <si>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</si>
  <si>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</si>
  <si>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</si>
  <si>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</si>
  <si>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</si>
  <si>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</si>
  <si>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</si>
  <si>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</si>
  <si>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</si>
  <si>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</si>
  <si>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</si>
  <si>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</si>
  <si>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</si>
  <si>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</si>
  <si>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</si>
  <si>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</si>
  <si>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</si>
  <si>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</si>
  <si>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</si>
  <si>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</si>
  <si>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</si>
  <si>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</si>
  <si>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</si>
  <si>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</si>
  <si>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</si>
  <si>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</si>
  <si>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</si>
  <si>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</si>
  <si>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</si>
  <si>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</si>
  <si>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</si>
  <si>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</si>
  <si>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</si>
  <si>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</si>
  <si>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</si>
  <si>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</si>
  <si>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</si>
  <si>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</si>
  <si>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</si>
  <si>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</si>
  <si>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</si>
  <si>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</si>
  <si>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</si>
  <si>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</si>
  <si>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</si>
  <si>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</si>
  <si>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</si>
  <si>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</si>
  <si>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</si>
  <si>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</si>
  <si>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</si>
  <si>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</si>
  <si>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</si>
  <si>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</si>
  <si>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</si>
  <si>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</si>
  <si>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</si>
  <si>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</si>
  <si>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</si>
  <si>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</si>
  <si>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</si>
  <si>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</si>
  <si>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</si>
  <si>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</si>
  <si>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</si>
  <si>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</si>
  <si>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</si>
  <si>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</si>
  <si>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</si>
  <si>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</si>
  <si>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</si>
  <si>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</si>
  <si>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</si>
  <si>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</si>
  <si>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</si>
  <si>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</si>
  <si>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</si>
  <si>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</si>
  <si>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</si>
  <si>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</si>
  <si>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</si>
  <si>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</si>
  <si>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</si>
  <si>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</si>
  <si>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</si>
  <si>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</si>
  <si>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</si>
  <si>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</si>
  <si>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</si>
  <si>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</si>
  <si>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</si>
  <si>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</si>
  <si>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</si>
  <si>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</si>
  <si>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</si>
  <si>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</si>
  <si>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</si>
  <si>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</si>
  <si>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</si>
  <si>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</si>
  <si>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</si>
  <si>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</si>
  <si>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</si>
  <si>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</si>
  <si>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</si>
  <si>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</si>
  <si>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</si>
  <si>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</si>
  <si>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</si>
  <si>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</si>
  <si>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</si>
  <si>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</si>
  <si>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</si>
  <si>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</si>
  <si>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</si>
  <si>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</si>
  <si>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</si>
  <si>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</si>
  <si>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</si>
  <si>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</si>
  <si>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</si>
  <si>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</si>
  <si>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</si>
  <si>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</si>
  <si>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</si>
  <si>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</si>
  <si>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</si>
  <si>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</si>
  <si>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</si>
  <si>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</si>
  <si>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</si>
  <si>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</si>
  <si>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</si>
  <si>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</si>
  <si>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</si>
  <si>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</si>
  <si>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</si>
  <si>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</si>
  <si>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</si>
  <si>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</si>
  <si>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</si>
  <si>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</si>
  <si>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</si>
  <si>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</si>
  <si>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</si>
  <si>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</si>
  <si>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</si>
  <si>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</si>
  <si>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</si>
  <si>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</si>
  <si>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</si>
  <si>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</si>
  <si>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</si>
  <si>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</si>
  <si>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</si>
  <si>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</si>
  <si>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</si>
  <si>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</si>
  <si>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</si>
  <si>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</si>
  <si>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</si>
  <si>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</si>
  <si>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</si>
  <si>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</si>
  <si>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</si>
  <si>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</si>
  <si>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</si>
  <si>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</si>
  <si>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</si>
  <si>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</si>
  <si>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</si>
  <si>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</si>
  <si>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</si>
  <si>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</si>
  <si>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</si>
  <si>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</si>
  <si>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</si>
  <si>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</si>
  <si>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</si>
  <si>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</si>
  <si>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</si>
  <si>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</si>
  <si>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</si>
  <si>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</si>
  <si>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</si>
  <si>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</si>
  <si>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</si>
  <si>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</si>
  <si>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</si>
  <si>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</si>
  <si>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</si>
  <si>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</si>
  <si>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</si>
  <si>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</si>
  <si>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</si>
  <si>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</si>
  <si>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</si>
  <si>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</si>
  <si>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</si>
  <si>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</si>
  <si>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</si>
  <si>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</si>
  <si>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</si>
  <si>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</si>
  <si>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</si>
  <si>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</si>
  <si>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</si>
  <si>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</si>
  <si>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</si>
  <si>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</si>
  <si>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</si>
  <si>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</si>
  <si>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</si>
  <si>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</si>
  <si>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</si>
  <si>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</si>
  <si>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</si>
  <si>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</si>
  <si>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</si>
  <si>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</si>
  <si>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</si>
  <si>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</si>
  <si>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</si>
  <si>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</si>
  <si>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</si>
  <si>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</si>
  <si>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</si>
  <si>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</si>
  <si>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</si>
  <si>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</si>
  <si>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</si>
  <si>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</si>
  <si>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</si>
  <si>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</si>
  <si>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</si>
  <si>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</si>
  <si>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</si>
  <si>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</si>
  <si>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</si>
  <si>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</si>
  <si>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</si>
  <si>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</si>
  <si>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</si>
  <si>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</si>
  <si>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</si>
  <si>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</si>
  <si>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</si>
  <si>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</si>
  <si>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</si>
  <si>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</si>
  <si>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</si>
  <si>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</si>
  <si>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</si>
  <si>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</si>
  <si>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</si>
  <si>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</si>
  <si>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</si>
  <si>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</si>
  <si>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</si>
  <si>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</si>
  <si>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</si>
  <si>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</si>
  <si>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</si>
  <si>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</si>
  <si>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</si>
  <si>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</si>
  <si>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</si>
  <si>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</si>
  <si>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</si>
  <si>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</si>
  <si>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</si>
  <si>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</si>
  <si>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</si>
  <si>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</si>
  <si>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</si>
  <si>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</si>
  <si>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</si>
  <si>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</si>
  <si>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</si>
  <si>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</si>
  <si>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</si>
  <si>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</si>
  <si>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</si>
  <si>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</si>
  <si>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</si>
  <si>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</si>
  <si>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</si>
  <si>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</si>
  <si>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</si>
  <si>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</si>
  <si>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</si>
  <si>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</si>
  <si>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</si>
  <si>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</si>
  <si>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</si>
  <si>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</si>
  <si>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</si>
  <si>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</si>
  <si>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</si>
  <si>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</si>
  <si>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</si>
  <si>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</si>
  <si>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</si>
  <si>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</si>
  <si>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</si>
  <si>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</si>
  <si>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</si>
  <si>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</si>
  <si>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</si>
  <si>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</si>
  <si>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</si>
  <si>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</si>
  <si>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</si>
  <si>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</si>
  <si>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</si>
  <si>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</si>
  <si>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</si>
  <si>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</si>
  <si>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</si>
  <si>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</si>
  <si>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</si>
  <si>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</si>
  <si>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</si>
  <si>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</si>
  <si>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</si>
  <si>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</si>
  <si>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</si>
  <si>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</si>
  <si>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</si>
  <si>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</si>
  <si>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</si>
  <si>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</si>
  <si>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</si>
  <si>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</si>
  <si>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</si>
  <si>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</si>
  <si>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</si>
  <si>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</si>
  <si>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</si>
  <si>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</si>
  <si>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</si>
  <si>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</si>
  <si>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</si>
  <si>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</si>
  <si>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</si>
  <si>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</si>
  <si>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</si>
  <si>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</si>
  <si>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</si>
  <si>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</si>
  <si>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</si>
  <si>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</si>
  <si>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</si>
  <si>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</si>
  <si>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</si>
  <si>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</si>
  <si>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</si>
  <si>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</si>
  <si>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</si>
  <si>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</si>
  <si>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</si>
  <si>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</si>
  <si>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</si>
  <si>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</si>
  <si>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</si>
  <si>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</si>
  <si>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</si>
  <si>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</si>
  <si>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</si>
  <si>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</si>
  <si>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</si>
  <si>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</si>
  <si>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</si>
  <si>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</si>
  <si>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</si>
  <si>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</si>
  <si>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</si>
  <si>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</si>
  <si>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</si>
  <si>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</si>
  <si>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</si>
  <si>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</si>
  <si>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</si>
  <si>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</si>
  <si>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</si>
  <si>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</si>
  <si>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</si>
  <si>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</si>
  <si>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</si>
  <si>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</si>
  <si>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</si>
  <si>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</si>
  <si>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</si>
  <si>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</si>
  <si>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</si>
  <si>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</si>
  <si>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</si>
  <si>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</si>
  <si>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</si>
  <si>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</si>
  <si>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</si>
  <si>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</si>
  <si>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</si>
  <si>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</si>
  <si>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</si>
  <si>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</si>
  <si>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</si>
  <si>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</si>
  <si>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</si>
  <si>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</si>
  <si>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</si>
  <si>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</si>
  <si>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</si>
  <si>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</si>
  <si>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</si>
  <si>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</si>
  <si>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</si>
  <si>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</si>
  <si>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</si>
  <si>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</si>
  <si>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</si>
  <si>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</si>
  <si>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</si>
  <si>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</si>
  <si>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</si>
  <si>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</si>
  <si>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</si>
  <si>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</si>
  <si>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</si>
  <si>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</si>
  <si>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</si>
  <si>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</si>
  <si>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</si>
  <si>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</si>
  <si>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</si>
  <si>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</si>
  <si>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</si>
  <si>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</si>
  <si>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</si>
  <si>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</si>
  <si>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</si>
  <si>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</si>
  <si>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</si>
  <si>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</si>
  <si>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</si>
  <si>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</si>
  <si>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</si>
  <si>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</si>
  <si>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</si>
  <si>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</si>
  <si>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</si>
  <si>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</si>
  <si>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</si>
  <si>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</si>
  <si>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</si>
  <si>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</si>
  <si>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</si>
  <si>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</si>
  <si>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</si>
  <si>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</si>
  <si>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</si>
  <si>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</si>
  <si>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</si>
  <si>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</si>
  <si>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</si>
  <si>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</si>
  <si>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</si>
  <si>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</si>
  <si>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</si>
  <si>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</si>
  <si>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</si>
  <si>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</si>
  <si>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</si>
  <si>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</si>
  <si>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</si>
  <si>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</si>
  <si>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</si>
  <si>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</si>
  <si>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</si>
  <si>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</si>
  <si>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</si>
  <si>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</si>
  <si>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</si>
  <si>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</si>
  <si>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</si>
  <si>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</si>
  <si>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</si>
  <si>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</si>
  <si>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</si>
  <si>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</si>
  <si>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</si>
  <si>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</si>
  <si>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</si>
  <si>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</si>
  <si>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</si>
  <si>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</si>
  <si>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</si>
  <si>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</si>
  <si>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</si>
  <si>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</si>
  <si>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</si>
  <si>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</si>
  <si>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</si>
  <si>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</si>
  <si>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</si>
  <si>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</si>
  <si>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</si>
  <si>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</si>
  <si>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</si>
  <si>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</si>
  <si>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</si>
  <si>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</si>
  <si>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</si>
  <si>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</si>
  <si>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</si>
  <si>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</si>
  <si>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</si>
  <si>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</si>
  <si>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</si>
  <si>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</si>
  <si>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</si>
  <si>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</si>
  <si>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</si>
  <si>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</si>
  <si>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</si>
  <si>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</si>
  <si>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</si>
  <si>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</si>
  <si>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</si>
  <si>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</si>
  <si>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</si>
  <si>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</si>
  <si>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</si>
  <si>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</si>
  <si>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</si>
  <si>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</si>
  <si>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</si>
  <si>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</si>
  <si>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</si>
  <si>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</si>
  <si>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</si>
  <si>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</si>
  <si>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</si>
  <si>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</si>
  <si>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</si>
  <si>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</si>
  <si>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</si>
  <si>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</si>
  <si>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</si>
  <si>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</si>
  <si>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</si>
  <si>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</si>
  <si>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</si>
  <si>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</si>
  <si>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</si>
  <si>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</si>
  <si>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</si>
  <si>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</si>
  <si>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</si>
  <si>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</si>
  <si>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</si>
  <si>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</si>
  <si>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</si>
  <si>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</si>
  <si>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</si>
  <si>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</si>
  <si>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</si>
  <si>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</si>
  <si>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</si>
  <si>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</si>
  <si>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</si>
  <si>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</si>
  <si>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</si>
  <si>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</si>
  <si>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</si>
  <si>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</si>
  <si>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</si>
  <si>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</si>
  <si>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</si>
  <si>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</si>
  <si>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</si>
  <si>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</si>
  <si>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</si>
  <si>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</si>
  <si>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</si>
  <si>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</si>
  <si>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</si>
  <si>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</si>
  <si>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</si>
  <si>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</si>
  <si>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</si>
  <si>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</si>
  <si>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</si>
  <si>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</si>
  <si>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</si>
  <si>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</si>
  <si>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</si>
  <si>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</si>
  <si>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</si>
  <si>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</si>
  <si>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</si>
  <si>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</si>
  <si>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</si>
  <si>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</si>
  <si>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</si>
  <si>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</si>
  <si>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</si>
  <si>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</si>
  <si>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</si>
  <si>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</si>
  <si>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</si>
  <si>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</si>
  <si>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</si>
  <si>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</si>
  <si>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</si>
  <si>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</si>
  <si>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</si>
  <si>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</si>
  <si>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</si>
  <si>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</si>
  <si>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</si>
  <si>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</si>
  <si>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</si>
  <si>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</si>
  <si>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</si>
  <si>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</si>
  <si>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</si>
  <si>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</si>
  <si>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</si>
  <si>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</si>
  <si>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</si>
  <si>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</si>
  <si>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</si>
  <si>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</si>
  <si>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</si>
  <si>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</si>
  <si>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</si>
  <si>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</si>
  <si>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</si>
  <si>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</si>
  <si>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</si>
  <si>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</si>
  <si>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</si>
  <si>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</si>
  <si>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</si>
  <si>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</si>
  <si>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</si>
  <si>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</si>
  <si>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</si>
  <si>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</si>
  <si>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</si>
  <si>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</si>
  <si>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</si>
  <si>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</si>
  <si>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</si>
  <si>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</si>
  <si>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</si>
  <si>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</si>
  <si>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</si>
  <si>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</si>
  <si>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</si>
  <si>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</si>
  <si>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</si>
  <si>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</si>
  <si>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</si>
  <si>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</si>
  <si>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</si>
  <si>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</si>
  <si>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</si>
  <si>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</si>
  <si>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</si>
  <si>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</si>
  <si>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</si>
  <si>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</si>
  <si>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</si>
  <si>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</si>
  <si>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</si>
  <si>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</si>
  <si>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</si>
  <si>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</si>
  <si>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</si>
  <si>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</si>
  <si>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</si>
  <si>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</si>
  <si>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</si>
  <si>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</si>
  <si>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</si>
  <si>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</si>
  <si>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</si>
  <si>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</si>
  <si>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</si>
  <si>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</si>
  <si>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</si>
  <si>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</si>
  <si>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</si>
  <si>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</si>
  <si>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</si>
  <si>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</si>
  <si>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</si>
  <si>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</si>
  <si>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</si>
  <si>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</si>
  <si>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</si>
  <si>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</si>
  <si>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</si>
  <si>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</si>
  <si>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</si>
  <si>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</si>
  <si>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</si>
  <si>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</si>
  <si>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</si>
  <si>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</si>
  <si>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</si>
  <si>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</si>
  <si>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</si>
  <si>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</si>
  <si>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</si>
  <si>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</si>
  <si>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</si>
  <si>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</si>
  <si>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</si>
  <si>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</si>
  <si>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</si>
  <si>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</si>
  <si>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</si>
  <si>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</si>
  <si>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</si>
  <si>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</si>
  <si>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</si>
  <si>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</si>
  <si>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</si>
  <si>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</si>
  <si>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</si>
  <si>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</si>
  <si>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</si>
  <si>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</si>
  <si>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</si>
  <si>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</si>
  <si>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</si>
  <si>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</si>
  <si>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</si>
  <si>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</si>
  <si>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</si>
  <si>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</si>
  <si>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</si>
  <si>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</si>
  <si>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</si>
  <si>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</si>
  <si>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</si>
  <si>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</si>
  <si>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</si>
  <si>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</si>
  <si>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</si>
  <si>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</si>
  <si>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</si>
  <si>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</si>
  <si>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</si>
  <si>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</si>
  <si>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</si>
  <si>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</si>
  <si>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</si>
  <si>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</si>
  <si>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</si>
  <si>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</si>
  <si>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</si>
  <si>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</si>
  <si>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</si>
  <si>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</si>
  <si>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</si>
  <si>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</si>
  <si>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</si>
  <si>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</si>
  <si>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</si>
  <si>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</si>
  <si>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</si>
  <si>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</si>
  <si>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</si>
  <si>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</si>
  <si>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</si>
  <si>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</si>
  <si>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</si>
  <si>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</si>
  <si>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</si>
  <si>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</si>
  <si>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</si>
  <si>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</si>
  <si>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</si>
  <si>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</si>
  <si>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</si>
  <si>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</si>
  <si>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</si>
  <si>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</si>
  <si>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</si>
  <si>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</si>
  <si>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</si>
  <si>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</si>
  <si>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</si>
  <si>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</si>
  <si>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</si>
  <si>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</si>
  <si>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</si>
  <si>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</si>
  <si>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</si>
  <si>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</si>
  <si>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</si>
  <si>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</si>
  <si>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</si>
  <si>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</si>
  <si>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</si>
  <si>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</si>
  <si>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</si>
  <si>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</si>
  <si>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</si>
  <si>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</si>
  <si>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</si>
  <si>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</si>
  <si>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</si>
  <si>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</si>
  <si>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</si>
  <si>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</si>
  <si>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</si>
  <si>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</si>
  <si>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</si>
  <si>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</si>
  <si>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</si>
  <si>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</si>
  <si>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</si>
  <si>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</si>
  <si>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</si>
  <si>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</si>
  <si>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</si>
  <si>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</si>
  <si>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</si>
  <si>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</si>
  <si>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</si>
  <si>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</si>
  <si>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</si>
  <si>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</si>
  <si>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</si>
  <si>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</si>
  <si>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</si>
  <si>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</si>
  <si>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</si>
  <si>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</si>
  <si>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</si>
  <si>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</si>
  <si>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</si>
  <si>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</si>
  <si>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</si>
  <si>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</si>
  <si>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</si>
  <si>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</si>
  <si>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</si>
  <si>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</si>
  <si>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</si>
  <si>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</si>
  <si>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</si>
  <si>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</si>
  <si>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</si>
  <si>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</si>
  <si>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</si>
  <si>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</si>
  <si>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</si>
  <si>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</si>
  <si>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</si>
  <si>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</si>
  <si>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</si>
  <si>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</si>
  <si>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</si>
  <si>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</si>
  <si>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</si>
  <si>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</si>
  <si>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</si>
  <si>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</si>
  <si>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</si>
  <si>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</si>
  <si>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</si>
  <si>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</si>
  <si>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</si>
  <si>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</si>
  <si>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</si>
  <si>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</si>
  <si>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</si>
  <si>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</si>
  <si>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</si>
  <si>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</si>
  <si>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</si>
  <si>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</si>
  <si>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</si>
  <si>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</si>
  <si>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</si>
  <si>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</si>
  <si>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</si>
  <si>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</si>
  <si>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</si>
  <si>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</si>
  <si>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</si>
  <si>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</si>
  <si>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</si>
  <si>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</si>
  <si>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</si>
  <si>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</si>
  <si>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</si>
  <si>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</si>
  <si>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</si>
  <si>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</si>
  <si>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</si>
  <si>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</si>
  <si>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</si>
  <si>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</si>
  <si>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</si>
  <si>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</si>
  <si>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</si>
  <si>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</si>
  <si>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</si>
  <si>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</si>
  <si>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</si>
  <si>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</si>
  <si>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</si>
  <si>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</si>
  <si>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</si>
  <si>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</si>
  <si>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</si>
  <si>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</si>
  <si>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</si>
  <si>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</si>
  <si>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</si>
  <si>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</si>
  <si>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</si>
  <si>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</si>
  <si>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</si>
  <si>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</si>
  <si>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</si>
  <si>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</si>
  <si>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</si>
  <si>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</si>
  <si>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</si>
  <si>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</si>
  <si>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</si>
  <si>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</si>
  <si>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</si>
  <si>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</si>
  <si>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</si>
  <si>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</si>
  <si>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</si>
  <si>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</si>
  <si>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</si>
  <si>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</si>
  <si>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</si>
  <si>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</si>
  <si>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</si>
  <si>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</si>
  <si>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</si>
  <si>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</si>
  <si>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</si>
  <si>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</si>
  <si>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</si>
  <si>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</si>
  <si>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</si>
  <si>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</si>
  <si>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</si>
  <si>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</si>
  <si>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</si>
  <si>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</si>
  <si>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</si>
  <si>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</si>
  <si>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</si>
  <si>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</si>
  <si>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</si>
  <si>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</si>
  <si>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</si>
  <si>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</si>
  <si>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</si>
  <si>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</si>
  <si>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</si>
  <si>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</si>
  <si>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</si>
  <si>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</si>
  <si>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</si>
  <si>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</si>
  <si>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</si>
  <si>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</si>
  <si>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</si>
  <si>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</si>
  <si>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</si>
  <si>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</si>
  <si>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</si>
  <si>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</si>
  <si>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</si>
  <si>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</si>
  <si>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</si>
  <si>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</si>
  <si>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</si>
  <si>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</si>
  <si>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</si>
  <si>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</si>
  <si>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</si>
  <si>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</si>
  <si>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</si>
  <si>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</si>
  <si>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</si>
  <si>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</si>
  <si>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</si>
  <si>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</si>
  <si>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</si>
  <si>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</si>
  <si>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</si>
  <si>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</si>
  <si>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</si>
  <si>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</si>
  <si>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</si>
  <si>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</si>
  <si>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</si>
  <si>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</si>
  <si>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</si>
  <si>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</si>
  <si>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</si>
  <si>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</si>
  <si>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</si>
  <si>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</si>
  <si>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</si>
  <si>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</si>
  <si>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</si>
  <si>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</si>
  <si>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</si>
  <si>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</si>
  <si>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</si>
  <si>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</si>
  <si>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</si>
  <si>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</si>
  <si>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</si>
  <si>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</si>
  <si>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</si>
  <si>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</si>
  <si>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</si>
  <si>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</si>
  <si>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</si>
  <si>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</si>
  <si>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</si>
  <si>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</si>
  <si>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</si>
  <si>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</si>
  <si>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</si>
  <si>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</si>
  <si>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</si>
  <si>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</si>
  <si>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</si>
  <si>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</si>
  <si>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</si>
  <si>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</si>
  <si>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</si>
  <si>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</si>
  <si>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</si>
  <si>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</si>
  <si>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</si>
  <si>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</si>
  <si>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</si>
  <si>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</si>
  <si>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</si>
  <si>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</si>
  <si>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</si>
  <si>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</si>
  <si>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</si>
  <si>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</si>
  <si>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</si>
  <si>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</si>
  <si>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</si>
  <si>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</si>
  <si>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</si>
  <si>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</si>
  <si>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</si>
  <si>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</si>
  <si>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</si>
  <si>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</si>
  <si>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</si>
  <si>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</si>
  <si>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</si>
  <si>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</si>
  <si>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</si>
  <si>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</si>
  <si>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</si>
  <si>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</si>
  <si>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</si>
  <si>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</si>
  <si>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</si>
  <si>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</si>
  <si>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</si>
  <si>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</si>
  <si>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</si>
  <si>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</si>
  <si>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</si>
  <si>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</si>
  <si>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</si>
  <si>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</si>
  <si>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</si>
  <si>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</si>
  <si>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</si>
  <si>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</si>
  <si>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</si>
  <si>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</si>
  <si>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</si>
  <si>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</si>
  <si>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</si>
  <si>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</si>
  <si>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</si>
  <si>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</si>
  <si>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</si>
  <si>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</si>
  <si>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</si>
  <si>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</si>
  <si>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</si>
  <si>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</si>
  <si>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</si>
  <si>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</si>
  <si>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</si>
  <si>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</si>
  <si>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</si>
  <si>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</si>
  <si>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</si>
  <si>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</si>
  <si>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</si>
  <si>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</si>
  <si>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</si>
  <si>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</si>
  <si>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</si>
  <si>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</si>
  <si>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</si>
  <si>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</si>
  <si>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</si>
  <si>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</si>
  <si>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</si>
  <si>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</si>
  <si>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</si>
  <si>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</si>
  <si>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</si>
  <si>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</si>
  <si>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</si>
  <si>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</si>
  <si>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</si>
  <si>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</si>
  <si>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</si>
  <si>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</si>
  <si>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</si>
  <si>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</si>
  <si>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</si>
  <si>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</si>
  <si>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</si>
  <si>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</si>
  <si>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</si>
  <si>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</si>
  <si>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</si>
  <si>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</si>
  <si>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</si>
  <si>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</si>
  <si>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</si>
  <si>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</si>
  <si>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</si>
  <si>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</si>
  <si>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</si>
  <si>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</si>
  <si>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</si>
  <si>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</si>
  <si>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</si>
  <si>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</si>
  <si>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</si>
  <si>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</si>
  <si>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</si>
  <si>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</si>
  <si>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</si>
  <si>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</si>
  <si>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</si>
  <si>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</si>
  <si>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</si>
  <si>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</si>
  <si>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</si>
  <si>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</si>
  <si>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</si>
  <si>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</si>
  <si>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</si>
  <si>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</si>
  <si>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</si>
  <si>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</si>
  <si>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</si>
  <si>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</si>
  <si>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</si>
  <si>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</si>
  <si>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</si>
  <si>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</si>
  <si>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</si>
  <si>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</si>
  <si>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</si>
  <si>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</si>
  <si>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</si>
  <si>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</si>
  <si>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</si>
  <si>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</si>
  <si>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</si>
  <si>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</si>
  <si>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</si>
  <si>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</si>
  <si>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</si>
  <si>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</si>
  <si>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</si>
  <si>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</si>
  <si>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</si>
  <si>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</si>
  <si>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</si>
  <si>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</si>
  <si>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</si>
  <si>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</si>
  <si>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</si>
  <si>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</si>
  <si>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</si>
  <si>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</si>
  <si>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</si>
  <si>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</si>
  <si>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</si>
  <si>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</si>
  <si>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</si>
  <si>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</si>
  <si>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</si>
  <si>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</si>
  <si>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</si>
  <si>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</si>
  <si>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</si>
  <si>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</si>
  <si>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</si>
  <si>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</si>
  <si>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</si>
  <si>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</si>
  <si>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</si>
  <si>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</si>
  <si>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</si>
  <si>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</si>
  <si>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</si>
  <si>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</si>
  <si>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</si>
  <si>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</si>
  <si>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</si>
  <si>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</si>
  <si>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</si>
  <si>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</si>
  <si>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</si>
  <si>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</si>
  <si>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</si>
  <si>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</si>
  <si>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</si>
  <si>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</si>
  <si>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</si>
  <si>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</si>
  <si>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</si>
  <si>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</si>
  <si>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</si>
  <si>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</si>
  <si>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</si>
  <si>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</si>
  <si>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</si>
  <si>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</si>
  <si>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</si>
  <si>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</si>
  <si>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</si>
  <si>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</si>
  <si>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</si>
  <si>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</si>
  <si>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</si>
  <si>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</si>
  <si>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</si>
  <si>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</si>
  <si>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</si>
  <si>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</si>
  <si>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</si>
  <si>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</si>
  <si>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</si>
  <si>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</si>
  <si>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</si>
  <si>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</si>
  <si>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</si>
  <si>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</si>
  <si>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</si>
  <si>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</si>
  <si>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</si>
  <si>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</si>
  <si>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</si>
  <si>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</si>
  <si>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</si>
  <si>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</si>
  <si>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</si>
  <si>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</si>
  <si>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</si>
  <si>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</si>
  <si>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</si>
  <si>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</si>
  <si>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</si>
  <si>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</si>
  <si>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</si>
  <si>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</si>
  <si>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</si>
  <si>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</si>
  <si>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</si>
  <si>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</si>
  <si>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</si>
  <si>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</si>
  <si>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</si>
  <si>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</si>
  <si>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</si>
  <si>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</si>
  <si>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</si>
  <si>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</si>
  <si>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</si>
  <si>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</si>
  <si>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</si>
  <si>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</si>
  <si>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</si>
  <si>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</si>
  <si>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</si>
  <si>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</si>
  <si>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</si>
  <si>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</si>
  <si>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</si>
  <si>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</si>
  <si>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</si>
  <si>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</si>
  <si>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</si>
  <si>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</si>
  <si>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</si>
  <si>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</si>
  <si>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</si>
  <si>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</si>
  <si>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</si>
  <si>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</si>
  <si>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</si>
  <si>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</si>
  <si>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</si>
  <si>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</si>
  <si>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</si>
  <si>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</si>
  <si>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</si>
  <si>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</si>
  <si>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</si>
  <si>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</si>
  <si>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</si>
  <si>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</si>
  <si>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</si>
  <si>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</si>
  <si>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</si>
  <si>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</si>
  <si>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</si>
  <si>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</si>
  <si>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</si>
  <si>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</si>
  <si>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</si>
  <si>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</si>
  <si>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</si>
  <si>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</si>
  <si>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</si>
  <si>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</si>
  <si>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</si>
  <si>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</si>
  <si>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</si>
  <si>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</si>
  <si>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</si>
  <si>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</si>
  <si>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</si>
  <si>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</si>
  <si>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</si>
  <si>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</si>
  <si>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</si>
  <si>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</si>
  <si>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</si>
  <si>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</si>
  <si>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</si>
  <si>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</si>
  <si>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</si>
  <si>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</si>
  <si>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</si>
  <si>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</si>
  <si>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</si>
  <si>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</si>
  <si>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</si>
  <si>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</si>
  <si>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</si>
  <si>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</si>
  <si>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</si>
  <si>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</si>
  <si>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</si>
  <si>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</si>
  <si>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</si>
  <si>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</si>
  <si>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</si>
  <si>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</si>
  <si>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</si>
  <si>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</si>
  <si>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</si>
  <si>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</si>
  <si>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</si>
  <si>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</si>
  <si>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</si>
  <si>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</si>
  <si>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</si>
  <si>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</si>
  <si>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</si>
  <si>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</si>
  <si>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</si>
  <si>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</si>
  <si>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</si>
  <si>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</si>
  <si>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</si>
  <si>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</si>
  <si>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</si>
  <si>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</si>
  <si>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</si>
  <si>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</si>
  <si>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</si>
  <si>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</si>
  <si>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</si>
  <si>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</si>
  <si>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</si>
  <si>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</si>
  <si>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</si>
  <si>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</si>
  <si>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</si>
  <si>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</si>
  <si>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</si>
  <si>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</si>
  <si>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</si>
  <si>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</si>
  <si>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</si>
  <si>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</si>
  <si>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</si>
  <si>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</si>
  <si>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</si>
  <si>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</si>
  <si>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</si>
  <si>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</si>
  <si>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</si>
  <si>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</si>
  <si>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</si>
  <si>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</si>
  <si>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</si>
  <si>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</si>
  <si>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</si>
  <si>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</si>
  <si>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</si>
  <si>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</si>
  <si>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</si>
  <si>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</si>
  <si>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</si>
  <si>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</si>
  <si>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</si>
  <si>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</si>
  <si>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</si>
  <si>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</si>
  <si>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</si>
  <si>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</si>
  <si>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</si>
  <si>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</si>
  <si>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</si>
  <si>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</si>
  <si>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</si>
  <si>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</si>
  <si>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</si>
  <si>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</si>
  <si>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</si>
  <si>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</si>
  <si>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</si>
  <si>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</si>
  <si>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</si>
  <si>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</si>
  <si>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</si>
  <si>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</si>
  <si>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</si>
  <si>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</si>
  <si>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</si>
  <si>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</si>
  <si>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</si>
  <si>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</si>
  <si>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</si>
  <si>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</si>
  <si>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</si>
  <si>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</si>
  <si>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</si>
  <si>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</si>
  <si>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</si>
  <si>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</si>
  <si>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</si>
  <si>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</si>
  <si>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</si>
  <si>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</si>
  <si>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</si>
  <si>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</si>
  <si>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</si>
  <si>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</si>
  <si>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</si>
  <si>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</si>
  <si>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</si>
  <si>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</si>
  <si>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</si>
  <si>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</si>
  <si>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</si>
  <si>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</si>
  <si>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</si>
  <si>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</si>
  <si>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</si>
  <si>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</si>
  <si>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</si>
  <si>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</si>
  <si>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</si>
  <si>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</si>
  <si>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</si>
  <si>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</si>
  <si>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</si>
  <si>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</si>
  <si>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</si>
  <si>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</si>
  <si>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</si>
  <si>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</si>
  <si>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</si>
  <si>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</si>
  <si>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</si>
  <si>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</si>
  <si>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</si>
  <si>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</si>
  <si>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</si>
  <si>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</si>
  <si>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</si>
  <si>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</si>
  <si>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</si>
  <si>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</si>
  <si>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</si>
  <si>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</si>
  <si>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</si>
  <si>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</si>
  <si>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</si>
  <si>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</si>
  <si>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</si>
  <si>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</si>
  <si>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</si>
  <si>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</si>
  <si>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</si>
  <si>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</si>
  <si>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</si>
  <si>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</si>
  <si>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</si>
  <si>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</si>
  <si>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</si>
  <si>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</si>
  <si>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</si>
  <si>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</si>
  <si>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</si>
  <si>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</si>
  <si>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</si>
  <si>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</si>
  <si>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</si>
  <si>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</si>
  <si>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</si>
  <si>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</si>
  <si>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</si>
  <si>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</si>
  <si>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</si>
  <si>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</si>
  <si>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</si>
  <si>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</si>
  <si>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</si>
  <si>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</si>
  <si>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</si>
  <si>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</si>
  <si>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</si>
  <si>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</si>
  <si>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</si>
  <si>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</si>
  <si>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</si>
  <si>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</si>
  <si>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</si>
  <si>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</si>
  <si>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</si>
  <si>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</si>
  <si>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</si>
  <si>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</si>
  <si>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</si>
  <si>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</si>
  <si>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</si>
  <si>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</si>
  <si>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</si>
  <si>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canceled</t>
  </si>
  <si>
    <t>failed</t>
  </si>
  <si>
    <t>live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</si>
  <si>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</si>
  <si>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</si>
  <si>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</si>
  <si>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</si>
  <si>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</si>
  <si>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</si>
  <si>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</si>
  <si>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</si>
  <si>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</si>
  <si>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</si>
  <si>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</si>
  <si>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</si>
  <si>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</si>
  <si>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</si>
  <si>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</si>
  <si>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</si>
  <si>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</si>
  <si>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</si>
  <si>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</si>
  <si>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</si>
  <si>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</si>
  <si>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</si>
  <si>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</si>
  <si>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</si>
  <si>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</si>
  <si>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</si>
  <si>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</si>
  <si>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</si>
  <si>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</si>
  <si>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</si>
  <si>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</si>
  <si>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</si>
  <si>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</si>
  <si>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</si>
  <si>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</si>
  <si>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</si>
  <si>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</si>
  <si>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</si>
  <si>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</si>
  <si>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</si>
  <si>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</si>
  <si>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</si>
  <si>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</si>
  <si>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</si>
  <si>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</si>
  <si>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</si>
  <si>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</si>
  <si>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</si>
  <si>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</si>
  <si>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</si>
  <si>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</si>
  <si>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</si>
  <si>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</si>
  <si>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</si>
  <si>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</si>
  <si>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Parent Category</t>
  </si>
  <si>
    <t>Date Created Conversion</t>
  </si>
  <si>
    <t>Date Ended Conversion</t>
  </si>
  <si>
    <t>Jun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</si>
  <si>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</si>
  <si>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</si>
  <si>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</si>
  <si>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</si>
  <si>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</si>
  <si>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</si>
  <si>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</si>
  <si>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</si>
  <si>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</si>
  <si>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</si>
  <si>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Dec</t>
  </si>
  <si>
    <t>Years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</si>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</sst>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&quot;$&quot;#,##0.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rgb="FFFFB8A7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B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1-4CF8-978A-FD9BF76647FE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A1-4CF8-978A-FD9BF76647FE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A1-4CF8-978A-FD9BF76647FE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A1-4CF8-978A-FD9BF7664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637016"/>
        <c:axId val="550635048"/>
      </c:barChart>
      <c:catAx>
        <c:axId val="55063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35048"/>
        <c:crosses val="autoZero"/>
        <c:auto val="1"/>
        <c:lblAlgn val="ctr"/>
        <c:lblOffset val="100"/>
        <c:noMultiLvlLbl val="0"/>
      </c:catAx>
      <c:valAx>
        <c:axId val="55063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3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HW.xlsx]By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B-4058-8877-D6EA640315A3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40B-4058-8877-D6EA640315A3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40B-4058-8877-D6EA640315A3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0B-4058-8877-D6EA64031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363320"/>
        <c:axId val="561364632"/>
      </c:barChart>
      <c:catAx>
        <c:axId val="56136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4632"/>
        <c:crosses val="autoZero"/>
        <c:auto val="1"/>
        <c:lblAlgn val="ctr"/>
        <c:lblOffset val="100"/>
        <c:noMultiLvlLbl val="0"/>
      </c:catAx>
      <c:valAx>
        <c:axId val="56136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HW.xlsx]By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C-4D9F-ABDA-B7DA22CB596C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C-4D9F-ABDA-B7DA22CB596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C-4D9F-ABDA-B7DA22CB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63976"/>
        <c:axId val="561360040"/>
      </c:lineChart>
      <c:catAx>
        <c:axId val="56136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0040"/>
        <c:crosses val="autoZero"/>
        <c:auto val="1"/>
        <c:lblAlgn val="ctr"/>
        <c:lblOffset val="100"/>
        <c:noMultiLvlLbl val="0"/>
      </c:catAx>
      <c:valAx>
        <c:axId val="5613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6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D-4CAC-AEA0-BCE9B81C00D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D-4CAC-AEA0-BCE9B81C00D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D-4CAC-AEA0-BCE9B81C0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76768"/>
        <c:axId val="561376112"/>
      </c:lineChart>
      <c:catAx>
        <c:axId val="5613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76112"/>
        <c:crosses val="autoZero"/>
        <c:auto val="1"/>
        <c:lblAlgn val="ctr"/>
        <c:lblOffset val="100"/>
        <c:noMultiLvlLbl val="0"/>
      </c:catAx>
      <c:valAx>
        <c:axId val="5613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7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HW.xlsx]Experiment!PivotTable1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Experiment!$B$4:$B$5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Experiment!$A$6:$A$15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Experiment!$B$6:$B$15</c:f>
              <c:numCache>
                <c:formatCode>"$"#,##0.00</c:formatCode>
                <c:ptCount val="9"/>
                <c:pt idx="0">
                  <c:v>4843607.91</c:v>
                </c:pt>
                <c:pt idx="1">
                  <c:v>849487.14</c:v>
                </c:pt>
                <c:pt idx="2">
                  <c:v>2105603.33</c:v>
                </c:pt>
                <c:pt idx="4">
                  <c:v>2896093.8</c:v>
                </c:pt>
                <c:pt idx="5">
                  <c:v>1026157.39</c:v>
                </c:pt>
                <c:pt idx="6">
                  <c:v>1475855.9</c:v>
                </c:pt>
                <c:pt idx="7">
                  <c:v>14602194.850000005</c:v>
                </c:pt>
                <c:pt idx="8">
                  <c:v>4111402.6399999992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5-43D9-A63A-CAB4E2C80DD5}"/>
            </c:ext>
          </c:extLst>
        </c:ser>
        <c:ser>
          <c:idx val="1"/>
          <c:order val="1"/>
          <c:tx>
            <c:strRef>
              <c:f>Experiment!$C$4:$C$5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Experiment!$A$6:$A$15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Experiment!$C$6:$C$15</c:f>
              <c:numCache>
                <c:formatCode>"$"#,##0.00</c:formatCode>
                <c:ptCount val="9"/>
                <c:pt idx="0">
                  <c:v>140959.77000000002</c:v>
                </c:pt>
                <c:pt idx="1">
                  <c:v>62040.51</c:v>
                </c:pt>
                <c:pt idx="2">
                  <c:v>227182.07999999996</c:v>
                </c:pt>
                <c:pt idx="4">
                  <c:v>62652.32</c:v>
                </c:pt>
                <c:pt idx="5">
                  <c:v>161224.47999999998</c:v>
                </c:pt>
                <c:pt idx="6">
                  <c:v>35333.25</c:v>
                </c:pt>
                <c:pt idx="7">
                  <c:v>703603.41</c:v>
                </c:pt>
                <c:pt idx="8">
                  <c:v>277465.90000000002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5-43D9-A63A-CAB4E2C80DD5}"/>
            </c:ext>
          </c:extLst>
        </c:ser>
        <c:ser>
          <c:idx val="2"/>
          <c:order val="2"/>
          <c:tx>
            <c:strRef>
              <c:f>Experiment!$D$4:$D$5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Experiment!$A$6:$A$15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Experiment!$D$6:$D$15</c:f>
              <c:numCache>
                <c:formatCode>"$"#,##0.00</c:formatCode>
                <c:ptCount val="9"/>
                <c:pt idx="0">
                  <c:v>49394</c:v>
                </c:pt>
                <c:pt idx="1">
                  <c:v>752</c:v>
                </c:pt>
                <c:pt idx="3">
                  <c:v>9537</c:v>
                </c:pt>
                <c:pt idx="4">
                  <c:v>9637</c:v>
                </c:pt>
                <c:pt idx="6">
                  <c:v>18108</c:v>
                </c:pt>
                <c:pt idx="7">
                  <c:v>2282516.5099999998</c:v>
                </c:pt>
                <c:pt idx="8">
                  <c:v>95300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5-43D9-A63A-CAB4E2C80DD5}"/>
            </c:ext>
          </c:extLst>
        </c:ser>
        <c:ser>
          <c:idx val="3"/>
          <c:order val="3"/>
          <c:tx>
            <c:strRef>
              <c:f>Experiment!$E$4:$E$5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Experiment!$A$6:$A$15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Experiment!$E$6:$E$15</c:f>
              <c:numCache>
                <c:formatCode>"$"#,##0.00</c:formatCode>
                <c:ptCount val="9"/>
                <c:pt idx="1">
                  <c:v>393</c:v>
                </c:pt>
                <c:pt idx="4">
                  <c:v>104742.38</c:v>
                </c:pt>
                <c:pt idx="8">
                  <c:v>31408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5-43D9-A63A-CAB4E2C80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15616"/>
        <c:axId val="316156296"/>
      </c:areaChart>
      <c:catAx>
        <c:axId val="42231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56296"/>
        <c:crosses val="autoZero"/>
        <c:auto val="1"/>
        <c:lblAlgn val="ctr"/>
        <c:lblOffset val="100"/>
        <c:noMultiLvlLbl val="0"/>
      </c:catAx>
      <c:valAx>
        <c:axId val="31615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1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116417</xdr:colOff>
      <xdr:row>0</xdr:row>
      <xdr:rowOff>112182</xdr:rowOff>
    </xdr:from>
    <xdr:to>
      <xdr:col>31</xdr:col>
      <xdr:colOff>249767</xdr:colOff>
      <xdr:row>20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BB674-33CD-42A8-915C-04D05922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264582</xdr:colOff>
      <xdr:row>3</xdr:row>
      <xdr:rowOff>95249</xdr:rowOff>
    </xdr:from>
    <xdr:to>
      <xdr:col>18</xdr:col>
      <xdr:colOff>177800</xdr:colOff>
      <xdr:row>21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8B391-43AC-444D-9431-A24562A4C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188383</xdr:colOff>
      <xdr:row>2</xdr:row>
      <xdr:rowOff>133349</xdr:rowOff>
    </xdr:from>
    <xdr:to>
      <xdr:col>13</xdr:col>
      <xdr:colOff>256116</xdr:colOff>
      <xdr:row>17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1BDA-CFE3-44FA-827A-A5E5824A2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442383</xdr:colOff>
      <xdr:row>13</xdr:row>
      <xdr:rowOff>137583</xdr:rowOff>
    </xdr:from>
    <xdr:to>
      <xdr:col>7</xdr:col>
      <xdr:colOff>762000</xdr:colOff>
      <xdr:row>28</xdr:row>
      <xdr:rowOff>150283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45002-D99F-4D95-A3CF-6A6A68B83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281516</xdr:colOff>
      <xdr:row>2</xdr:row>
      <xdr:rowOff>69849</xdr:rowOff>
    </xdr:from>
    <xdr:to>
      <xdr:col>10</xdr:col>
      <xdr:colOff>1102783</xdr:colOff>
      <xdr:row>17</xdr:row>
      <xdr:rowOff>82549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BC964F-7114-4D93-A239-3619A1A9E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s" refreshedDate="43475.535047453704" createdVersion="6" refreshedVersion="6" minRefreshableVersion="3" recordCount="4114" xr:uid="{BFAFC337-D0BD-4201-960B-45CAC4E52B2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5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s" refreshedDate="43475.554553472219" createdVersion="6" refreshedVersion="6" minRefreshableVersion="3" recordCount="4114" xr:uid="{A3DF640A-6404-4519-B37D-8117D15681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1945-06-19T19:10:11" maxDate="2017-03-15T10:30:07" count="4114">
        <d v="1945-06-19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1945-06-19T19:10:11" endDate="2017-03-15T10:30:07"/>
        <groupItems count="14">
          <s v="&lt;6/19/194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1945-06-19T19:10:11" endDate="2017-03-15T10:30:07"/>
        <groupItems count="6">
          <s v="&lt;6/19/1945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45-06-19T19:10:11" endDate="2017-03-15T10:30:07"/>
        <groupItems count="75">
          <s v="&lt;6/19/1945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x v="13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x v="21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x v="23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x v="35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x v="46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x v="48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x v="51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x v="53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x v="61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x v="71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x v="93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x v="94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x v="101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x v="104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x v="108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x v="11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x v="109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x v="109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x v="117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x v="122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x v="126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x v="136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x v="109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x v="109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x v="109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x v="147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x v="150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x v="109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x v="159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x v="170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x v="17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x v="174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x v="109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x v="109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x v="109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x v="202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x v="223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x v="237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x v="246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x v="260"/>
    <x v="262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x v="295"/>
    <x v="297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x v="311"/>
    <x v="313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x v="341"/>
    <x v="345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x v="109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x v="109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x v="384"/>
    <x v="384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x v="387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x v="109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x v="404"/>
    <x v="40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x v="406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x v="423"/>
    <x v="41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x v="427"/>
    <x v="417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x v="431"/>
    <x v="42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x v="109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x v="417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x v="418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x v="467"/>
    <x v="453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x v="109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x v="460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x v="109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x v="472"/>
    <x v="456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x v="476"/>
    <x v="459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x v="478"/>
    <x v="46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x v="48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x v="109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x v="109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x v="109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x v="496"/>
    <x v="475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x v="459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x v="168"/>
    <x v="453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x v="109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x v="497"/>
    <x v="366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x v="503"/>
    <x v="480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x v="506"/>
    <x v="48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x v="517"/>
    <x v="49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x v="519"/>
    <x v="496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x v="539"/>
    <x v="515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x v="544"/>
    <x v="52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x v="550"/>
    <x v="525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x v="559"/>
    <x v="532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x v="562"/>
    <x v="53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x v="563"/>
    <x v="458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x v="569"/>
    <x v="541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x v="314"/>
    <x v="553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x v="584"/>
    <x v="557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x v="202"/>
    <x v="563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x v="595"/>
    <x v="568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x v="606"/>
    <x v="580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x v="607"/>
    <x v="58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x v="627"/>
    <x v="60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x v="634"/>
    <x v="609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x v="635"/>
    <x v="610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x v="2"/>
    <x v="615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x v="638"/>
    <x v="616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x v="31"/>
    <x v="618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x v="2"/>
    <x v="615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x v="641"/>
    <x v="620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x v="643"/>
    <x v="622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x v="647"/>
    <x v="626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x v="652"/>
    <x v="63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x v="655"/>
    <x v="63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x v="657"/>
    <x v="63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x v="660"/>
    <x v="64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x v="671"/>
    <x v="65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x v="678"/>
    <x v="66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x v="679"/>
    <x v="66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x v="693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x v="109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x v="717"/>
    <x v="69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x v="109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x v="723"/>
    <x v="69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x v="109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x v="109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x v="731"/>
    <x v="70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x v="741"/>
    <x v="707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x v="744"/>
    <x v="71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x v="748"/>
    <x v="71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x v="749"/>
    <x v="71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x v="754"/>
    <x v="718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x v="760"/>
    <x v="724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x v="764"/>
    <x v="728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x v="766"/>
    <x v="73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x v="778"/>
    <x v="743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x v="109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x v="785"/>
    <x v="75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x v="789"/>
    <x v="754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x v="790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x v="812"/>
    <x v="77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x v="815"/>
    <x v="77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x v="820"/>
    <x v="782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x v="202"/>
    <x v="784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x v="834"/>
    <x v="45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x v="109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x v="109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x v="4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x v="109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x v="842"/>
    <x v="80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x v="844"/>
    <x v="801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x v="380"/>
    <x v="807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x v="109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x v="851"/>
    <x v="808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x v="109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x v="853"/>
    <x v="809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x v="862"/>
    <x v="815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x v="45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x v="875"/>
    <x v="514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x v="109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x v="883"/>
    <x v="83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x v="109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x v="109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x v="892"/>
    <x v="838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x v="840"/>
    <x v="839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x v="109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x v="894"/>
    <x v="841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x v="370"/>
    <x v="384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x v="912"/>
    <x v="851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x v="935"/>
    <x v="876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x v="938"/>
    <x v="879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x v="944"/>
    <x v="885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x v="947"/>
    <x v="888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x v="950"/>
    <x v="89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x v="951"/>
    <x v="892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x v="952"/>
    <x v="893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x v="959"/>
    <x v="436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x v="960"/>
    <x v="898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x v="981"/>
    <x v="918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x v="986"/>
    <x v="923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x v="993"/>
    <x v="93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x v="1005"/>
    <x v="946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x v="31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x v="1019"/>
    <x v="962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x v="1020"/>
    <x v="96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x v="1049"/>
    <x v="98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x v="1068"/>
    <x v="1008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x v="1073"/>
    <x v="1013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x v="1077"/>
    <x v="101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x v="1079"/>
    <x v="1019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x v="1014"/>
    <x v="1020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x v="1082"/>
    <x v="10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x v="1084"/>
    <x v="1025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x v="1085"/>
    <x v="1026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x v="1086"/>
    <x v="1027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x v="1092"/>
    <x v="103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x v="1095"/>
    <x v="1035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x v="1096"/>
    <x v="1037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x v="1097"/>
    <x v="10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x v="1098"/>
    <x v="1039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x v="1100"/>
    <x v="104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x v="1110"/>
    <x v="1051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x v="714"/>
    <x v="1052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x v="1115"/>
    <x v="901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x v="109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x v="1131"/>
    <x v="1066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x v="1132"/>
    <x v="1067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x v="109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x v="1133"/>
    <x v="1068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x v="1135"/>
    <x v="1070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x v="1138"/>
    <x v="1073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x v="1140"/>
    <x v="1075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x v="1144"/>
    <x v="1079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x v="1147"/>
    <x v="1082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x v="1154"/>
    <x v="384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x v="109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x v="57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x v="1159"/>
    <x v="1089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x v="1162"/>
    <x v="1091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x v="1165"/>
    <x v="1094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x v="1174"/>
    <x v="110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x v="1178"/>
    <x v="1108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x v="1180"/>
    <x v="1110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x v="1188"/>
    <x v="1118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x v="109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x v="1203"/>
    <x v="1132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x v="1214"/>
    <x v="1139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x v="109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x v="724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x v="1224"/>
    <x v="1145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x v="473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x v="109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x v="1225"/>
    <x v="1147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x v="109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x v="325"/>
    <x v="1150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x v="1238"/>
    <x v="1158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x v="1243"/>
    <x v="116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x v="1244"/>
    <x v="116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x v="25"/>
    <x v="116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x v="967"/>
    <x v="117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x v="31"/>
    <x v="118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x v="965"/>
    <x v="118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x v="1258"/>
    <x v="118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x v="31"/>
    <x v="317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x v="1268"/>
    <x v="120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x v="1276"/>
    <x v="120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x v="946"/>
    <x v="121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x v="1283"/>
    <x v="121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x v="1286"/>
    <x v="121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x v="1287"/>
    <x v="1220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x v="1290"/>
    <x v="372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x v="1293"/>
    <x v="122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x v="1297"/>
    <x v="123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x v="1306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x v="109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x v="1310"/>
    <x v="1241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x v="1314"/>
    <x v="1244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x v="109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x v="1324"/>
    <x v="69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x v="1212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x v="109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x v="1331"/>
    <x v="1257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x v="1334"/>
    <x v="1260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x v="1335"/>
    <x v="126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x v="1340"/>
    <x v="1267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x v="1341"/>
    <x v="1269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x v="1342"/>
    <x v="1270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x v="1346"/>
    <x v="1274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x v="1351"/>
    <x v="1278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x v="1365"/>
    <x v="1292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x v="1366"/>
    <x v="1293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x v="1368"/>
    <x v="129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x v="1374"/>
    <x v="1301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x v="1377"/>
    <x v="1304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x v="1382"/>
    <x v="1309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x v="1385"/>
    <x v="131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x v="1387"/>
    <x v="13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x v="1389"/>
    <x v="1316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x v="1390"/>
    <x v="1317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x v="1394"/>
    <x v="132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x v="1396"/>
    <x v="1323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x v="1402"/>
    <x v="840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x v="87"/>
    <x v="133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x v="1408"/>
    <x v="1336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x v="1414"/>
    <x v="134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x v="1422"/>
    <x v="1354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x v="1425"/>
    <x v="1357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x v="154"/>
    <x v="366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x v="87"/>
    <x v="137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x v="1453"/>
    <x v="138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x v="1459"/>
    <x v="139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x v="872"/>
    <x v="1363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x v="1466"/>
    <x v="139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x v="1470"/>
    <x v="140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x v="74"/>
    <x v="140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x v="1488"/>
    <x v="142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x v="1489"/>
    <x v="142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x v="1493"/>
    <x v="142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x v="1494"/>
    <x v="142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x v="1497"/>
    <x v="143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x v="1515"/>
    <x v="144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x v="1516"/>
    <x v="144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x v="1520"/>
    <x v="145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x v="833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x v="1526"/>
    <x v="145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x v="1527"/>
    <x v="145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x v="1528"/>
    <x v="146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x v="1531"/>
    <x v="1461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x v="1541"/>
    <x v="147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x v="1557"/>
    <x v="1487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x v="1559"/>
    <x v="1489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x v="1560"/>
    <x v="1490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x v="1571"/>
    <x v="150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x v="1580"/>
    <x v="1510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x v="1589"/>
    <x v="1519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x v="1598"/>
    <x v="1528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x v="1606"/>
    <x v="153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x v="1618"/>
    <x v="154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x v="1415"/>
    <x v="1558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x v="1627"/>
    <x v="1562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x v="1634"/>
    <x v="1568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x v="31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x v="1640"/>
    <x v="1575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x v="1266"/>
    <x v="1577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x v="1642"/>
    <x v="1578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x v="833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x v="1648"/>
    <x v="1584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x v="1649"/>
    <x v="1241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x v="1652"/>
    <x v="1589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x v="1654"/>
    <x v="1591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x v="1659"/>
    <x v="834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x v="459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x v="109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x v="1666"/>
    <x v="1581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x v="1667"/>
    <x v="160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x v="1671"/>
    <x v="1603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x v="1673"/>
    <x v="160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x v="1676"/>
    <x v="1609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x v="31"/>
    <x v="161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x v="1675"/>
    <x v="1619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x v="1685"/>
    <x v="1620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x v="1700"/>
    <x v="163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x v="1187"/>
    <x v="163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x v="1703"/>
    <x v="163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x v="1717"/>
    <x v="165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x v="1739"/>
    <x v="1675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x v="1740"/>
    <x v="1676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x v="1743"/>
    <x v="1679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x v="1684"/>
    <x v="1684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x v="1754"/>
    <x v="169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x v="1755"/>
    <x v="169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x v="1758"/>
    <x v="169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x v="1766"/>
    <x v="1703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x v="1781"/>
    <x v="171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x v="1783"/>
    <x v="172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x v="1790"/>
    <x v="1730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x v="1793"/>
    <x v="1734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x v="982"/>
    <x v="1738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x v="1808"/>
    <x v="1750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x v="1817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x v="1829"/>
    <x v="1772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x v="109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x v="109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x v="1839"/>
    <x v="446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x v="1845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x v="109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x v="109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x v="1856"/>
    <x v="1789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x v="109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x v="1860"/>
    <x v="1793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x v="109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x v="1867"/>
    <x v="1796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x v="374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x v="418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x v="473"/>
    <x v="1797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x v="109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x v="133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x v="449"/>
    <x v="68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x v="418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x v="1893"/>
    <x v="182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x v="31"/>
    <x v="1824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x v="1899"/>
    <x v="1834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x v="1901"/>
    <x v="1836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x v="1912"/>
    <x v="1847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x v="722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x v="109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x v="1927"/>
    <x v="186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x v="1931"/>
    <x v="187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x v="2"/>
    <x v="187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x v="1007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x v="1939"/>
    <x v="1884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x v="1951"/>
    <x v="1897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x v="1952"/>
    <x v="1898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x v="571"/>
    <x v="384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x v="109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x v="1958"/>
    <x v="1905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x v="874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x v="466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x v="1964"/>
    <x v="1911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x v="1968"/>
    <x v="1914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x v="1982"/>
    <x v="1929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x v="1991"/>
    <x v="1938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x v="1992"/>
    <x v="1939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x v="2007"/>
    <x v="1956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x v="2013"/>
    <x v="439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x v="2014"/>
    <x v="1962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x v="2017"/>
    <x v="196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x v="1934"/>
    <x v="1974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x v="2035"/>
    <x v="895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x v="109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x v="2039"/>
    <x v="1988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x v="372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x v="2044"/>
    <x v="1992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x v="2047"/>
    <x v="199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x v="2048"/>
    <x v="1996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x v="2051"/>
    <x v="1999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x v="2053"/>
    <x v="200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x v="2057"/>
    <x v="200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x v="2063"/>
    <x v="201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x v="2069"/>
    <x v="2017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x v="2071"/>
    <x v="2019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x v="2072"/>
    <x v="2020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x v="2082"/>
    <x v="203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x v="101"/>
    <x v="2032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x v="550"/>
    <x v="514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x v="156"/>
    <x v="2039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x v="2094"/>
    <x v="384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x v="212"/>
    <x v="2048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x v="2106"/>
    <x v="2050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x v="78"/>
    <x v="594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x v="2116"/>
    <x v="2060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x v="2120"/>
    <x v="20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x v="1014"/>
    <x v="208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x v="2135"/>
    <x v="2086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x v="31"/>
    <x v="2087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x v="2136"/>
    <x v="208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x v="109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x v="167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x v="2155"/>
    <x v="2105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x v="2162"/>
    <x v="2112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x v="2163"/>
    <x v="2113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x v="2167"/>
    <x v="2116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x v="724"/>
    <x v="38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x v="459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x v="2181"/>
    <x v="213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x v="602"/>
    <x v="1829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x v="2208"/>
    <x v="2159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x v="2210"/>
    <x v="216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x v="2213"/>
    <x v="216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x v="578"/>
    <x v="217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x v="31"/>
    <x v="68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x v="2226"/>
    <x v="2182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x v="2229"/>
    <x v="2185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x v="2237"/>
    <x v="219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x v="2133"/>
    <x v="2195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x v="2244"/>
    <x v="2202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x v="2256"/>
    <x v="2214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x v="2261"/>
    <x v="222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x v="2265"/>
    <x v="2226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x v="1881"/>
    <x v="2227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x v="313"/>
    <x v="223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x v="2275"/>
    <x v="2239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x v="2276"/>
    <x v="1795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x v="2277"/>
    <x v="224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x v="2278"/>
    <x v="224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x v="2287"/>
    <x v="225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x v="2308"/>
    <x v="226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x v="2313"/>
    <x v="227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x v="886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x v="2323"/>
    <x v="228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x v="2326"/>
    <x v="2283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x v="2327"/>
    <x v="404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x v="2336"/>
    <x v="2290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x v="2338"/>
    <x v="2294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x v="2342"/>
    <x v="2298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x v="50"/>
    <x v="2299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x v="430"/>
    <x v="2300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x v="2349"/>
    <x v="2308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x v="2351"/>
    <x v="2310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x v="2359"/>
    <x v="231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x v="2191"/>
    <x v="2322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x v="2206"/>
    <x v="232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x v="1855"/>
    <x v="468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x v="2378"/>
    <x v="2340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x v="2383"/>
    <x v="2345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x v="2384"/>
    <x v="2348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x v="1054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x v="2407"/>
    <x v="2374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x v="1613"/>
    <x v="2378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x v="2411"/>
    <x v="2379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x v="2419"/>
    <x v="2388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x v="2421"/>
    <x v="2390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x v="658"/>
    <x v="2397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x v="264"/>
    <x v="241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x v="2432"/>
    <x v="24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x v="1424"/>
    <x v="71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x v="2449"/>
    <x v="2433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x v="2450"/>
    <x v="66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x v="2456"/>
    <x v="2440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x v="2459"/>
    <x v="2444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x v="1097"/>
    <x v="2456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x v="2480"/>
    <x v="2473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x v="90"/>
    <x v="2474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x v="2497"/>
    <x v="210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x v="2504"/>
    <x v="2513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x v="2519"/>
    <x v="2537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x v="2123"/>
    <x v="2550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x v="2533"/>
    <x v="255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x v="2536"/>
    <x v="256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x v="2542"/>
    <x v="256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x v="2544"/>
    <x v="257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x v="40"/>
    <x v="2610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x v="31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x v="2536"/>
    <x v="262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x v="436"/>
    <x v="263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x v="2595"/>
    <x v="2648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x v="2601"/>
    <x v="2656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x v="31"/>
    <x v="26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x v="31"/>
    <x v="85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x v="2608"/>
    <x v="2665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x v="2614"/>
    <x v="2674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x v="946"/>
    <x v="2677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x v="2539"/>
    <x v="2678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x v="2619"/>
    <x v="268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x v="2628"/>
    <x v="269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x v="2633"/>
    <x v="270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x v="733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x v="2645"/>
    <x v="271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x v="2648"/>
    <x v="2722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x v="2655"/>
    <x v="2733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x v="43"/>
    <x v="274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x v="2664"/>
    <x v="274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x v="2624"/>
    <x v="211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x v="2675"/>
    <x v="276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x v="2679"/>
    <x v="2769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x v="2680"/>
    <x v="2600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x v="2682"/>
    <x v="2772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x v="2690"/>
    <x v="2397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x v="886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x v="172"/>
    <x v="384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x v="109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x v="709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x v="2696"/>
    <x v="278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x v="2702"/>
    <x v="2790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x v="2703"/>
    <x v="279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x v="31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x v="1097"/>
    <x v="2803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x v="2713"/>
    <x v="2807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x v="2714"/>
    <x v="2808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x v="109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x v="109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x v="4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x v="2725"/>
    <x v="1536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x v="109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x v="2735"/>
    <x v="28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x v="20"/>
    <x v="2840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x v="2460"/>
    <x v="2845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x v="2755"/>
    <x v="2857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x v="2758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x v="2761"/>
    <x v="2861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x v="15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x v="2763"/>
    <x v="286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x v="418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x v="109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x v="2771"/>
    <x v="286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x v="109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x v="2810"/>
    <x v="2893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x v="2693"/>
    <x v="2845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x v="2820"/>
    <x v="2901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x v="2821"/>
    <x v="290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x v="2823"/>
    <x v="1581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x v="2828"/>
    <x v="2906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x v="2829"/>
    <x v="984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x v="857"/>
    <x v="1859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x v="2834"/>
    <x v="85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x v="284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x v="1296"/>
    <x v="2914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x v="2858"/>
    <x v="292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x v="609"/>
    <x v="2929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x v="2176"/>
    <x v="293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x v="109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85055-3B9E-4C1A-BD12-AFC6CE13E4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 defaultSubtotal="0">
      <items count="2880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</items>
    </pivotField>
    <pivotField numFmtId="165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FD4F9-4BEC-48A1-9858-13D16B8D97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12C30-C141-4D6A-9665-303E0867106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21278-C2DD-4C55-831A-3123551C8C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 defaultSubtotal="0">
      <items count="2880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</items>
    </pivotField>
    <pivotField numFmtId="165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Sum of pledged" fld="4" baseField="16" baseItem="0" numFmtId="165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6" zoomScaleNormal="55" workbookViewId="0">
      <selection activeCell="Z2" sqref="Z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6.29296875" style="9" customWidth="1"/>
    <col min="16" max="19" width="24.9375" customWidth="1"/>
    <col min="20" max="20" width="24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8" t="s">
        <v>8303</v>
      </c>
      <c r="P1" s="6" t="s">
        <v>8304</v>
      </c>
      <c r="Q1" s="6" t="s">
        <v>8305</v>
      </c>
      <c r="R1" s="6" t="s">
        <v>8306</v>
      </c>
      <c r="S1" s="6" t="s">
        <v>8366</v>
      </c>
      <c r="T1" s="6" t="s">
        <v>8367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5">
        <f>E2/D2</f>
        <v>1.3685882352941177</v>
      </c>
      <c r="P2" s="7">
        <f>IF(L2&gt;0, 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(((J2/60)/60)/24)+DATE(1970,1,1)+(-5/24)</f>
        <v>42176.798738425925</v>
      </c>
      <c r="T2" s="14">
        <f>(((I2/60)/60)/24)+DATE(1970,1,1)+(-5/24)</f>
        <v>42207.916666666664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5">
        <f t="shared" ref="O3:O66" si="0">E3/D3</f>
        <v>1.4260827250608272</v>
      </c>
      <c r="P3" s="7">
        <f t="shared" ref="P3:P66" si="1">IF(L3&gt;0, 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4">
        <f t="shared" si="5"/>
        <v>42415.494016203702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4">
        <f t="shared" si="5"/>
        <v>41858.306793981479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4">
        <f t="shared" si="5"/>
        <v>42357.625914351847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4">
        <f t="shared" si="5"/>
        <v>42580.024305555555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4">
        <f t="shared" si="5"/>
        <v>41803.864004629628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4">
        <f t="shared" si="5"/>
        <v>42555.838738425926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4">
        <f t="shared" si="5"/>
        <v>42475.666666666664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4">
        <f t="shared" si="5"/>
        <v>42476.895185185182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4">
        <f t="shared" si="5"/>
        <v>41814.859710648147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4">
        <f t="shared" si="5"/>
        <v>42603.916666666664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4">
        <f t="shared" si="5"/>
        <v>41835.916666666664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4">
        <f t="shared" si="5"/>
        <v>42544.643749999996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4">
        <f t="shared" si="5"/>
        <v>41833.374305555553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4">
        <f t="shared" si="5"/>
        <v>42274.634722222218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4">
        <f t="shared" si="5"/>
        <v>41806.020833333328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4">
        <f t="shared" si="5"/>
        <v>41947.565069444441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4">
        <f t="shared" si="5"/>
        <v>41899.333981481483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4">
        <f t="shared" si="5"/>
        <v>42205.608032407406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4">
        <f t="shared" si="5"/>
        <v>42260.549907407411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4">
        <f t="shared" si="5"/>
        <v>41908.418854166666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4">
        <f t="shared" si="5"/>
        <v>42005.124305555553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4">
        <f t="shared" si="5"/>
        <v>42124.430555555555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4">
        <f t="shared" si="5"/>
        <v>42262.61041666667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4">
        <f t="shared" si="5"/>
        <v>42377.816678240742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4">
        <f t="shared" si="5"/>
        <v>41868.307222222218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4">
        <f t="shared" si="5"/>
        <v>41958.998067129629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4">
        <f t="shared" si="5"/>
        <v>42354.755601851844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4">
        <f t="shared" si="5"/>
        <v>41842.464907407404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4">
        <f t="shared" si="5"/>
        <v>41872.084664351853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4">
        <f t="shared" si="5"/>
        <v>42394.583726851844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4">
        <f t="shared" si="5"/>
        <v>42502.957638888889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4">
        <f t="shared" si="5"/>
        <v>42316.49422453704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4">
        <f t="shared" si="5"/>
        <v>41856.113437499997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4">
        <f t="shared" si="5"/>
        <v>42121.791666666664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4">
        <f t="shared" si="5"/>
        <v>42098.05700231481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4">
        <f t="shared" si="5"/>
        <v>42062.484710648147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4">
        <f t="shared" si="5"/>
        <v>41404.848888888882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4">
        <f t="shared" si="5"/>
        <v>41784.749305555553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4">
        <f t="shared" si="5"/>
        <v>41808.958333333328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4">
        <f t="shared" si="5"/>
        <v>41917.360578703701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4">
        <f t="shared" si="5"/>
        <v>42001.430856481478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4">
        <f t="shared" si="5"/>
        <v>41832.791666666664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4">
        <f t="shared" si="5"/>
        <v>41918.890474537038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4">
        <f t="shared" si="5"/>
        <v>42487.415590277778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4">
        <f t="shared" si="5"/>
        <v>42353.756643518522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4">
        <f t="shared" si="5"/>
        <v>41992.652858796289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4">
        <f t="shared" si="5"/>
        <v>42064.291666666664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4">
        <f t="shared" si="5"/>
        <v>42300.968113425923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4">
        <f t="shared" si="5"/>
        <v>42034.499999999993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4">
        <f t="shared" si="5"/>
        <v>42226.720335648148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4">
        <f t="shared" si="5"/>
        <v>41837.493587962963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4">
        <f t="shared" si="5"/>
        <v>41733.708333333328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4">
        <f t="shared" si="5"/>
        <v>42363.504872685182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4">
        <f t="shared" si="5"/>
        <v>42517.760601851849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4">
        <f t="shared" si="5"/>
        <v>42163.458333333336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4">
        <f t="shared" si="5"/>
        <v>42119.624560185184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4">
        <f t="shared" si="5"/>
        <v>41962.578379629624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4">
        <f t="shared" si="5"/>
        <v>42261.666666666664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4">
        <f t="shared" si="5"/>
        <v>41720.791666666664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4">
        <f t="shared" si="5"/>
        <v>41431.605983796297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4">
        <f t="shared" si="5"/>
        <v>41336.591180555552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4">
        <f t="shared" si="5"/>
        <v>41635.999305555553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4">
        <f t="shared" si="5"/>
        <v>41462.809965277775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5">
        <f t="shared" ref="O67:O130" si="6">E67/D67</f>
        <v>1.0752857142857142</v>
      </c>
      <c r="P67" s="7">
        <f t="shared" ref="P67:P130" si="7">IF(L67&gt;0, 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4">
        <f t="shared" si="11"/>
        <v>42569.641435185178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4">
        <f t="shared" si="11"/>
        <v>41105.375046296293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4">
        <f t="shared" si="11"/>
        <v>41693.36100694444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4">
        <f t="shared" si="11"/>
        <v>40818.082638888889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4">
        <f t="shared" si="11"/>
        <v>40790.688020833331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4">
        <f t="shared" si="11"/>
        <v>41057.063159722216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4">
        <f t="shared" si="11"/>
        <v>41227.791666666664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4">
        <f t="shared" si="11"/>
        <v>40665.957638888889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4">
        <f t="shared" si="11"/>
        <v>42390.278877314813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4">
        <f t="shared" si="11"/>
        <v>41387.000833333332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4">
        <f t="shared" si="11"/>
        <v>40904.524976851848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4">
        <f t="shared" si="11"/>
        <v>41049.915972222218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4">
        <f t="shared" si="11"/>
        <v>42614.522233796299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4">
        <f t="shared" si="11"/>
        <v>41754.568206018514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4">
        <f t="shared" si="11"/>
        <v>41617.875648148147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4">
        <f t="shared" si="11"/>
        <v>41103.91805555555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4">
        <f t="shared" si="11"/>
        <v>40825.611817129626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4">
        <f t="shared" si="11"/>
        <v>42057.270833333336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4">
        <f t="shared" si="11"/>
        <v>40678.54960648148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4">
        <f t="shared" si="11"/>
        <v>40808.917094907403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4">
        <f t="shared" si="11"/>
        <v>42365.389409722215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4">
        <f t="shared" si="11"/>
        <v>40331.861805555556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4">
        <f t="shared" si="11"/>
        <v>41812.450590277775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4">
        <f t="shared" si="11"/>
        <v>41427.543888888889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4">
        <f t="shared" si="11"/>
        <v>40736.089108796295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4">
        <f t="shared" si="11"/>
        <v>40680.194027777776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4">
        <f t="shared" si="11"/>
        <v>42767.124999999993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4">
        <f t="shared" si="11"/>
        <v>41093.666666666664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4">
        <f t="shared" si="11"/>
        <v>41736.509513888886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4">
        <f t="shared" si="11"/>
        <v>40964.796770833331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4">
        <f t="shared" si="11"/>
        <v>40390.916666666664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4">
        <f t="shared" si="11"/>
        <v>40735.926874999997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4">
        <f t="shared" si="11"/>
        <v>41250.770833333328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4">
        <f t="shared" si="11"/>
        <v>41661.694432870368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4">
        <f t="shared" si="11"/>
        <v>41217.586643518516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4">
        <f t="shared" si="11"/>
        <v>41298.568402777775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4">
        <f t="shared" si="11"/>
        <v>40534.922835648147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4">
        <f t="shared" si="11"/>
        <v>41705.597569444442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4">
        <f t="shared" si="11"/>
        <v>40635.833333333328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4">
        <f t="shared" si="11"/>
        <v>42503.791666666664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4">
        <f t="shared" si="11"/>
        <v>41001.568298611113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4">
        <f t="shared" si="11"/>
        <v>40657.774155092593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4">
        <f t="shared" si="11"/>
        <v>41425.404745370368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4">
        <f t="shared" si="11"/>
        <v>40599.817476851851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4">
        <f t="shared" si="11"/>
        <v>41592.040972222218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4">
        <f t="shared" si="11"/>
        <v>42155.124849537031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4">
        <f t="shared" si="11"/>
        <v>41741.875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4">
        <f t="shared" si="11"/>
        <v>40761.416666666664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4">
        <f t="shared" si="11"/>
        <v>40921.065833333334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4">
        <f t="shared" si="11"/>
        <v>40943.530601851846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4">
        <f t="shared" si="11"/>
        <v>40641.247164351851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4">
        <f t="shared" si="11"/>
        <v>40338.583333333328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4">
        <f t="shared" si="11"/>
        <v>40752.845324074071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4">
        <f t="shared" si="11"/>
        <v>40768.75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4">
        <f t="shared" si="11"/>
        <v>42645.841516203705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4">
        <f t="shared" si="11"/>
        <v>42112.219444444439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4">
        <f t="shared" si="11"/>
        <v>42653.223460648143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4">
        <f t="shared" si="11"/>
        <v>41940.708333333328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4">
        <f t="shared" si="11"/>
        <v>42139.720393518517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4">
        <f t="shared" si="11"/>
        <v>42769.78564814815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4">
        <f t="shared" si="11"/>
        <v>42165.874999999993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4">
        <f t="shared" si="11"/>
        <v>42097.37431712963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4">
        <f t="shared" si="11"/>
        <v>42663.019594907404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5">
        <f t="shared" ref="O131:O194" si="12">E131/D131</f>
        <v>0</v>
      </c>
      <c r="P131" s="7">
        <f t="shared" ref="P131:P194" si="13">IF(L131&gt;0, E131/L131, 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4">
        <f t="shared" si="17"/>
        <v>41806.636111111111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4">
        <f t="shared" si="17"/>
        <v>42556.791666666664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4">
        <f t="shared" si="17"/>
        <v>41950.645914351851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4">
        <f t="shared" si="17"/>
        <v>42521.521527777775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4">
        <f t="shared" si="17"/>
        <v>42251.499999999993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4">
        <f t="shared" si="17"/>
        <v>41821.583333333328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4">
        <f t="shared" si="17"/>
        <v>42140.219444444439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4">
        <f t="shared" si="17"/>
        <v>42289.365659722222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4">
        <f t="shared" si="17"/>
        <v>42216.999305555553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4">
        <f t="shared" si="17"/>
        <v>42197.712638888886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4">
        <f t="shared" si="17"/>
        <v>42082.948287037034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4">
        <f t="shared" si="17"/>
        <v>42154.944710648146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4">
        <f t="shared" si="17"/>
        <v>41959.726597222216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4">
        <f t="shared" si="17"/>
        <v>42616.038194444445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4">
        <f t="shared" si="17"/>
        <v>42107.512407407405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4">
        <f t="shared" si="17"/>
        <v>42227.333935185183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4">
        <f t="shared" si="17"/>
        <v>42752.807847222219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4">
        <f t="shared" si="17"/>
        <v>42012.554166666661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4">
        <f t="shared" si="17"/>
        <v>42427.073333333326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4">
        <f t="shared" si="17"/>
        <v>41998.124999999993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4">
        <f t="shared" si="17"/>
        <v>42149.95349537037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4">
        <f t="shared" si="17"/>
        <v>42173.342488425922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4">
        <f t="shared" si="17"/>
        <v>41904.869212962964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4">
        <f t="shared" si="17"/>
        <v>41975.419490740744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4">
        <f t="shared" si="17"/>
        <v>42158.339062499996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4">
        <f t="shared" si="17"/>
        <v>42208.351099537038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4">
        <f t="shared" si="17"/>
        <v>41853.916620370372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4">
        <f t="shared" si="17"/>
        <v>42426.703379629624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4">
        <f t="shared" si="17"/>
        <v>41933.868379629625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4">
        <f t="shared" si="17"/>
        <v>42554.226215277777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8308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4">
        <f t="shared" si="17"/>
        <v>42231.704756944448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8308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4">
        <f t="shared" si="17"/>
        <v>41822.479108796295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8308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4">
        <f t="shared" si="17"/>
        <v>41867.779166666667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8308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4">
        <f t="shared" si="17"/>
        <v>42277.791666666664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8308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4">
        <f t="shared" si="17"/>
        <v>41901.554409722223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8308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4">
        <f t="shared" si="17"/>
        <v>42381.450509259252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8308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4">
        <f t="shared" si="17"/>
        <v>42750.867615740739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8308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4">
        <f t="shared" si="17"/>
        <v>42220.719155092585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8308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4">
        <f t="shared" si="17"/>
        <v>42082.585300925923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8308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4">
        <f t="shared" si="17"/>
        <v>41930.296979166662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8308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4">
        <f t="shared" si="17"/>
        <v>42246.019444444442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8308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4">
        <f t="shared" si="17"/>
        <v>42593.972384259258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8308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4">
        <f t="shared" si="17"/>
        <v>42082.14494212962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8308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4">
        <f t="shared" si="17"/>
        <v>42063.364675925921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8308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4">
        <f t="shared" si="17"/>
        <v>42132.55064814815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8308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4">
        <f t="shared" si="17"/>
        <v>41880.569571759253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8308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4">
        <f t="shared" si="17"/>
        <v>42221.615729166668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8308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4">
        <f t="shared" si="17"/>
        <v>42086.797754629624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8308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4">
        <f t="shared" si="17"/>
        <v>42334.788715277777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8308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4">
        <f t="shared" si="17"/>
        <v>42432.872164351851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8308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4">
        <f t="shared" si="17"/>
        <v>42107.583333333336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8308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4">
        <f t="shared" si="17"/>
        <v>42177.533506944441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8308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4">
        <f t="shared" si="17"/>
        <v>42741.803611111107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8308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4">
        <f t="shared" si="17"/>
        <v>41969.643634259257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8308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4">
        <f t="shared" si="17"/>
        <v>41882.957638888889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8308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4">
        <f t="shared" si="17"/>
        <v>42600.702997685185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8308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4">
        <f t="shared" si="17"/>
        <v>42797.624999999993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8308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4">
        <f t="shared" si="17"/>
        <v>42206.082638888889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8308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4">
        <f t="shared" si="17"/>
        <v>41886.974710648145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8308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4">
        <f t="shared" si="17"/>
        <v>42616.482372685183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8308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4">
        <f t="shared" si="17"/>
        <v>42537.442662037036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8308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4">
        <f t="shared" si="17"/>
        <v>42279.233078703699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8308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4">
        <f t="shared" si="17"/>
        <v>41929.583703703705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8308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5">
        <f t="shared" ref="O195:O258" si="18">E195/D195</f>
        <v>0</v>
      </c>
      <c r="P195" s="7">
        <f t="shared" ref="P195:P258" si="19">IF(L195&gt;0, E195/L195, 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(((J195/60)/60)/24)+DATE(1970,1,1)+(-5/24)</f>
        <v>41911.726458333331</v>
      </c>
      <c r="T195" s="14">
        <f t="shared" ref="T195:T258" si="23">(((I195/60)/60)/24)+DATE(1970,1,1)+(-5/24)</f>
        <v>41971.768124999995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8308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4">
        <f t="shared" si="23"/>
        <v>42435.788553240738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8308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4">
        <f t="shared" si="23"/>
        <v>42195.462175925924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8308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4">
        <f t="shared" si="23"/>
        <v>42287.666666666664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8308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4">
        <f t="shared" si="23"/>
        <v>42783.666666666664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8308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4">
        <f t="shared" si="23"/>
        <v>41917.175023148149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8308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4">
        <f t="shared" si="23"/>
        <v>42613.915532407402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8308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4">
        <f t="shared" si="23"/>
        <v>41896.875034722223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8308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4">
        <f t="shared" si="23"/>
        <v>42043.610289351847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8308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4">
        <f t="shared" si="23"/>
        <v>42285.665972222218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8308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4">
        <f t="shared" si="23"/>
        <v>42033.639629629623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8308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4">
        <f t="shared" si="23"/>
        <v>42586.375034722216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8308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4">
        <f t="shared" si="23"/>
        <v>42283.423865740733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8308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4">
        <f t="shared" si="23"/>
        <v>42587.79609953703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8308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4">
        <f t="shared" si="23"/>
        <v>42007.988865740735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8308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4">
        <f t="shared" si="23"/>
        <v>41989.16165509259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8308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4">
        <f t="shared" si="23"/>
        <v>42195.714525462965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8308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4">
        <f t="shared" si="23"/>
        <v>42277.999999999993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8308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4">
        <f t="shared" si="23"/>
        <v>42265.951585648152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8308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4">
        <f t="shared" si="23"/>
        <v>42476.631018518521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8308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4">
        <f t="shared" si="23"/>
        <v>42232.379641203697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8308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4">
        <f t="shared" si="23"/>
        <v>42069.432280092595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8308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4">
        <f t="shared" si="23"/>
        <v>42417.790972222218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8308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4">
        <f t="shared" si="23"/>
        <v>42116.708761574067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8308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4">
        <f t="shared" si="23"/>
        <v>42001.432280092595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8308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4">
        <f t="shared" si="23"/>
        <v>42139.420011574075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8308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4">
        <f t="shared" si="23"/>
        <v>42461.082638888889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8308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4">
        <f t="shared" si="23"/>
        <v>42236.629166666658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8308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4">
        <f t="shared" si="23"/>
        <v>42091.587546296294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8308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4">
        <f t="shared" si="23"/>
        <v>42089.902083333327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8308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4">
        <f t="shared" si="23"/>
        <v>42511.836805555555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8308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4">
        <f t="shared" si="23"/>
        <v>42195.026921296296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8308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4">
        <f t="shared" si="23"/>
        <v>42468.711273148147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8308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4">
        <f t="shared" si="23"/>
        <v>42155.186805555553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8308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4">
        <f t="shared" si="23"/>
        <v>42194.685659722221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8308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4">
        <f t="shared" si="23"/>
        <v>42156.478067129625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8308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4">
        <f t="shared" si="23"/>
        <v>42413.725659722222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8308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4">
        <f t="shared" si="23"/>
        <v>42159.568877314807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8308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4">
        <f t="shared" si="23"/>
        <v>42371.750590277778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8308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4">
        <f t="shared" si="23"/>
        <v>42062.617430555554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8308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4">
        <f t="shared" si="23"/>
        <v>42642.703379629624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8308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4">
        <f t="shared" si="23"/>
        <v>42175.82707175926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8308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4">
        <f t="shared" si="23"/>
        <v>42194.700196759259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8308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4">
        <f t="shared" si="23"/>
        <v>42373.791666666664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8308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4">
        <f t="shared" si="23"/>
        <v>42437.368854166663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8308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4">
        <f t="shared" si="23"/>
        <v>42734.166666666664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8308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4">
        <f t="shared" si="23"/>
        <v>42316.291666666664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4">
        <f t="shared" si="23"/>
        <v>41399.500127314815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4">
        <f t="shared" si="23"/>
        <v>41994.489629629628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4">
        <f t="shared" si="23"/>
        <v>40897.28460648148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4">
        <f t="shared" si="23"/>
        <v>41691.839166666665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4">
        <f t="shared" si="23"/>
        <v>40253.087499999994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4">
        <f t="shared" si="23"/>
        <v>41136.844733796293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4">
        <f t="shared" si="23"/>
        <v>40530.196817129625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4">
        <f t="shared" si="23"/>
        <v>40466.943749999999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4">
        <f t="shared" si="23"/>
        <v>40915.566076388888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4">
        <f t="shared" si="23"/>
        <v>40412.527777777774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4">
        <f t="shared" si="23"/>
        <v>41431.357534722221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4">
        <f t="shared" si="23"/>
        <v>41045.583333333328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4">
        <f t="shared" si="23"/>
        <v>40329.957638888889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4">
        <f t="shared" si="23"/>
        <v>40954.44253472222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4">
        <f t="shared" si="23"/>
        <v>42293.874999999993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4">
        <f t="shared" si="23"/>
        <v>40618.276412037034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4">
        <f t="shared" si="23"/>
        <v>41349.560960648145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5">
        <f t="shared" ref="O259:O322" si="24">E259/D259</f>
        <v>1.0672648571428571</v>
      </c>
      <c r="P259" s="7">
        <f t="shared" ref="P259:P322" si="25">IF(L259&gt;0, 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(((J259/60)/60)/24)+DATE(1970,1,1)+(-5/24)</f>
        <v>42479.418541666666</v>
      </c>
      <c r="T259" s="14">
        <f t="shared" ref="T259:T322" si="29">(((I259/60)/60)/24)+DATE(1970,1,1)+(-5/24)</f>
        <v>42509.418541666666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4">
        <f t="shared" si="29"/>
        <v>40711.843356481477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4">
        <f t="shared" si="29"/>
        <v>42102.529733796291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4">
        <f t="shared" si="29"/>
        <v>40376.207638888889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4">
        <f t="shared" si="29"/>
        <v>41067.413194444445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4">
        <f t="shared" si="29"/>
        <v>40600.039675925924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4">
        <f t="shared" si="29"/>
        <v>41179.746458333328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4">
        <f t="shared" si="29"/>
        <v>41040.411979166667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4">
        <f t="shared" si="29"/>
        <v>40308.636111111111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4">
        <f t="shared" si="29"/>
        <v>40290.95208333333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4">
        <f t="shared" si="29"/>
        <v>41815.244201388887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4">
        <f t="shared" si="29"/>
        <v>40853.985856481479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4">
        <f t="shared" si="29"/>
        <v>42787.988680555551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4">
        <f t="shared" si="29"/>
        <v>40687.958333333328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4">
        <f t="shared" si="29"/>
        <v>41641.125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4">
        <f t="shared" si="29"/>
        <v>40296.575694444444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4">
        <f t="shared" si="29"/>
        <v>40727.29011574074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4">
        <f t="shared" si="29"/>
        <v>41004.082638888889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4">
        <f t="shared" si="29"/>
        <v>41222.865347222221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4">
        <f t="shared" si="29"/>
        <v>41026.831874999996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4">
        <f t="shared" si="29"/>
        <v>42147.68309027778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4">
        <f t="shared" si="29"/>
        <v>41193.832627314812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4">
        <f t="shared" si="29"/>
        <v>42792.875694444439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4">
        <f t="shared" si="29"/>
        <v>41789.382349537031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4">
        <f t="shared" si="29"/>
        <v>40035.601388888885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4">
        <f t="shared" si="29"/>
        <v>40231.708333333328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4">
        <f t="shared" si="29"/>
        <v>40694.999305555553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4">
        <f t="shared" si="29"/>
        <v>40929.529861111107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4">
        <f t="shared" si="29"/>
        <v>41536.547777777778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4">
        <f t="shared" si="29"/>
        <v>41358.566249999996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4">
        <f t="shared" si="29"/>
        <v>41214.958333333328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4">
        <f t="shared" si="29"/>
        <v>41085.960567129623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4">
        <f t="shared" si="29"/>
        <v>41580.248078703698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4">
        <f t="shared" si="29"/>
        <v>40576.124305555553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4">
        <f t="shared" si="29"/>
        <v>41394.792361111111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4">
        <f t="shared" si="29"/>
        <v>40844.957638888889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4">
        <f t="shared" si="29"/>
        <v>41749.459652777776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4">
        <f t="shared" si="29"/>
        <v>40378.458333333328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4">
        <f t="shared" si="29"/>
        <v>41578.791666666664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4">
        <f t="shared" si="29"/>
        <v>41159.267164351848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4">
        <f t="shared" si="29"/>
        <v>42124.957638888889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4">
        <f t="shared" si="29"/>
        <v>41768.666666666664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4">
        <f t="shared" si="29"/>
        <v>40499.058564814812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4">
        <f t="shared" si="29"/>
        <v>40657.751597222217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4">
        <f t="shared" si="29"/>
        <v>41352.487673611111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4">
        <f t="shared" si="29"/>
        <v>40963.648587962962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4">
        <f t="shared" si="29"/>
        <v>41061.862800925926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4">
        <f t="shared" si="29"/>
        <v>41152.875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4">
        <f t="shared" si="29"/>
        <v>40978.421863425923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4">
        <f t="shared" si="29"/>
        <v>41353.587187500001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4">
        <f t="shared" si="29"/>
        <v>41312.736122685179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4">
        <f t="shared" si="29"/>
        <v>40612.486226851848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4">
        <f t="shared" si="29"/>
        <v>41155.543217592589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4">
        <f t="shared" si="29"/>
        <v>40835.875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4">
        <f t="shared" si="29"/>
        <v>40909.124305555553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4">
        <f t="shared" si="29"/>
        <v>41378.669351851851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4">
        <f t="shared" si="29"/>
        <v>40401.457638888889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4">
        <f t="shared" si="29"/>
        <v>41334.624861111108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4">
        <f t="shared" si="29"/>
        <v>41143.564050925925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4">
        <f t="shared" si="29"/>
        <v>41983.999305555553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4">
        <f t="shared" si="29"/>
        <v>41619.468553240738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4">
        <f t="shared" si="29"/>
        <v>41359.788784722223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4">
        <f t="shared" si="29"/>
        <v>40211.124305555553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4">
        <f t="shared" si="29"/>
        <v>42360.749999999993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5">
        <f t="shared" ref="O323:O386" si="30">E323/D323</f>
        <v>1.0266285714285714</v>
      </c>
      <c r="P323" s="7">
        <f t="shared" ref="P323:P386" si="31">IF(L323&gt;0, 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(((J323/60)/60)/24)+DATE(1970,1,1)+(-5/24)</f>
        <v>42647.238263888888</v>
      </c>
      <c r="T323" s="14">
        <f t="shared" ref="T323:T386" si="35">(((I323/60)/60)/24)+DATE(1970,1,1)+(-5/24)</f>
        <v>42682.27993055556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4">
        <f t="shared" si="35"/>
        <v>42503.361666666664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4">
        <f t="shared" si="35"/>
        <v>42725.124305555553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4">
        <f t="shared" si="35"/>
        <v>42217.417916666665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4">
        <f t="shared" si="35"/>
        <v>42723.979548611103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4">
        <f t="shared" si="35"/>
        <v>42808.747916666667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4">
        <f t="shared" si="35"/>
        <v>42085.124999999993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4">
        <f t="shared" si="35"/>
        <v>42308.958333333336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4">
        <f t="shared" si="35"/>
        <v>42314.958333333336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4">
        <f t="shared" si="35"/>
        <v>41410.957638888889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4">
        <f t="shared" si="35"/>
        <v>42538.373078703698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4">
        <f t="shared" si="35"/>
        <v>42305.124999999993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4">
        <f t="shared" si="35"/>
        <v>42467.386469907404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4">
        <f t="shared" si="35"/>
        <v>42139.583333333336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4">
        <f t="shared" si="35"/>
        <v>42132.708333333336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4">
        <f t="shared" si="35"/>
        <v>42321.429606481477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4">
        <f t="shared" si="35"/>
        <v>42076.878564814811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4">
        <f t="shared" si="35"/>
        <v>42615.833333333336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4">
        <f t="shared" si="35"/>
        <v>42123.551712962959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4">
        <f t="shared" si="35"/>
        <v>42802.666666666664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4">
        <f t="shared" si="35"/>
        <v>41912.957638888889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4">
        <f t="shared" si="35"/>
        <v>42489.572511574072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4">
        <f t="shared" si="35"/>
        <v>41956.916666666664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4">
        <f t="shared" si="35"/>
        <v>42155.888888888883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4">
        <f t="shared" si="35"/>
        <v>42144.735995370364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4">
        <f t="shared" si="35"/>
        <v>42291.291909722226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4">
        <f t="shared" si="35"/>
        <v>42322.32880787037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4">
        <f t="shared" si="35"/>
        <v>42237.378657407404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4">
        <f t="shared" si="35"/>
        <v>42790.290601851848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4">
        <f t="shared" si="35"/>
        <v>42623.957638888889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4">
        <f t="shared" si="35"/>
        <v>42467.714745370373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4">
        <f t="shared" si="35"/>
        <v>41919.959120370368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4">
        <f t="shared" si="35"/>
        <v>42327.625219907401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4">
        <f t="shared" si="35"/>
        <v>42468.577789351846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4">
        <f t="shared" si="35"/>
        <v>41974.127245370364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4">
        <f t="shared" si="35"/>
        <v>42445.553159722222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4">
        <f t="shared" si="35"/>
        <v>42118.01385416666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4">
        <f t="shared" si="35"/>
        <v>42536.416666666664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4">
        <f t="shared" si="35"/>
        <v>41957.008333333331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4">
        <f t="shared" si="35"/>
        <v>42207.924305555549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4">
        <f t="shared" si="35"/>
        <v>41965.834560185183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4">
        <f t="shared" si="35"/>
        <v>41858.791666666664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4">
        <f t="shared" si="35"/>
        <v>40300.598611111105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4">
        <f t="shared" si="35"/>
        <v>41810.957638888889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4">
        <f t="shared" si="35"/>
        <v>41698.398136574069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4">
        <f t="shared" si="35"/>
        <v>41049.584699074068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4">
        <f t="shared" si="35"/>
        <v>41394.999305555553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4">
        <f t="shared" si="35"/>
        <v>42078.355578703697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4">
        <f t="shared" si="35"/>
        <v>40923.3433912037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4">
        <f t="shared" si="35"/>
        <v>42741.586805555555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4">
        <f t="shared" si="35"/>
        <v>41306.559479166666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4">
        <f t="shared" si="35"/>
        <v>42465.458333333336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4">
        <f t="shared" si="35"/>
        <v>41108.703680555554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4">
        <f t="shared" si="35"/>
        <v>40802.680914351848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4">
        <f t="shared" si="35"/>
        <v>41699.512499999997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4">
        <f t="shared" si="35"/>
        <v>42607.244398148141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4">
        <f t="shared" si="35"/>
        <v>42322.084027777775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4">
        <f t="shared" si="35"/>
        <v>42394.786111111105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4">
        <f t="shared" si="35"/>
        <v>41032.479999999996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4">
        <f t="shared" si="35"/>
        <v>42392.511481481481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4">
        <f t="shared" si="35"/>
        <v>41120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4">
        <f t="shared" si="35"/>
        <v>41158.501157407409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4">
        <f t="shared" si="35"/>
        <v>41777.90924768518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4">
        <f t="shared" si="35"/>
        <v>42010.573460648149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5">
        <f t="shared" ref="O387:O450" si="36">E387/D387</f>
        <v>1.05982</v>
      </c>
      <c r="P387" s="7">
        <f t="shared" ref="P387:P450" si="37">IF(L387&gt;0, 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(((J387/60)/60)/24)+DATE(1970,1,1)+(-5/24)</f>
        <v>41934.376168981478</v>
      </c>
      <c r="T387" s="14">
        <f t="shared" ref="T387:T450" si="41">(((I387/60)/60)/24)+DATE(1970,1,1)+(-5/24)</f>
        <v>41964.41783564815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4">
        <f t="shared" si="41"/>
        <v>42226.742951388886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4">
        <f t="shared" si="41"/>
        <v>42231.041666666664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4">
        <f t="shared" si="41"/>
        <v>42578.867824074077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4">
        <f t="shared" si="41"/>
        <v>41705.749305555553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4">
        <f t="shared" si="41"/>
        <v>42131.828379629624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4">
        <f t="shared" si="41"/>
        <v>40894.832638888889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4">
        <f t="shared" si="41"/>
        <v>40793.916666666664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4">
        <f t="shared" si="41"/>
        <v>41557.500601851847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4">
        <f t="shared" si="41"/>
        <v>42477.568078703705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4">
        <f t="shared" si="41"/>
        <v>41026.688888888886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4">
        <f t="shared" si="41"/>
        <v>41097.356550925921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4">
        <f t="shared" si="41"/>
        <v>40421.947222222218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4">
        <f t="shared" si="41"/>
        <v>42123.584791666661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4">
        <f t="shared" si="41"/>
        <v>42718.291666666664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4">
        <f t="shared" si="41"/>
        <v>41775.9375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4">
        <f t="shared" si="41"/>
        <v>40762.633912037032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4">
        <f t="shared" si="41"/>
        <v>42313.372881944444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4">
        <f t="shared" si="41"/>
        <v>40765.088888888888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4">
        <f t="shared" si="41"/>
        <v>41675.752777777772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4">
        <f t="shared" si="41"/>
        <v>41703.876608796294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4">
        <f t="shared" si="41"/>
        <v>40672.040972222218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4">
        <f t="shared" si="41"/>
        <v>40866.704282407409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4">
        <f t="shared" si="41"/>
        <v>41583.569328703699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4">
        <f t="shared" si="41"/>
        <v>42573.654444444437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4">
        <f t="shared" si="41"/>
        <v>42173.77311342593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4">
        <f t="shared" si="41"/>
        <v>41630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4">
        <f t="shared" si="41"/>
        <v>41115.534467592588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4">
        <f t="shared" si="41"/>
        <v>41109.66910879629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4">
        <f t="shared" si="41"/>
        <v>41558.85491898148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4">
        <f t="shared" si="41"/>
        <v>41929.291666666664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4">
        <f t="shared" si="41"/>
        <v>41678.187858796293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4">
        <f t="shared" si="41"/>
        <v>41371.981249999997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4">
        <f t="shared" si="41"/>
        <v>42208.07403935185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4">
        <f t="shared" si="41"/>
        <v>41454.634108796294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8308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4">
        <f t="shared" si="41"/>
        <v>41711.986469907402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8308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4">
        <f t="shared" si="41"/>
        <v>42237.283055555548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8308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4">
        <f t="shared" si="41"/>
        <v>41893.052048611105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8308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4">
        <f t="shared" si="41"/>
        <v>41430.717939814815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8308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4">
        <f t="shared" si="41"/>
        <v>40994.126145833332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8308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4">
        <f t="shared" si="41"/>
        <v>42335.694490740738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8308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4">
        <f t="shared" si="41"/>
        <v>42430.503634259258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8308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4">
        <f t="shared" si="41"/>
        <v>42299.582638888889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8308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4">
        <f t="shared" si="41"/>
        <v>41806.708333333328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8308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4">
        <f t="shared" si="41"/>
        <v>40143.999305555553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8308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4">
        <f t="shared" si="41"/>
        <v>41527.898923611108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8308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4">
        <f t="shared" si="41"/>
        <v>42556.662997685176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8308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4">
        <f t="shared" si="41"/>
        <v>42298.51829861111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8308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4">
        <f t="shared" si="41"/>
        <v>42288.42155092593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8308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4">
        <f t="shared" si="41"/>
        <v>41609.667847222219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8308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4">
        <f t="shared" si="41"/>
        <v>41530.539120370369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8308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4">
        <f t="shared" si="41"/>
        <v>41486.154085648144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8308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4">
        <f t="shared" si="41"/>
        <v>42651.110254629624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8308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4">
        <f t="shared" si="41"/>
        <v>42326.094421296293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8308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4">
        <f t="shared" si="41"/>
        <v>41929.553449074068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8308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4">
        <f t="shared" si="41"/>
        <v>42453.735567129632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8308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4">
        <f t="shared" si="41"/>
        <v>41580.585601851846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8308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4">
        <f t="shared" si="41"/>
        <v>42054.680358796293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8308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4">
        <f t="shared" si="41"/>
        <v>41679.806724537033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8308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4">
        <f t="shared" si="41"/>
        <v>40954.69862268518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8308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4">
        <f t="shared" si="41"/>
        <v>42145.127025462956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8308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4">
        <f t="shared" si="41"/>
        <v>42066.875231481477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8308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4">
        <f t="shared" si="41"/>
        <v>41356.305127314808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8308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4">
        <f t="shared" si="41"/>
        <v>41773.549710648142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8308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5">
        <f t="shared" ref="O451:O514" si="42">E451/D451</f>
        <v>2.2499999999999999E-2</v>
      </c>
      <c r="P451" s="7">
        <f t="shared" ref="P451:P514" si="43">IF(L451&gt;0, 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(((J451/60)/60)/24)+DATE(1970,1,1)+(-5/24)</f>
        <v>41534.359780092593</v>
      </c>
      <c r="T451" s="14">
        <f t="shared" ref="T451:T514" si="47">(((I451/60)/60)/24)+DATE(1970,1,1)+(-5/24)</f>
        <v>41564.359780092593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8308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4">
        <f t="shared" si="47"/>
        <v>41684.73842592592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8308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4">
        <f t="shared" si="47"/>
        <v>41664.506840277776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8308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4">
        <f t="shared" si="47"/>
        <v>42137.495543981473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8308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4">
        <f t="shared" si="47"/>
        <v>42054.616655092592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8308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4">
        <f t="shared" si="47"/>
        <v>41969.343055555553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8308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4">
        <f t="shared" si="47"/>
        <v>41015.813194444439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8308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4">
        <f t="shared" si="47"/>
        <v>41568.957638888889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8308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4">
        <f t="shared" si="47"/>
        <v>41867.559166666666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8308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4">
        <f t="shared" si="47"/>
        <v>41408.491435185184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8308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4">
        <f t="shared" si="47"/>
        <v>40860.473692129628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8308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4">
        <f t="shared" si="47"/>
        <v>41790.958333333328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8308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4">
        <f t="shared" si="47"/>
        <v>41427.638506944444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8308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4">
        <f t="shared" si="47"/>
        <v>40764.918298611112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8308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4">
        <f t="shared" si="47"/>
        <v>40810.501770833333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8308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4">
        <f t="shared" si="47"/>
        <v>42508.640451388892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8308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4">
        <f t="shared" si="47"/>
        <v>41816.911736111106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8308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4">
        <f t="shared" si="47"/>
        <v>41159.734537037039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8308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4">
        <f t="shared" si="47"/>
        <v>41180.471458333333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8308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4">
        <f t="shared" si="47"/>
        <v>41100.952141203699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8308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4">
        <f t="shared" si="47"/>
        <v>41887.781527777777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8308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4">
        <f t="shared" si="47"/>
        <v>41654.958333333328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8308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4">
        <f t="shared" si="47"/>
        <v>41748.471979166665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8308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4">
        <f t="shared" si="47"/>
        <v>41874.714328703703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8308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4">
        <f t="shared" si="47"/>
        <v>41899.489803240736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8308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4">
        <f t="shared" si="47"/>
        <v>42783.120706018519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8308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4">
        <f t="shared" si="47"/>
        <v>42129.877812500003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8308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4">
        <f t="shared" si="47"/>
        <v>41792.957638888889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8308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4">
        <f t="shared" si="47"/>
        <v>41047.626550925925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8308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4">
        <f t="shared" si="47"/>
        <v>42095.660983796297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8308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4">
        <f t="shared" si="47"/>
        <v>41964.24114583333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8308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4">
        <f t="shared" si="47"/>
        <v>41495.291840277772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8308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4">
        <f t="shared" si="47"/>
        <v>41192.46399305555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8308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4">
        <f t="shared" si="47"/>
        <v>42474.398611111108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8308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4">
        <f t="shared" si="47"/>
        <v>41302.989259259259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8308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4">
        <f t="shared" si="47"/>
        <v>42313.772824074076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8308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4">
        <f t="shared" si="47"/>
        <v>41411.297442129624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8308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4">
        <f t="shared" si="47"/>
        <v>41791.734247685185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8308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4">
        <f t="shared" si="47"/>
        <v>42729.428171296291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8308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4">
        <f t="shared" si="47"/>
        <v>42743.84606481481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8308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4">
        <f t="shared" si="47"/>
        <v>40913.272916666661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8308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4">
        <f t="shared" si="47"/>
        <v>41143.760243055556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8308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4">
        <f t="shared" si="47"/>
        <v>42396.774293981485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8308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4">
        <f t="shared" si="47"/>
        <v>42655.826736111114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8308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4">
        <f t="shared" si="47"/>
        <v>42144.517800925918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8308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4">
        <f t="shared" si="47"/>
        <v>41822.916666666664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8308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4">
        <f t="shared" si="47"/>
        <v>42201.619270833333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8308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4">
        <f t="shared" si="47"/>
        <v>41680.723078703704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8308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4">
        <f t="shared" si="47"/>
        <v>41997.999999999993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8308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4">
        <f t="shared" si="47"/>
        <v>40900.553807870368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8308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4">
        <f t="shared" si="47"/>
        <v>40098.665972222218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8308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4">
        <f t="shared" si="47"/>
        <v>40306.719444444439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8308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4">
        <f t="shared" si="47"/>
        <v>40733.026053240741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8308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4">
        <f t="shared" si="47"/>
        <v>40986.303530092591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8308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4">
        <f t="shared" si="47"/>
        <v>42021.318321759252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8308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4">
        <f t="shared" si="47"/>
        <v>41009.73364583333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8308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4">
        <f t="shared" si="47"/>
        <v>42362.889884259253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8308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4">
        <f t="shared" si="47"/>
        <v>41496.343981481477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8308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4">
        <f t="shared" si="47"/>
        <v>41201.750659722216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8308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4">
        <f t="shared" si="47"/>
        <v>41054.384722222218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8308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4">
        <f t="shared" si="47"/>
        <v>42183.423263888886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8308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4">
        <f t="shared" si="47"/>
        <v>42429.968043981477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8308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4">
        <f t="shared" si="47"/>
        <v>41370.053032407406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8308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4">
        <f t="shared" si="47"/>
        <v>42694.575543981475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8308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5">
        <f t="shared" ref="O515:O578" si="48">E515/D515</f>
        <v>0.13924</v>
      </c>
      <c r="P515" s="7">
        <f t="shared" ref="P515:P578" si="49">IF(L515&gt;0, 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(((J515/60)/60)/24)+DATE(1970,1,1)+(-5/24)</f>
        <v>42552.445659722223</v>
      </c>
      <c r="T515" s="14">
        <f t="shared" ref="T515:T578" si="53">(((I515/60)/60)/24)+DATE(1970,1,1)+(-5/24)</f>
        <v>42597.083333333336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8308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4">
        <f t="shared" si="53"/>
        <v>41860.405636574069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8308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4">
        <f t="shared" si="53"/>
        <v>42367.282418981478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8308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4">
        <f t="shared" si="53"/>
        <v>42151.570370370369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8308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4">
        <f t="shared" si="53"/>
        <v>42768.406956018516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8308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4">
        <f t="shared" si="53"/>
        <v>42253.406944444439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8308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4">
        <f t="shared" si="53"/>
        <v>41248.183113425926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4">
        <f t="shared" si="53"/>
        <v>42348.493761574071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4">
        <f t="shared" si="53"/>
        <v>42674.999305555553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4">
        <f t="shared" si="53"/>
        <v>42449.790798611109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4">
        <f t="shared" si="53"/>
        <v>42267.924490740734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4">
        <f t="shared" si="53"/>
        <v>42522.508900462963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4">
        <f t="shared" si="53"/>
        <v>41895.192604166667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4">
        <f t="shared" si="53"/>
        <v>42223.499999999993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4">
        <f t="shared" si="53"/>
        <v>42783.461805555555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4">
        <f t="shared" si="53"/>
        <v>42176.680555555555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4">
        <f t="shared" si="53"/>
        <v>42745.999999999993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4">
        <f t="shared" si="53"/>
        <v>42178.874999999993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4">
        <f t="shared" si="53"/>
        <v>42721.082638888889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4">
        <f t="shared" si="53"/>
        <v>42502.798703703702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4">
        <f t="shared" si="53"/>
        <v>42506.226446759254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4">
        <f t="shared" si="53"/>
        <v>42309.749999999993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4">
        <f t="shared" si="53"/>
        <v>42741.336863425917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4">
        <f t="shared" si="53"/>
        <v>42219.541666666664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4">
        <f t="shared" si="53"/>
        <v>42312.601747685178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4">
        <f t="shared" si="53"/>
        <v>42503.586377314808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4">
        <f t="shared" si="53"/>
        <v>42555.841516203705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8308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4">
        <f t="shared" si="53"/>
        <v>42039.608865740738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8308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4">
        <f t="shared" si="53"/>
        <v>42305.838356481479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8308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4">
        <f t="shared" si="53"/>
        <v>42493.487453703703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8308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4">
        <f t="shared" si="53"/>
        <v>41943.88381944444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8308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4">
        <f t="shared" si="53"/>
        <v>42555.448611111111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8308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4">
        <f t="shared" si="53"/>
        <v>42323.425798611112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8308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4">
        <f t="shared" si="53"/>
        <v>42294.459664351853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8308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4">
        <f t="shared" si="53"/>
        <v>42410.488009259258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8308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4">
        <f t="shared" si="53"/>
        <v>42306.695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8308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4">
        <f t="shared" si="53"/>
        <v>42193.428495370368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8308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4">
        <f t="shared" si="53"/>
        <v>42765.999999999993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8308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4">
        <f t="shared" si="53"/>
        <v>42217.536805555552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8308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4">
        <f t="shared" si="53"/>
        <v>42378.408518518518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8308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4">
        <f t="shared" si="53"/>
        <v>41957.553136574068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8308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4">
        <f t="shared" si="53"/>
        <v>41931.476527777777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8308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4">
        <f t="shared" si="53"/>
        <v>42533.145173611112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8308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4">
        <f t="shared" si="53"/>
        <v>42375.651817129627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8308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4">
        <f t="shared" si="53"/>
        <v>42706.775497685179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8308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4">
        <f t="shared" si="53"/>
        <v>42087.633159722223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8308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4">
        <f t="shared" si="53"/>
        <v>42351.074768518512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8308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4">
        <f t="shared" si="53"/>
        <v>41990.563020833331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8308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4">
        <f t="shared" si="53"/>
        <v>42303.450381944444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8308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4">
        <f t="shared" si="53"/>
        <v>42722.18072916667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8308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4">
        <f t="shared" si="53"/>
        <v>42051.861655092587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8308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4">
        <f t="shared" si="53"/>
        <v>42441.734664351847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8308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4">
        <f t="shared" si="53"/>
        <v>42195.576956018522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8308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4">
        <f t="shared" si="53"/>
        <v>42565.476076388884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8308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4">
        <f t="shared" si="53"/>
        <v>42005.634189814817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8308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4">
        <f t="shared" si="53"/>
        <v>42385.249999999993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8308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4">
        <f t="shared" si="53"/>
        <v>42370.639027777775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8308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4">
        <f t="shared" si="53"/>
        <v>42418.589918981481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8308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4">
        <f t="shared" si="53"/>
        <v>42211.957638888889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8308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4">
        <f t="shared" si="53"/>
        <v>42312.549629629626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8308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4">
        <f t="shared" si="53"/>
        <v>42021.841666666667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8308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4">
        <f t="shared" si="53"/>
        <v>42662.235034722216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8308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4">
        <f t="shared" si="53"/>
        <v>42168.484293981477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8308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4">
        <f t="shared" si="53"/>
        <v>42091.221666666665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8308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5">
        <f t="shared" ref="O579:O642" si="54">E579/D579</f>
        <v>2E-3</v>
      </c>
      <c r="P579" s="7">
        <f t="shared" ref="P579:P642" si="55">IF(L579&gt;0, 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(((J579/60)/60)/24)+DATE(1970,1,1)+(-5/24)</f>
        <v>42450.380810185183</v>
      </c>
      <c r="T579" s="14">
        <f t="shared" ref="T579:T642" si="59">(((I579/60)/60)/24)+DATE(1970,1,1)+(-5/24)</f>
        <v>42510.380810185183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8308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4">
        <f t="shared" si="59"/>
        <v>42254.370289351849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8308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4">
        <f t="shared" si="59"/>
        <v>41998.643784722219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8308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4">
        <f t="shared" si="59"/>
        <v>42635.699849537035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8308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4">
        <f t="shared" si="59"/>
        <v>42217.804444444446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8308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4">
        <f t="shared" si="59"/>
        <v>42078.541666666664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8308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4">
        <f t="shared" si="59"/>
        <v>42082.688506944447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8308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4">
        <f t="shared" si="59"/>
        <v>42079.466620370367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8308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4">
        <f t="shared" si="59"/>
        <v>42338.791666666664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8308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4">
        <f t="shared" si="59"/>
        <v>42050.645914351851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8308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4">
        <f t="shared" si="59"/>
        <v>42110.548993055556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8308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4">
        <f t="shared" si="59"/>
        <v>42691.602847222217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8308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4">
        <f t="shared" si="59"/>
        <v>42193.406238425923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8308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4">
        <f t="shared" si="59"/>
        <v>42408.334027777775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8308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4">
        <f t="shared" si="59"/>
        <v>42207.334837962961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8308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4">
        <f t="shared" si="59"/>
        <v>41976.023842592585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8308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4">
        <f t="shared" si="59"/>
        <v>42100.427604166667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8308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4">
        <f t="shared" si="59"/>
        <v>42476.571828703702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8308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4">
        <f t="shared" si="59"/>
        <v>42127.861550925918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8308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4">
        <f t="shared" si="59"/>
        <v>42676.688564814809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8308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4">
        <f t="shared" si="59"/>
        <v>42582.458333333336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8308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4">
        <f t="shared" si="59"/>
        <v>41977.793761574074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8308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4">
        <f t="shared" si="59"/>
        <v>42071.427777777775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4">
        <f t="shared" si="59"/>
        <v>42133.589837962958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4">
        <f t="shared" si="59"/>
        <v>41999.64975694444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4">
        <f t="shared" si="59"/>
        <v>42173.585821759254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4">
        <f t="shared" si="59"/>
        <v>41865.430821759255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4">
        <f t="shared" si="59"/>
        <v>41878.827037037037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4">
        <f t="shared" si="59"/>
        <v>42239.14939814814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4">
        <f t="shared" si="59"/>
        <v>42148.416666666664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4">
        <f t="shared" si="59"/>
        <v>42330.65898148148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4">
        <f t="shared" si="59"/>
        <v>42170.712731481479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4">
        <f t="shared" si="59"/>
        <v>42336.867407407401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4">
        <f t="shared" si="59"/>
        <v>42116.622523148144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4">
        <f t="shared" si="59"/>
        <v>42388.352280092593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4">
        <f t="shared" si="59"/>
        <v>42614.823449074065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4">
        <f t="shared" si="59"/>
        <v>42277.999305555553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4">
        <f t="shared" si="59"/>
        <v>42544.853472222218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4">
        <f t="shared" si="59"/>
        <v>42271.913877314808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4">
        <f t="shared" si="59"/>
        <v>42791.167905092596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4">
        <f t="shared" si="59"/>
        <v>42132.134756944441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4">
        <f t="shared" si="59"/>
        <v>42347.60188657407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4">
        <f t="shared" si="59"/>
        <v>41968.483680555553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4">
        <f t="shared" si="59"/>
        <v>41876.508541666662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4">
        <f t="shared" si="59"/>
        <v>42558.779363425921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4">
        <f t="shared" si="59"/>
        <v>42552.566412037035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4">
        <f t="shared" si="59"/>
        <v>42151.800891203697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4">
        <f t="shared" si="59"/>
        <v>42138.78056712963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4">
        <f t="shared" si="59"/>
        <v>42820.645567129628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4">
        <f t="shared" si="59"/>
        <v>42231.348611111105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4">
        <f t="shared" si="59"/>
        <v>42443.749999999993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4">
        <f t="shared" si="59"/>
        <v>41833.484456018516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4">
        <f t="shared" si="59"/>
        <v>42504.429490740738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4">
        <f t="shared" si="59"/>
        <v>42253.006944444445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4">
        <f t="shared" si="59"/>
        <v>42518.563993055555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4">
        <f t="shared" si="59"/>
        <v>42333.492650462962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4">
        <f t="shared" si="59"/>
        <v>42538.749999999993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4">
        <f t="shared" si="59"/>
        <v>42061.720243055555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4">
        <f t="shared" si="59"/>
        <v>42105.883819444447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4">
        <f t="shared" si="59"/>
        <v>42161.240972222215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4">
        <f t="shared" si="59"/>
        <v>42791.75277777778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4">
        <f t="shared" si="59"/>
        <v>42819.343310185184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4">
        <f t="shared" si="59"/>
        <v>41925.374942129631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4">
        <f t="shared" si="59"/>
        <v>42698.749999999993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5">
        <f t="shared" ref="O643:O706" si="60">E643/D643</f>
        <v>1.1916249999999999</v>
      </c>
      <c r="P643" s="7">
        <f t="shared" ref="P643:P706" si="61">IF(L643&gt;0, 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(((J643/60)/60)/24)+DATE(1970,1,1)+(-5/24)</f>
        <v>42199.361666666664</v>
      </c>
      <c r="T643" s="14">
        <f t="shared" ref="T643:T706" si="65">(((I643/60)/60)/24)+DATE(1970,1,1)+(-5/24)</f>
        <v>42229.361666666664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4">
        <f t="shared" si="65"/>
        <v>42235.442986111106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4">
        <f t="shared" si="65"/>
        <v>42155.43373842592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4">
        <f t="shared" si="65"/>
        <v>41940.833333333328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4">
        <f t="shared" si="65"/>
        <v>42593.817986111106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4">
        <f t="shared" si="65"/>
        <v>41862.644293981481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4">
        <f t="shared" si="65"/>
        <v>42446.517928240741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4">
        <f t="shared" si="65"/>
        <v>41926.485046296293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4">
        <f t="shared" si="65"/>
        <v>41898.703854166662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4">
        <f t="shared" si="65"/>
        <v>41991.870185185187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4">
        <f t="shared" si="65"/>
        <v>41985.809155092589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4">
        <f t="shared" si="65"/>
        <v>42705.523726851847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4">
        <f t="shared" si="65"/>
        <v>42236.410185185181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4">
        <f t="shared" si="65"/>
        <v>42193.748993055553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4">
        <f t="shared" si="65"/>
        <v>42075.707314814812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4">
        <f t="shared" si="65"/>
        <v>42477.554618055547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4">
        <f t="shared" si="65"/>
        <v>42361.637407407405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4">
        <f t="shared" si="65"/>
        <v>42211.541666666664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4">
        <f t="shared" si="65"/>
        <v>42239.385358796295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8308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4">
        <f t="shared" si="65"/>
        <v>41952.574988425928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8308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4">
        <f t="shared" si="65"/>
        <v>42666.437025462961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8308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4">
        <f t="shared" si="65"/>
        <v>42020.229710648149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8308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4">
        <f t="shared" si="65"/>
        <v>42203.634907407402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8308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4">
        <f t="shared" si="65"/>
        <v>42107.458043981482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8308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4">
        <f t="shared" si="65"/>
        <v>42748.503020833326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8308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4">
        <f t="shared" si="65"/>
        <v>41868.623819444445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8308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4">
        <f t="shared" si="65"/>
        <v>42672.165081018517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8308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4">
        <f t="shared" si="65"/>
        <v>42135.622939814813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8308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4">
        <f t="shared" si="65"/>
        <v>42557.417337962957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8308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4">
        <f t="shared" si="65"/>
        <v>42540.131944444445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8308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4">
        <f t="shared" si="65"/>
        <v>42017.958333333336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8308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4">
        <f t="shared" si="65"/>
        <v>42004.999305555553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8308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4">
        <f t="shared" si="65"/>
        <v>41883.6321412037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8308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4">
        <f t="shared" si="65"/>
        <v>41862.907719907402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8308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4">
        <f t="shared" si="65"/>
        <v>42005.082638888889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8308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4">
        <f t="shared" si="65"/>
        <v>42042.559965277782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8308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4">
        <f t="shared" si="65"/>
        <v>42549.195543981477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8308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4">
        <f t="shared" si="65"/>
        <v>42511.168263888881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8308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4">
        <f t="shared" si="65"/>
        <v>42616.487372685187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8308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4">
        <f t="shared" si="65"/>
        <v>41899.293182870366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8308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4">
        <f t="shared" si="65"/>
        <v>42669.597268518519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8308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4">
        <f t="shared" si="65"/>
        <v>42808.51530092593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8308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4">
        <f t="shared" si="65"/>
        <v>42674.691712962966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8308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4">
        <f t="shared" si="65"/>
        <v>41844.916666666664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8308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4">
        <f t="shared" si="65"/>
        <v>42016.658240740733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8308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4">
        <f t="shared" si="65"/>
        <v>42219.464930555558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8308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4">
        <f t="shared" si="65"/>
        <v>42771.542280092595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8308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4">
        <f t="shared" si="65"/>
        <v>42291.896446759252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8308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4">
        <f t="shared" si="65"/>
        <v>42711.999305555553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8308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4">
        <f t="shared" si="65"/>
        <v>42622.041666666664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8308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4">
        <f t="shared" si="65"/>
        <v>42185.819976851846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8308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4">
        <f t="shared" si="65"/>
        <v>42726.167395833334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8308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4">
        <f t="shared" si="65"/>
        <v>42124.599849537037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8308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4">
        <f t="shared" si="65"/>
        <v>42767.455543981479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8308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4">
        <f t="shared" si="65"/>
        <v>41943.312731481477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8308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4">
        <f t="shared" si="65"/>
        <v>41845.718773148146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8308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4">
        <f t="shared" si="65"/>
        <v>42403.314687500002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8308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4">
        <f t="shared" si="65"/>
        <v>41899.875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8308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4">
        <f t="shared" si="65"/>
        <v>41600.458333333328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8308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4">
        <f t="shared" si="65"/>
        <v>42745.480104166665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8308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4">
        <f t="shared" si="65"/>
        <v>41843.454629629625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8308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4">
        <f t="shared" si="65"/>
        <v>42698.560034722213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8308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4">
        <f t="shared" si="65"/>
        <v>42766.772222222215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8308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4">
        <f t="shared" si="65"/>
        <v>42785.984583333331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8308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5">
        <f t="shared" ref="O707:O770" si="66">E707/D707</f>
        <v>9.7699999999999992E-3</v>
      </c>
      <c r="P707" s="7">
        <f t="shared" ref="P707:P770" si="67">IF(L707&gt;0, E707/L707, 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(((J707/60)/60)/24)+DATE(1970,1,1)+(-5/24)</f>
        <v>42726.283310185179</v>
      </c>
      <c r="T707" s="14">
        <f t="shared" ref="T707:T770" si="71">(((I707/60)/60)/24)+DATE(1970,1,1)+(-5/24)</f>
        <v>42756.283310185179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8308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4">
        <f t="shared" si="71"/>
        <v>42718.568749999999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8308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4">
        <f t="shared" si="71"/>
        <v>42736.45517361111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8308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4">
        <f t="shared" si="71"/>
        <v>41895.372685185182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8308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4">
        <f t="shared" si="71"/>
        <v>41977.832858796297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8308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4">
        <f t="shared" si="71"/>
        <v>41870.822222222218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8308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4">
        <f t="shared" si="71"/>
        <v>42718.292453703696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8308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4">
        <f t="shared" si="71"/>
        <v>42414.472592592596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8308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4">
        <f t="shared" si="71"/>
        <v>42526.320972222216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8308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4">
        <f t="shared" si="71"/>
        <v>42794.579652777778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8308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4">
        <f t="shared" si="71"/>
        <v>42312.924074074072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8308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4">
        <f t="shared" si="71"/>
        <v>41973.791666666664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8308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4">
        <f t="shared" si="71"/>
        <v>41887.645856481482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8308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4">
        <f t="shared" si="71"/>
        <v>42784.040972222218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8308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4">
        <f t="shared" si="71"/>
        <v>42422.83189814815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4">
        <f t="shared" si="71"/>
        <v>40937.440868055557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4">
        <f t="shared" si="71"/>
        <v>41852.363506944443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4">
        <f t="shared" si="71"/>
        <v>41007.555300925924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4">
        <f t="shared" si="71"/>
        <v>42214.957638888889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4">
        <f t="shared" si="71"/>
        <v>40724.430127314808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4">
        <f t="shared" si="71"/>
        <v>42351.417962962958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4">
        <f t="shared" si="71"/>
        <v>41375.834340277775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4">
        <f t="shared" si="71"/>
        <v>41288.680555555555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4">
        <f t="shared" si="71"/>
        <v>40776.629131944443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4">
        <f t="shared" si="71"/>
        <v>41170.97755787037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4">
        <f t="shared" si="71"/>
        <v>40884.536932870367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4">
        <f t="shared" si="71"/>
        <v>40930.041666666664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4">
        <f t="shared" si="71"/>
        <v>41546.21598379629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4">
        <f t="shared" si="71"/>
        <v>41628.211712962962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4">
        <f t="shared" si="71"/>
        <v>42132.999999999993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4">
        <f t="shared" si="71"/>
        <v>41976.818749999999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4">
        <f t="shared" si="71"/>
        <v>41598.999305555553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4">
        <f t="shared" si="71"/>
        <v>41684.625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4">
        <f t="shared" si="71"/>
        <v>41973.999305555553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4">
        <f t="shared" si="71"/>
        <v>41862.294317129628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4">
        <f t="shared" si="71"/>
        <v>42175.93844907407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4">
        <f t="shared" si="71"/>
        <v>41436.439884259256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4">
        <f t="shared" si="71"/>
        <v>41719.667962962958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4">
        <f t="shared" si="71"/>
        <v>41015.666666666664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4">
        <f t="shared" si="71"/>
        <v>41256.748877314814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4">
        <f t="shared" si="71"/>
        <v>41397.363946759258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4">
        <f t="shared" si="71"/>
        <v>41174.957638888889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4">
        <f t="shared" si="71"/>
        <v>42019.245833333327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4">
        <f t="shared" si="71"/>
        <v>41861.638495370367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4">
        <f t="shared" si="71"/>
        <v>42763.732986111114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4">
        <f t="shared" si="71"/>
        <v>41329.669814814813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4">
        <f t="shared" si="71"/>
        <v>40759.422164351847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4">
        <f t="shared" si="71"/>
        <v>42659.249999999993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4">
        <f t="shared" si="71"/>
        <v>42049.381840277776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4">
        <f t="shared" si="71"/>
        <v>41279.54075231481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4">
        <f t="shared" si="71"/>
        <v>41413.820138888885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4">
        <f t="shared" si="71"/>
        <v>40651.516886574071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4">
        <f t="shared" si="71"/>
        <v>41248.846226851849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4">
        <f t="shared" si="71"/>
        <v>40459.628101851849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4">
        <f t="shared" si="71"/>
        <v>41829.121979166666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8308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4">
        <f t="shared" si="71"/>
        <v>42700.597372685181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8308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4">
        <f t="shared" si="71"/>
        <v>41672.543124999997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8308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4">
        <f t="shared" si="71"/>
        <v>42708.041666666664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8308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4">
        <f t="shared" si="71"/>
        <v>41501.238518518512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8308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4">
        <f t="shared" si="71"/>
        <v>42256.964826388888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8308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4">
        <f t="shared" si="71"/>
        <v>41931.334305555552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8308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4">
        <f t="shared" si="71"/>
        <v>42051.57503472222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8308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4">
        <f t="shared" si="71"/>
        <v>42144.935300925928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8308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4">
        <f t="shared" si="71"/>
        <v>41623.998726851853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8308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5">
        <f t="shared" ref="O771:O834" si="72">E771/D771</f>
        <v>0.41399999999999998</v>
      </c>
      <c r="P771" s="7">
        <f t="shared" ref="P771:P834" si="73">IF(L771&gt;0, 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(((J771/60)/60)/24)+DATE(1970,1,1)+(-5/24)</f>
        <v>41604.788124999999</v>
      </c>
      <c r="T771" s="14">
        <f t="shared" ref="T771:T834" si="77">(((I771/60)/60)/24)+DATE(1970,1,1)+(-5/24)</f>
        <v>41634.788124999999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8308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4">
        <f t="shared" si="77"/>
        <v>41329.791307870371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8308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4">
        <f t="shared" si="77"/>
        <v>42399.615763888891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8308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4">
        <f t="shared" si="77"/>
        <v>40117.957638888889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8308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4">
        <f t="shared" si="77"/>
        <v>42134.750694444439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8308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4">
        <f t="shared" si="77"/>
        <v>41693.571967592587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8308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4">
        <f t="shared" si="77"/>
        <v>40892.851793981477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8308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4">
        <f t="shared" si="77"/>
        <v>42287.999999999993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8308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4">
        <f t="shared" si="77"/>
        <v>41486.772881944438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8308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4">
        <f t="shared" si="77"/>
        <v>41759.493981481479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8308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4">
        <f t="shared" si="77"/>
        <v>40465.958333333328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4">
        <f t="shared" si="77"/>
        <v>40666.465567129628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4">
        <f t="shared" si="77"/>
        <v>41432.792523148149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4">
        <f t="shared" si="77"/>
        <v>41146.549791666665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4">
        <f t="shared" si="77"/>
        <v>41026.708333333328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4">
        <f t="shared" si="77"/>
        <v>41714.899525462963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4">
        <f t="shared" si="77"/>
        <v>41333.385590277772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4">
        <f t="shared" si="77"/>
        <v>41040.44930555555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4">
        <f t="shared" si="77"/>
        <v>41579.419282407405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4">
        <f t="shared" si="77"/>
        <v>41096.957638888889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4">
        <f t="shared" si="77"/>
        <v>41295.124305555553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4">
        <f t="shared" si="77"/>
        <v>41305.839571759258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4">
        <f t="shared" si="77"/>
        <v>41591.040972222218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4">
        <f t="shared" si="77"/>
        <v>41585.706979166665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4">
        <f t="shared" si="77"/>
        <v>41457.999305555553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4">
        <f t="shared" si="77"/>
        <v>40791.504166666666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4">
        <f t="shared" si="77"/>
        <v>41005.999305555553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4">
        <f t="shared" si="77"/>
        <v>41532.673611111109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4">
        <f t="shared" si="77"/>
        <v>41027.958333333328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4">
        <f t="shared" si="77"/>
        <v>41912.381793981483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4">
        <f t="shared" si="77"/>
        <v>41026.458865740737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4">
        <f t="shared" si="77"/>
        <v>41893.225162037037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4">
        <f t="shared" si="77"/>
        <v>40725.587037037032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4">
        <f t="shared" si="77"/>
        <v>41168.961805555555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4">
        <f t="shared" si="77"/>
        <v>40691.833333333328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4">
        <f t="shared" si="77"/>
        <v>40746.957638888889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4">
        <f t="shared" si="77"/>
        <v>40740.75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4">
        <f t="shared" si="77"/>
        <v>40793.483090277776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4">
        <f t="shared" si="77"/>
        <v>42794.874999999993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4">
        <f t="shared" si="77"/>
        <v>41994.999305555553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4">
        <f t="shared" si="77"/>
        <v>41658.625347222223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4">
        <f t="shared" si="77"/>
        <v>41152.847939814812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4">
        <f t="shared" si="77"/>
        <v>41465.494444444441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4">
        <f t="shared" si="77"/>
        <v>41334.373611111107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4">
        <f t="shared" si="77"/>
        <v>41110.751909722218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4">
        <f t="shared" si="77"/>
        <v>40694.544444444444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4">
        <f t="shared" si="77"/>
        <v>41944.70952546296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4">
        <f t="shared" si="77"/>
        <v>41373.0625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4">
        <f t="shared" si="77"/>
        <v>40978.999305555553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4">
        <f t="shared" si="77"/>
        <v>41128.500694444439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4">
        <f t="shared" si="77"/>
        <v>41628.988888888889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4">
        <f t="shared" si="77"/>
        <v>41799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4">
        <f t="shared" si="77"/>
        <v>42127.959027777775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4">
        <f t="shared" si="77"/>
        <v>41187.739004629628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4">
        <f t="shared" si="77"/>
        <v>42085.722824074073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4">
        <f t="shared" si="77"/>
        <v>40286.082638888889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4">
        <f t="shared" si="77"/>
        <v>41211.098194444443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4">
        <f t="shared" si="77"/>
        <v>40993.788541666661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4">
        <f t="shared" si="77"/>
        <v>40953.617361111108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4">
        <f t="shared" si="77"/>
        <v>41085.474999999999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4">
        <f t="shared" si="77"/>
        <v>42564.593055555553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4">
        <f t="shared" si="77"/>
        <v>41355.27575231481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4">
        <f t="shared" si="77"/>
        <v>41026.438587962963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4">
        <f t="shared" si="77"/>
        <v>40929.134027777778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5">
        <f t="shared" ref="O835:O898" si="78">E835/D835</f>
        <v>1.0166666666666666</v>
      </c>
      <c r="P835" s="7">
        <f t="shared" ref="P835:P898" si="79">IF(L835&gt;0, 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(((J835/60)/60)/24)+DATE(1970,1,1)+(-5/24)</f>
        <v>41718.669849537036</v>
      </c>
      <c r="T835" s="14">
        <f t="shared" ref="T835:T898" si="83">(((I835/60)/60)/24)+DATE(1970,1,1)+(-5/24)</f>
        <v>41748.669849537036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4">
        <f t="shared" si="83"/>
        <v>41455.957638888889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4">
        <f t="shared" si="83"/>
        <v>41047.916666666664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4">
        <f t="shared" si="83"/>
        <v>41553.848587962959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4">
        <f t="shared" si="83"/>
        <v>41760.79006944444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4">
        <f t="shared" si="83"/>
        <v>40925.689641203702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4">
        <f t="shared" si="83"/>
        <v>41174.555046296293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4">
        <f t="shared" si="83"/>
        <v>42637.018368055556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4">
        <f t="shared" si="83"/>
        <v>41953.672025462954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4">
        <f t="shared" si="83"/>
        <v>41560.957638888889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4">
        <f t="shared" si="83"/>
        <v>42712.124999999993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4">
        <f t="shared" si="83"/>
        <v>41943.999305555553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4">
        <f t="shared" si="83"/>
        <v>42617.957638888889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4">
        <f t="shared" si="83"/>
        <v>41708.375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4">
        <f t="shared" si="83"/>
        <v>42195.590000000004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4">
        <f t="shared" si="83"/>
        <v>42108.583715277775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4">
        <f t="shared" si="83"/>
        <v>42078.898888888885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4">
        <f t="shared" si="83"/>
        <v>42484.999305555553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4">
        <f t="shared" si="83"/>
        <v>42582.614583333336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4">
        <f t="shared" si="83"/>
        <v>42667.666666666664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4">
        <f t="shared" si="83"/>
        <v>42051.62394675926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4">
        <f t="shared" si="83"/>
        <v>42732.004004629627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4">
        <f t="shared" si="83"/>
        <v>42574.916863425926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4">
        <f t="shared" si="83"/>
        <v>42668.583333333336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4">
        <f t="shared" si="83"/>
        <v>42333.414710648147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4">
        <f t="shared" si="83"/>
        <v>42109.749305555553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4">
        <f t="shared" si="83"/>
        <v>42158.791666666664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8308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4">
        <f t="shared" si="83"/>
        <v>41600.316122685181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8308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4">
        <f t="shared" si="83"/>
        <v>42629.756990740738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8308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4">
        <f t="shared" si="83"/>
        <v>41589.388287037036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8308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4">
        <f t="shared" si="83"/>
        <v>40950.909328703703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8308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4">
        <f t="shared" si="83"/>
        <v>41563.207638888889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8308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4">
        <f t="shared" si="83"/>
        <v>41290.564780092594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8308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4">
        <f t="shared" si="83"/>
        <v>42063.423611111109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8308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4">
        <f t="shared" si="83"/>
        <v>40147.999305555553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8308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4">
        <f t="shared" si="83"/>
        <v>41645.819421296292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8308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4">
        <f t="shared" si="83"/>
        <v>41372.595567129625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8308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4">
        <f t="shared" si="83"/>
        <v>41517.813923611109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8308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4">
        <f t="shared" si="83"/>
        <v>41607.39461805555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8308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4">
        <f t="shared" si="83"/>
        <v>40612.617210648146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8308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4">
        <f t="shared" si="83"/>
        <v>41224.000462962962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8308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4">
        <f t="shared" si="83"/>
        <v>41398.375393518516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8308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4">
        <f t="shared" si="83"/>
        <v>42268.515405092585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8308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4">
        <f t="shared" si="83"/>
        <v>41309.288506944438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8308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4">
        <f t="shared" si="83"/>
        <v>41627.580555555556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8308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4">
        <f t="shared" si="83"/>
        <v>40535.024583333332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8308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4">
        <f t="shared" si="83"/>
        <v>41058.621585648143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8308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4">
        <f t="shared" si="83"/>
        <v>41212.112708333334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8308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4">
        <f t="shared" si="83"/>
        <v>40922.042662037034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8308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4">
        <f t="shared" si="83"/>
        <v>40792.652199074073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8308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4">
        <f t="shared" si="83"/>
        <v>42431.727256944439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8308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4">
        <f t="shared" si="83"/>
        <v>41040.896527777775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8308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4">
        <f t="shared" si="83"/>
        <v>42734.732766203706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8308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4">
        <f t="shared" si="83"/>
        <v>42628.662187499998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8308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4">
        <f t="shared" si="83"/>
        <v>41056.75063657407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8308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4">
        <f t="shared" si="83"/>
        <v>40787.041666666664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8308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4">
        <f t="shared" si="83"/>
        <v>41917.575729166667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8308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4">
        <f t="shared" si="83"/>
        <v>41599.532164351847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8308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4">
        <f t="shared" si="83"/>
        <v>41871.823263888888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8308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4">
        <f t="shared" si="83"/>
        <v>40390.958333333328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8308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4">
        <f t="shared" si="83"/>
        <v>42095.647719907407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8308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4">
        <f t="shared" si="83"/>
        <v>42526.773263888892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8308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4">
        <f t="shared" si="83"/>
        <v>40475.919317129628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8308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4">
        <f t="shared" si="83"/>
        <v>42243.958333333336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8308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5">
        <f t="shared" ref="O899:O962" si="84">E899/D899</f>
        <v>0</v>
      </c>
      <c r="P899" s="7">
        <f t="shared" ref="P899:P962" si="85">IF(L899&gt;0, E899/L899, 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(((J899/60)/60)/24)+DATE(1970,1,1)+(-5/24)</f>
        <v>41211.480416666665</v>
      </c>
      <c r="T899" s="14">
        <f t="shared" ref="T899:T962" si="89">(((I899/60)/60)/24)+DATE(1970,1,1)+(-5/24)</f>
        <v>41241.52208333333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8308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4">
        <f t="shared" si="89"/>
        <v>40923.549884259257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8308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4">
        <f t="shared" si="89"/>
        <v>40690.890763888885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8308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4">
        <f t="shared" si="89"/>
        <v>42459.599560185183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8308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4">
        <f t="shared" si="89"/>
        <v>40337.59097222222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8308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4">
        <f t="shared" si="89"/>
        <v>41881.4375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8308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4">
        <f t="shared" si="89"/>
        <v>41174.892361111109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8308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4">
        <f t="shared" si="89"/>
        <v>42371.87195601852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8308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4">
        <f t="shared" si="89"/>
        <v>40567.031550925924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8308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4">
        <f t="shared" si="89"/>
        <v>41710.939699074072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8308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4">
        <f t="shared" si="89"/>
        <v>40796.9840625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8308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4">
        <f t="shared" si="89"/>
        <v>40385.999305555553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8308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4">
        <f t="shared" si="89"/>
        <v>41112.958333333328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8308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4">
        <f t="shared" si="89"/>
        <v>42797.337025462963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8308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4">
        <f t="shared" si="89"/>
        <v>41662.796817129631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8308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4">
        <f t="shared" si="89"/>
        <v>41253.942673611105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8308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4">
        <f t="shared" si="89"/>
        <v>41033.930775462963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8308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4">
        <f t="shared" si="89"/>
        <v>41146.554942129631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8308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4">
        <f t="shared" si="89"/>
        <v>40968.999305555553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8308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4">
        <f t="shared" si="89"/>
        <v>40473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8308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4">
        <f t="shared" si="89"/>
        <v>41833.895833333328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8308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4">
        <f t="shared" si="89"/>
        <v>41974.749548611107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8308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4">
        <f t="shared" si="89"/>
        <v>41262.433391203704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8308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4">
        <f t="shared" si="89"/>
        <v>41592.504884259259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8308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4">
        <f t="shared" si="89"/>
        <v>40889.004351851851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8308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4">
        <f t="shared" si="89"/>
        <v>41913.32167824074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8308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4">
        <f t="shared" si="89"/>
        <v>41964.793090277781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8308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4">
        <f t="shared" si="89"/>
        <v>41318.734594907408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8308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4">
        <f t="shared" si="89"/>
        <v>41605.71424768518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8308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4">
        <f t="shared" si="89"/>
        <v>40367.736111111109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8308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4">
        <f t="shared" si="89"/>
        <v>41043.614525462959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8308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4">
        <f t="shared" si="89"/>
        <v>41230.791666666664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8308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4">
        <f t="shared" si="89"/>
        <v>41007.988067129627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8308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4">
        <f t="shared" si="89"/>
        <v>40354.688888888886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8308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4">
        <f t="shared" si="89"/>
        <v>41714.708333333328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8308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4">
        <f t="shared" si="89"/>
        <v>41355.719270833331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8308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4">
        <f t="shared" si="89"/>
        <v>41770.960752314815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8308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4">
        <f t="shared" si="89"/>
        <v>41763.041666666664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8308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4">
        <f t="shared" si="89"/>
        <v>42398.125335648147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8308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4">
        <f t="shared" si="89"/>
        <v>40926.625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8308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4">
        <f t="shared" si="89"/>
        <v>41581.63144675926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8308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4">
        <f t="shared" si="89"/>
        <v>41154.27138888889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8308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4">
        <f t="shared" si="89"/>
        <v>41455.623611111107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8308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4">
        <f t="shared" si="89"/>
        <v>42226.800069444442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8308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4">
        <f t="shared" si="89"/>
        <v>42775.888252314813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8308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4">
        <f t="shared" si="89"/>
        <v>42418.634953703695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8308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4">
        <f t="shared" si="89"/>
        <v>42703.501215277771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8308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4">
        <f t="shared" si="89"/>
        <v>42478.374999999993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8308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4">
        <f t="shared" si="89"/>
        <v>42784.790972222218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8308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4">
        <f t="shared" si="89"/>
        <v>42622.542222222219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8308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4">
        <f t="shared" si="89"/>
        <v>42551.57298611111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8308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4">
        <f t="shared" si="89"/>
        <v>42441.619953703703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8308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4">
        <f t="shared" si="89"/>
        <v>42420.835370370369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8308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4">
        <f t="shared" si="89"/>
        <v>42386.54237268518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8308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4">
        <f t="shared" si="89"/>
        <v>42525.44527777777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8308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4">
        <f t="shared" si="89"/>
        <v>42692.446898148148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8308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4">
        <f t="shared" si="89"/>
        <v>42028.956006944441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8308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4">
        <f t="shared" si="89"/>
        <v>42236.625451388885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8308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4">
        <f t="shared" si="89"/>
        <v>42626.086805555555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8308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4">
        <f t="shared" si="89"/>
        <v>42120.663877314808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8308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4">
        <f t="shared" si="89"/>
        <v>42691.385798611103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8308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4">
        <f t="shared" si="89"/>
        <v>42103.999305555553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8308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4">
        <f t="shared" si="89"/>
        <v>42022.96603009259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8308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4">
        <f t="shared" si="89"/>
        <v>42808.376793981479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8308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5">
        <f t="shared" ref="O963:O1026" si="90">E963/D963</f>
        <v>0.42188421052631581</v>
      </c>
      <c r="P963" s="7">
        <f t="shared" ref="P963:P1026" si="91">IF(L963&gt;0, 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(((J963/60)/60)/24)+DATE(1970,1,1)+(-5/24)</f>
        <v>42740.485358796293</v>
      </c>
      <c r="T963" s="14">
        <f t="shared" ref="T963:T1026" si="95">(((I963/60)/60)/24)+DATE(1970,1,1)+(-5/24)</f>
        <v>42786.583333333336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8308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4">
        <f t="shared" si="95"/>
        <v>42411.504085648143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8308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4">
        <f t="shared" si="95"/>
        <v>42660.427303240744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8308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4">
        <f t="shared" si="95"/>
        <v>42248.420358796291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8308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4">
        <f t="shared" si="95"/>
        <v>42668.957638888889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8308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4">
        <f t="shared" si="95"/>
        <v>42649.427453703705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8308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4">
        <f t="shared" si="95"/>
        <v>42482.004328703704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8308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4">
        <f t="shared" si="95"/>
        <v>41866.639282407406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8308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4">
        <f t="shared" si="95"/>
        <v>42775.094988425924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8308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4">
        <f t="shared" si="95"/>
        <v>42757.999305555553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8308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4">
        <f t="shared" si="95"/>
        <v>42156.500694444439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8308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4">
        <f t="shared" si="95"/>
        <v>41886.082638888889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8308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4">
        <f t="shared" si="95"/>
        <v>42316.848298611112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8308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4">
        <f t="shared" si="95"/>
        <v>42454.499490740738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8308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4">
        <f t="shared" si="95"/>
        <v>42549.488252314812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8308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4">
        <f t="shared" si="95"/>
        <v>42229.850659722222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8308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4">
        <f t="shared" si="95"/>
        <v>42421.733761574076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8308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4">
        <f t="shared" si="95"/>
        <v>42425.100706018515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8308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4">
        <f t="shared" si="95"/>
        <v>42541.582638888889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8308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4">
        <f t="shared" si="95"/>
        <v>41973.737523148149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8308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4">
        <f t="shared" si="95"/>
        <v>41860.738680555551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8308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4">
        <f t="shared" si="95"/>
        <v>42645.544976851852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8308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4">
        <f t="shared" si="95"/>
        <v>42605.662499999999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8308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4">
        <f t="shared" si="95"/>
        <v>42090.865833333337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8308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4">
        <f t="shared" si="95"/>
        <v>42369.749999999993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8308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4">
        <f t="shared" si="95"/>
        <v>42378.791666666664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8308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4">
        <f t="shared" si="95"/>
        <v>41813.086226851847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8308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4">
        <f t="shared" si="95"/>
        <v>42644.148437499993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8308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4">
        <f t="shared" si="95"/>
        <v>42641.725636574069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8308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4">
        <f t="shared" si="95"/>
        <v>41885.575972222221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8308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4">
        <f t="shared" si="95"/>
        <v>42563.57708333333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8308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4">
        <f t="shared" si="95"/>
        <v>42497.674988425926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8308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4">
        <f t="shared" si="95"/>
        <v>42685.999999999993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8308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4">
        <f t="shared" si="95"/>
        <v>41973.749305555553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8308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4">
        <f t="shared" si="95"/>
        <v>41972.458333333336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8308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4">
        <f t="shared" si="95"/>
        <v>41847.435416666667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8308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4">
        <f t="shared" si="95"/>
        <v>41970.936307870368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8308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4">
        <f t="shared" si="95"/>
        <v>42327.002326388887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8308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4">
        <f t="shared" si="95"/>
        <v>41956.126388888886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4">
        <f t="shared" si="95"/>
        <v>42808.80972222222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4">
        <f t="shared" si="95"/>
        <v>42765.511724537035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4">
        <f t="shared" si="95"/>
        <v>42355.040972222218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4">
        <f t="shared" si="95"/>
        <v>42810.459039351852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4">
        <f t="shared" si="95"/>
        <v>42418.5003125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4">
        <f t="shared" si="95"/>
        <v>42307.416469907403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4">
        <f t="shared" si="95"/>
        <v>41985.09097222222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4">
        <f t="shared" si="95"/>
        <v>42718.416932870365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4">
        <f t="shared" si="95"/>
        <v>42732.600868055553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4">
        <f t="shared" si="95"/>
        <v>42540.396365740737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4">
        <f t="shared" si="95"/>
        <v>42617.915972222218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4">
        <f t="shared" si="95"/>
        <v>41991.689756944441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4">
        <f t="shared" si="95"/>
        <v>42759.232083333329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4">
        <f t="shared" si="95"/>
        <v>42367.624999999993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4">
        <f t="shared" si="95"/>
        <v>42004.79415509259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4">
        <f t="shared" si="95"/>
        <v>42333.711747685178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4">
        <f t="shared" si="95"/>
        <v>42466.857129629621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4">
        <f t="shared" si="95"/>
        <v>42329.508506944439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4">
        <f t="shared" si="95"/>
        <v>42565.283946759257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4">
        <f t="shared" si="95"/>
        <v>42039.765613425923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4">
        <f t="shared" si="95"/>
        <v>42156.824305555558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4">
        <f t="shared" si="95"/>
        <v>42293.958333333336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4">
        <f t="shared" si="95"/>
        <v>42141.438391203708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4">
        <f t="shared" si="95"/>
        <v>42175.711354166669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4">
        <f t="shared" si="95"/>
        <v>42400.372256944444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5">
        <f t="shared" ref="O1027:O1090" si="96">E1027/D1027</f>
        <v>1.099283142857143</v>
      </c>
      <c r="P1027" s="7">
        <f t="shared" ref="P1027:P1090" si="97">IF(L1027&gt;0, 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(((J1027/60)/60)/24)+DATE(1970,1,1)+(-5/24)</f>
        <v>42049.625428240739</v>
      </c>
      <c r="T1027" s="14">
        <f t="shared" ref="T1027:T1090" si="101">(((I1027/60)/60)/24)+DATE(1970,1,1)+(-5/24)</f>
        <v>42079.583761574067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4">
        <f t="shared" si="101"/>
        <v>42460.157592592594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4">
        <f t="shared" si="101"/>
        <v>41934.825775462959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4">
        <f t="shared" si="101"/>
        <v>42800.624999999993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4">
        <f t="shared" si="101"/>
        <v>42098.707638888889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4">
        <f t="shared" si="101"/>
        <v>42625.274872685179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4">
        <f t="shared" si="101"/>
        <v>42354.555671296293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4">
        <f t="shared" si="101"/>
        <v>42544.458622685182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4">
        <f t="shared" si="101"/>
        <v>42716.524074074077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4">
        <f t="shared" si="101"/>
        <v>42586.957638888889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4">
        <f t="shared" si="101"/>
        <v>42046.43310185185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4">
        <f t="shared" si="101"/>
        <v>41281.125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4">
        <f t="shared" si="101"/>
        <v>42141.999999999993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4">
        <f t="shared" si="101"/>
        <v>42447.981747685182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4">
        <f t="shared" si="101"/>
        <v>42717.124305555553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4">
        <f t="shared" si="101"/>
        <v>42609.500104166662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4">
        <f t="shared" si="101"/>
        <v>41850.851759259262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4">
        <f t="shared" si="101"/>
        <v>41894.208333333328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4">
        <f t="shared" si="101"/>
        <v>42144.044618055552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4">
        <f t="shared" si="101"/>
        <v>42068.643749999996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4">
        <f t="shared" si="101"/>
        <v>41874.666087962964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4">
        <f t="shared" si="101"/>
        <v>42364.643055555549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4">
        <f t="shared" si="101"/>
        <v>41948.65179398148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4">
        <f t="shared" si="101"/>
        <v>42637.844780092586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4">
        <f t="shared" si="101"/>
        <v>42412.222743055558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4">
        <f t="shared" si="101"/>
        <v>42261.588854166665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4">
        <f t="shared" si="101"/>
        <v>41877.805844907409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4">
        <f t="shared" si="101"/>
        <v>42527.631249999999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4">
        <f t="shared" si="101"/>
        <v>42799.964490740742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4">
        <f t="shared" si="101"/>
        <v>41861.708333333328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4">
        <f t="shared" si="101"/>
        <v>42436.784085648142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4">
        <f t="shared" si="101"/>
        <v>42118.469641203708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4">
        <f t="shared" si="101"/>
        <v>42708.704664351848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4">
        <f t="shared" si="101"/>
        <v>42088.791666666664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4">
        <f t="shared" si="101"/>
        <v>42076.54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4">
        <f t="shared" si="101"/>
        <v>42109.704780092587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4">
        <f t="shared" si="101"/>
        <v>42491.833333333336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4">
        <f t="shared" si="101"/>
        <v>42563.598854166667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4">
        <f t="shared" si="101"/>
        <v>42612.822476851848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8308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4">
        <f t="shared" si="101"/>
        <v>41462.019710648143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8308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4">
        <f t="shared" si="101"/>
        <v>41689.172708333332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8308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4">
        <f t="shared" si="101"/>
        <v>41490.754421296297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8308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4">
        <f t="shared" si="101"/>
        <v>41629.647349537037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8308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4">
        <f t="shared" si="101"/>
        <v>42470.121111111112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8308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4">
        <f t="shared" si="101"/>
        <v>41604.06318287037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8308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4">
        <f t="shared" si="101"/>
        <v>41182.803495370368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8308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4">
        <f t="shared" si="101"/>
        <v>42325.586724537039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8308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4">
        <f t="shared" si="101"/>
        <v>41675.623807870368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8308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4">
        <f t="shared" si="101"/>
        <v>40832.756261574068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8308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4">
        <f t="shared" si="101"/>
        <v>41642.964641203704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8308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4">
        <f t="shared" si="101"/>
        <v>41035.695787037032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8308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4">
        <f t="shared" si="101"/>
        <v>41893.169560185182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8308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4">
        <f t="shared" si="101"/>
        <v>42382.958460648144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8308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4">
        <f t="shared" si="101"/>
        <v>40745.987511574072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8308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4">
        <f t="shared" si="101"/>
        <v>42504.35805555556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8308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4">
        <f t="shared" si="101"/>
        <v>41769.929780092592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8308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4">
        <f t="shared" si="101"/>
        <v>42032.718657407408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8308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4">
        <f t="shared" si="101"/>
        <v>41131.697777777779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8308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4">
        <f t="shared" si="101"/>
        <v>41853.451192129629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8308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4">
        <f t="shared" si="101"/>
        <v>41859.703749999993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8308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4">
        <f t="shared" si="101"/>
        <v>42443.421006944445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8308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4">
        <f t="shared" si="101"/>
        <v>41875.658460648148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8308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4">
        <f t="shared" si="101"/>
        <v>41805.505636574075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8308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4">
        <f t="shared" si="101"/>
        <v>41753.591053240736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8308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5">
        <f t="shared" ref="O1091:O1154" si="102">E1091/D1091</f>
        <v>7.8266666666666665E-2</v>
      </c>
      <c r="P1091" s="7">
        <f t="shared" ref="P1091:P1154" si="103">IF(L1091&gt;0, 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(((J1091/60)/60)/24)+DATE(1970,1,1)+(-5/24)</f>
        <v>42150.981192129628</v>
      </c>
      <c r="T1091" s="14">
        <f t="shared" ref="T1091:T1154" si="107">(((I1091/60)/60)/24)+DATE(1970,1,1)+(-5/24)</f>
        <v>42180.981192129628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8308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4">
        <f t="shared" si="107"/>
        <v>42152.977465277778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8308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4">
        <f t="shared" si="107"/>
        <v>42470.57027777777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8308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4">
        <f t="shared" si="107"/>
        <v>41279.817569444444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8308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4">
        <f t="shared" si="107"/>
        <v>42411.765474537031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8308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4">
        <f t="shared" si="107"/>
        <v>40825.505011574067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8308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4">
        <f t="shared" si="107"/>
        <v>41516.328935185185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8308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4">
        <f t="shared" si="107"/>
        <v>41915.9375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8308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4">
        <f t="shared" si="107"/>
        <v>41700.584224537037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8308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4">
        <f t="shared" si="107"/>
        <v>41742.554340277777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8308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4">
        <f t="shared" si="107"/>
        <v>42137.628101851849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8308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4">
        <f t="shared" si="107"/>
        <v>42413.902442129627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8308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4">
        <f t="shared" si="107"/>
        <v>42565.549999999996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8308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4">
        <f t="shared" si="107"/>
        <v>41617.040972222218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8308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4">
        <f t="shared" si="107"/>
        <v>42539.013773148145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8308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4">
        <f t="shared" si="107"/>
        <v>41801.201631944445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8308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4">
        <f t="shared" si="107"/>
        <v>41721.885729166665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8308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4">
        <f t="shared" si="107"/>
        <v>41003.490451388883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8308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4">
        <f t="shared" si="107"/>
        <v>41843.653055555551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8308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4">
        <f t="shared" si="107"/>
        <v>41012.386979166666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8308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4">
        <f t="shared" si="107"/>
        <v>42692.5855324074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8308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4">
        <f t="shared" si="107"/>
        <v>41250.72479166666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8308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4">
        <f t="shared" si="107"/>
        <v>42376.995254629634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8308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4">
        <f t="shared" si="107"/>
        <v>42023.145833333336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8308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4">
        <f t="shared" si="107"/>
        <v>41865.768749999996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8308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4">
        <f t="shared" si="107"/>
        <v>41556.13758101852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8308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4">
        <f t="shared" si="107"/>
        <v>42459.445543981477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8308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4">
        <f t="shared" si="107"/>
        <v>41069.638981481476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8308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4">
        <f t="shared" si="107"/>
        <v>42363.390196759261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8308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4">
        <f t="shared" si="107"/>
        <v>41733.91642361111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8308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4">
        <f t="shared" si="107"/>
        <v>41735.584074074075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8308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4">
        <f t="shared" si="107"/>
        <v>40844.664351851847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8308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4">
        <f t="shared" si="107"/>
        <v>42442.684212962959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8308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4">
        <f t="shared" si="107"/>
        <v>41424.495659722219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8308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4">
        <f t="shared" si="107"/>
        <v>41748.315370370365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8308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4">
        <f t="shared" si="107"/>
        <v>42124.458923611113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8308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4">
        <f t="shared" si="107"/>
        <v>42272.415856481479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8308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4">
        <f t="shared" si="107"/>
        <v>42565.11914351851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8308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4">
        <f t="shared" si="107"/>
        <v>41957.687499999993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8308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4">
        <f t="shared" si="107"/>
        <v>41858.441168981481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8308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4">
        <f t="shared" si="107"/>
        <v>42526.056631944441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8308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4">
        <f t="shared" si="107"/>
        <v>41968.829861111109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8308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4">
        <f t="shared" si="107"/>
        <v>42362.699861111112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8308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4">
        <f t="shared" si="107"/>
        <v>42735.907071759262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8308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4">
        <f t="shared" si="107"/>
        <v>41851.198854166665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8308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4">
        <f t="shared" si="107"/>
        <v>41971.981249999997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8308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4">
        <f t="shared" si="107"/>
        <v>42588.781180555547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8308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4">
        <f t="shared" si="107"/>
        <v>42357.463298611103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8308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4">
        <f t="shared" si="107"/>
        <v>42483.611354166664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8308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4">
        <f t="shared" si="107"/>
        <v>42756.698275462964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8308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4">
        <f t="shared" si="107"/>
        <v>42005.139189814807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8308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4">
        <f t="shared" si="107"/>
        <v>42222.253715277773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8308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4">
        <f t="shared" si="107"/>
        <v>42194.491319444445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8308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4">
        <f t="shared" si="107"/>
        <v>42051.797766203708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8308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4">
        <f t="shared" si="107"/>
        <v>42354.985254629624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8308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4">
        <f t="shared" si="107"/>
        <v>42122.973611111105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8308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4">
        <f t="shared" si="107"/>
        <v>41914.539259259262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8308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4">
        <f t="shared" si="107"/>
        <v>41761.745057870365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8308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4">
        <f t="shared" si="107"/>
        <v>41931.763692129629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8308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4">
        <f t="shared" si="107"/>
        <v>42705.00440972222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8308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4">
        <f t="shared" si="107"/>
        <v>42537.501921296294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8308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4">
        <f t="shared" si="107"/>
        <v>42377.74623842592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8308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4">
        <f t="shared" si="107"/>
        <v>42253.894247685181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8308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4">
        <f t="shared" si="107"/>
        <v>42139.501296296294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8308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5">
        <f t="shared" ref="O1155:O1218" si="108">E1155/D1155</f>
        <v>6.2500000000000003E-3</v>
      </c>
      <c r="P1155" s="7">
        <f t="shared" ref="P1155:P1218" si="109">IF(L1155&gt;0, 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(((J1155/60)/60)/24)+DATE(1970,1,1)+(-5/24)</f>
        <v>42143.505844907406</v>
      </c>
      <c r="T1155" s="14">
        <f t="shared" ref="T1155:T1218" si="113">(((I1155/60)/60)/24)+DATE(1970,1,1)+(-5/24)</f>
        <v>42173.505844907406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8308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4">
        <f t="shared" si="113"/>
        <v>42252.900532407402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8308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4">
        <f t="shared" si="113"/>
        <v>41865.555648148147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8308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4">
        <f t="shared" si="113"/>
        <v>42058.862986111104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8308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4">
        <f t="shared" si="113"/>
        <v>41978.461574074077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8308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4">
        <f t="shared" si="113"/>
        <v>41981.883425925924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8308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4">
        <f t="shared" si="113"/>
        <v>42185.447916666664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8308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4">
        <f t="shared" si="113"/>
        <v>42090.90493055556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8308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4">
        <f t="shared" si="113"/>
        <v>42143.421168981477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8308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4">
        <f t="shared" si="113"/>
        <v>41907.475277777776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8308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4">
        <f t="shared" si="113"/>
        <v>41860.515277777777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8308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4">
        <f t="shared" si="113"/>
        <v>42539.51599537037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8308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4">
        <f t="shared" si="113"/>
        <v>41826.006134259253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8308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4">
        <f t="shared" si="113"/>
        <v>42180.958333333336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8308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4">
        <f t="shared" si="113"/>
        <v>41894.526562499996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8308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4">
        <f t="shared" si="113"/>
        <v>42634.845659722218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8308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4">
        <f t="shared" si="113"/>
        <v>42057.145405092589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8308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4">
        <f t="shared" si="113"/>
        <v>42154.684849537036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8308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4">
        <f t="shared" si="113"/>
        <v>41956.638043981475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8308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4">
        <f t="shared" si="113"/>
        <v>41871.473981481482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8308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4">
        <f t="shared" si="113"/>
        <v>42218.97751157407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8308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4">
        <f t="shared" si="113"/>
        <v>42498.633414351854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8308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4">
        <f t="shared" si="113"/>
        <v>42200.520127314812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8308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4">
        <f t="shared" si="113"/>
        <v>42800.333333333336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8308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4">
        <f t="shared" si="113"/>
        <v>41927.452499999999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8308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4">
        <f t="shared" si="113"/>
        <v>41867.69736111111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8308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4">
        <f t="shared" si="113"/>
        <v>42305.511886574073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8308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4">
        <f t="shared" si="113"/>
        <v>41818.598541666666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8308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4">
        <f t="shared" si="113"/>
        <v>42064.131030092591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8308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4">
        <f t="shared" si="113"/>
        <v>42747.487499999996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8308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4">
        <f t="shared" si="113"/>
        <v>42675.957638888889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4">
        <f t="shared" si="113"/>
        <v>42772.391331018516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4">
        <f t="shared" si="113"/>
        <v>42162.958333333336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4">
        <f t="shared" si="113"/>
        <v>42156.737499999996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4">
        <f t="shared" si="113"/>
        <v>42141.541666666664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4">
        <f t="shared" si="113"/>
        <v>42732.492361111108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4">
        <f t="shared" si="113"/>
        <v>42550.770775462959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4">
        <f t="shared" si="113"/>
        <v>41882.457465277774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4">
        <f t="shared" si="113"/>
        <v>42449.353703703695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4">
        <f t="shared" si="113"/>
        <v>42777.298356481479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4">
        <f t="shared" si="113"/>
        <v>42469.526076388887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4">
        <f t="shared" si="113"/>
        <v>42102.27984953703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4">
        <f t="shared" si="113"/>
        <v>42358.166666666664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4">
        <f t="shared" si="113"/>
        <v>42356.610405092586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4">
        <f t="shared" si="113"/>
        <v>42534.040972222218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4">
        <f t="shared" si="113"/>
        <v>42368.916666666664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4">
        <f t="shared" si="113"/>
        <v>42193.562499999993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4">
        <f t="shared" si="113"/>
        <v>42110.269166666665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4">
        <f t="shared" si="113"/>
        <v>42566.398680555554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4">
        <f t="shared" si="113"/>
        <v>42182.080486111103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4">
        <f t="shared" si="113"/>
        <v>42155.4065625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4">
        <f t="shared" si="113"/>
        <v>42341.999999999993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4">
        <f t="shared" si="113"/>
        <v>42168.298043981478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4">
        <f t="shared" si="113"/>
        <v>42805.353472222218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4">
        <f t="shared" si="113"/>
        <v>42460.208333333336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4">
        <f t="shared" si="113"/>
        <v>42453.459074074075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4">
        <f t="shared" si="113"/>
        <v>42791.637789351851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4">
        <f t="shared" si="113"/>
        <v>42155.666666666664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4">
        <f t="shared" si="113"/>
        <v>42530.658113425925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4">
        <f t="shared" si="113"/>
        <v>42334.833333333336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4">
        <f t="shared" si="113"/>
        <v>42766.547453703701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4">
        <f t="shared" si="113"/>
        <v>42164.632002314807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4">
        <f t="shared" si="113"/>
        <v>41789.714768518512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4">
        <f t="shared" si="113"/>
        <v>42279.752083333333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5">
        <f t="shared" ref="O1219:O1282" si="114">E1219/D1219</f>
        <v>1.026</v>
      </c>
      <c r="P1219" s="7">
        <f t="shared" ref="P1219:P1282" si="115">IF(L1219&gt;0, 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(((J1219/60)/60)/24)+DATE(1970,1,1)+(-5/24)</f>
        <v>42535.6011574074</v>
      </c>
      <c r="T1219" s="14">
        <f t="shared" ref="T1219:T1282" si="119">(((I1219/60)/60)/24)+DATE(1970,1,1)+(-5/24)</f>
        <v>42565.6011574074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4">
        <f t="shared" si="119"/>
        <v>42308.916666666664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4">
        <f t="shared" si="119"/>
        <v>42663.253622685181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4">
        <f t="shared" si="119"/>
        <v>42241.420277777775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4">
        <f t="shared" si="119"/>
        <v>42707.791666666664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4">
        <f t="shared" si="119"/>
        <v>42460.958333333336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4">
        <f t="shared" si="119"/>
        <v>42684.010520833333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4">
        <f t="shared" si="119"/>
        <v>41796.341458333329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4">
        <f t="shared" si="119"/>
        <v>41569.697662037033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4">
        <f t="shared" si="119"/>
        <v>41749.833333333328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4">
        <f t="shared" si="119"/>
        <v>41858.083333333328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4">
        <f t="shared" si="119"/>
        <v>40814.520925925921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4">
        <f t="shared" si="119"/>
        <v>41015.458333333328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4">
        <f t="shared" si="119"/>
        <v>40598.764236111107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4">
        <f t="shared" si="119"/>
        <v>42243.833333333336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4">
        <f t="shared" si="119"/>
        <v>41553.639699074076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4">
        <f t="shared" si="119"/>
        <v>40960.740439814814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4">
        <f t="shared" si="119"/>
        <v>42037.580347222225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4">
        <f t="shared" si="119"/>
        <v>41622.927071759259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4">
        <f t="shared" si="119"/>
        <v>41118.458333333328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4">
        <f t="shared" si="119"/>
        <v>41145.074826388889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4">
        <f t="shared" si="119"/>
        <v>40761.402037037034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4">
        <f t="shared" si="119"/>
        <v>40913.754247685181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4">
        <f t="shared" si="119"/>
        <v>41467.70208333333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4">
        <f t="shared" si="119"/>
        <v>41946.040972222218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4">
        <f t="shared" si="119"/>
        <v>40797.345833333333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4">
        <f t="shared" si="119"/>
        <v>40732.666666666664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4">
        <f t="shared" si="119"/>
        <v>41386.666666666664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4">
        <f t="shared" si="119"/>
        <v>41804.391597222217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4">
        <f t="shared" si="119"/>
        <v>40882.876724537033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4">
        <f t="shared" si="119"/>
        <v>41400.083969907406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4">
        <f t="shared" si="119"/>
        <v>41803.082638888889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4">
        <f t="shared" si="119"/>
        <v>41097.532534722224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4">
        <f t="shared" si="119"/>
        <v>41888.434386574074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4">
        <f t="shared" si="119"/>
        <v>40811.606099537035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4">
        <f t="shared" si="119"/>
        <v>41571.779733796291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4">
        <f t="shared" si="119"/>
        <v>41885.575312499997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4">
        <f t="shared" si="119"/>
        <v>40543.999305555553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4">
        <f t="shared" si="119"/>
        <v>41609.678842592592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4">
        <f t="shared" si="119"/>
        <v>40951.711006944446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4">
        <f t="shared" si="119"/>
        <v>40635.835532407407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4">
        <f t="shared" si="119"/>
        <v>41517.402916666666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4">
        <f t="shared" si="119"/>
        <v>41798.957638888889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4">
        <f t="shared" si="119"/>
        <v>41696.63449074074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4">
        <f t="shared" si="119"/>
        <v>41668.134571759256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4">
        <f t="shared" si="119"/>
        <v>41686.554305555554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4">
        <f t="shared" si="119"/>
        <v>41726.833333333328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4">
        <f t="shared" si="119"/>
        <v>41576.454664351848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4">
        <f t="shared" si="119"/>
        <v>40512.446932870364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4">
        <f t="shared" si="119"/>
        <v>41650.668344907404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4">
        <f t="shared" si="119"/>
        <v>41479.376828703702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4">
        <f t="shared" si="119"/>
        <v>41537.637118055551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4">
        <f t="shared" si="119"/>
        <v>42475.791666666664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4">
        <f t="shared" si="119"/>
        <v>40993.60696759259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4">
        <f t="shared" si="119"/>
        <v>41591.516886574071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4">
        <f t="shared" si="119"/>
        <v>40343.958333333328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4">
        <f t="shared" si="119"/>
        <v>41882.521886574068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4">
        <f t="shared" si="119"/>
        <v>41151.481770833328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4">
        <f t="shared" si="119"/>
        <v>41493.659571759257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4">
        <f t="shared" si="119"/>
        <v>40056.958333333328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4">
        <f t="shared" si="119"/>
        <v>41156.35355324074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4">
        <f t="shared" si="119"/>
        <v>41814.875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4">
        <f t="shared" si="119"/>
        <v>41721.849189814813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4">
        <f t="shared" si="119"/>
        <v>40603.54923611111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5">
        <f t="shared" ref="O1283:O1346" si="120">E1283/D1283</f>
        <v>1.1071428571428572</v>
      </c>
      <c r="P1283" s="7">
        <f t="shared" ref="P1283:P1346" si="121">IF(L1283&gt;0, 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(((J1283/60)/60)/24)+DATE(1970,1,1)+(-5/24)</f>
        <v>41463.535138888888</v>
      </c>
      <c r="T1283" s="14">
        <f t="shared" ref="T1283:T1346" si="125">(((I1283/60)/60)/24)+DATE(1970,1,1)+(-5/24)</f>
        <v>41483.535138888888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4">
        <f t="shared" si="125"/>
        <v>41616.999305555553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4">
        <f t="shared" si="125"/>
        <v>41343.958333333328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4">
        <f t="shared" si="125"/>
        <v>42735.499305555553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4">
        <f t="shared" si="125"/>
        <v>42175.374710648146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4">
        <f t="shared" si="125"/>
        <v>42052.374999999993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4">
        <f t="shared" si="125"/>
        <v>42167.412685185183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4">
        <f t="shared" si="125"/>
        <v>42591.958333333336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4">
        <f t="shared" si="125"/>
        <v>42738.926446759251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4">
        <f t="shared" si="125"/>
        <v>42117.082638888889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4">
        <f t="shared" si="125"/>
        <v>42101.083333333336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4">
        <f t="shared" si="125"/>
        <v>42283.749305555553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4">
        <f t="shared" si="125"/>
        <v>42322.534386574065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4">
        <f t="shared" si="125"/>
        <v>42296.249999999993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4">
        <f t="shared" si="125"/>
        <v>42214.499999999993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4">
        <f t="shared" si="125"/>
        <v>42442.800613425927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4">
        <f t="shared" si="125"/>
        <v>42491.538865740738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4">
        <f t="shared" si="125"/>
        <v>42488.472592592596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4">
        <f t="shared" si="125"/>
        <v>42199.606006944443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4">
        <f t="shared" si="125"/>
        <v>42522.581249999996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4">
        <f t="shared" si="125"/>
        <v>42205.916666666664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4">
        <f t="shared" si="125"/>
        <v>42704.891331018516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4">
        <f t="shared" si="125"/>
        <v>42582.249999999993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4">
        <f t="shared" si="125"/>
        <v>42806.944502314807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4">
        <f t="shared" si="125"/>
        <v>42572.520833333336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4">
        <f t="shared" si="125"/>
        <v>41977.249236111107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4">
        <f t="shared" si="125"/>
        <v>42417.294895833329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4">
        <f t="shared" si="125"/>
        <v>42651.405231481483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4">
        <f t="shared" si="125"/>
        <v>42292.674398148149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4">
        <f t="shared" si="125"/>
        <v>42601.458912037029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4">
        <f t="shared" si="125"/>
        <v>42704.635636574072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4">
        <f t="shared" si="125"/>
        <v>42112.494467592587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4">
        <f t="shared" si="125"/>
        <v>42432.50131944444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4">
        <f t="shared" si="125"/>
        <v>42664.461342592585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4">
        <f t="shared" si="125"/>
        <v>42313.833333333336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4">
        <f t="shared" si="125"/>
        <v>42428.753576388881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4">
        <f t="shared" si="125"/>
        <v>42572.374999999993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4">
        <f t="shared" si="125"/>
        <v>42014.835324074076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4">
        <f t="shared" si="125"/>
        <v>41831.458333333328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4">
        <f t="shared" si="125"/>
        <v>42734.749999999993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4">
        <f t="shared" si="125"/>
        <v>42727.540937499994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4">
        <f t="shared" si="125"/>
        <v>42145.448206018518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4">
        <f t="shared" si="125"/>
        <v>42486.079861111109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4">
        <f t="shared" si="125"/>
        <v>42656.425370370365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4">
        <f t="shared" si="125"/>
        <v>42733.877719907403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4">
        <f t="shared" si="125"/>
        <v>42019.583657407398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4">
        <f t="shared" si="125"/>
        <v>42153.470312500001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4">
        <f t="shared" si="125"/>
        <v>42657.434421296297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4">
        <f t="shared" si="125"/>
        <v>41975.054918981477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4">
        <f t="shared" si="125"/>
        <v>42552.958333333336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4">
        <f t="shared" si="125"/>
        <v>42599.295763888884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4">
        <f t="shared" si="125"/>
        <v>42761.851944444446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4">
        <f t="shared" si="125"/>
        <v>41835.8984375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4">
        <f t="shared" si="125"/>
        <v>42440.565821759257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4">
        <f t="shared" si="125"/>
        <v>42343.728032407402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4">
        <f t="shared" si="125"/>
        <v>41990.655416666668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4">
        <f t="shared" si="125"/>
        <v>42797.368969907409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4">
        <f t="shared" si="125"/>
        <v>42218.595289351848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4">
        <f t="shared" si="125"/>
        <v>41981.480497685181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4">
        <f t="shared" si="125"/>
        <v>41866.387187499997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4">
        <f t="shared" si="125"/>
        <v>42644.415706018517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4">
        <f t="shared" si="125"/>
        <v>42202.608090277768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4">
        <f t="shared" si="125"/>
        <v>42600.957638888889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4">
        <f t="shared" si="125"/>
        <v>42551.581469907404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5">
        <f t="shared" ref="O1347:O1410" si="126">E1347/D1347</f>
        <v>1.25</v>
      </c>
      <c r="P1347" s="7">
        <f t="shared" ref="P1347:P1410" si="127">IF(L1347&gt;0, 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(((J1347/60)/60)/24)+DATE(1970,1,1)+(-5/24)</f>
        <v>41799.606006944443</v>
      </c>
      <c r="T1347" s="14">
        <f t="shared" ref="T1347:T1410" si="131">(((I1347/60)/60)/24)+DATE(1970,1,1)+(-5/24)</f>
        <v>41834.606006944443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4">
        <f t="shared" si="131"/>
        <v>41451.867488425924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4">
        <f t="shared" si="131"/>
        <v>42070.429687499993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4">
        <f t="shared" si="131"/>
        <v>41991.29783564814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4">
        <f t="shared" si="131"/>
        <v>42354.082638888889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4">
        <f t="shared" si="131"/>
        <v>42363.804791666662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4">
        <f t="shared" si="131"/>
        <v>42412.531759259255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4">
        <f t="shared" si="131"/>
        <v>42251.957638888889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4">
        <f t="shared" si="131"/>
        <v>41343.791666666664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4">
        <f t="shared" si="131"/>
        <v>42532.599293981482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4">
        <f t="shared" si="131"/>
        <v>41243.208333333328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4">
        <f t="shared" si="131"/>
        <v>41459.830555555556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4">
        <f t="shared" si="131"/>
        <v>41334.040972222218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4">
        <f t="shared" si="131"/>
        <v>40719.362534722219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4">
        <f t="shared" si="131"/>
        <v>40730.606365740736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4">
        <f t="shared" si="131"/>
        <v>41123.692361111105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4">
        <f t="shared" si="131"/>
        <v>41811.508935185186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4">
        <f t="shared" si="131"/>
        <v>41524.726053240738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4">
        <f t="shared" si="131"/>
        <v>42415.124305555553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4">
        <f t="shared" si="131"/>
        <v>42011.487337962964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4">
        <f t="shared" si="131"/>
        <v>42079.483240740738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4">
        <f t="shared" si="131"/>
        <v>41969.829432870371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4">
        <f t="shared" si="131"/>
        <v>42321.836226851847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4">
        <f t="shared" si="131"/>
        <v>42169.982569444437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4">
        <f t="shared" si="131"/>
        <v>41740.385949074072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4">
        <f t="shared" si="131"/>
        <v>41562.795023148145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4">
        <f t="shared" si="131"/>
        <v>42131.550254629627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4">
        <f t="shared" si="131"/>
        <v>41102.53162037037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4">
        <f t="shared" si="131"/>
        <v>42734.743437499994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4">
        <f t="shared" si="131"/>
        <v>42453.911898148144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4">
        <f t="shared" si="131"/>
        <v>42749.857858796291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4">
        <f t="shared" si="131"/>
        <v>42707.502384259256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4">
        <f t="shared" si="131"/>
        <v>42768.96597222222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4">
        <f t="shared" si="131"/>
        <v>42583.551041666658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4">
        <f t="shared" si="131"/>
        <v>42160.28328703704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4">
        <f t="shared" si="131"/>
        <v>42163.874999999993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4">
        <f t="shared" si="131"/>
        <v>42733.006076388883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4">
        <f t="shared" si="131"/>
        <v>41400.591851851852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4">
        <f t="shared" si="131"/>
        <v>42726.866643518515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4">
        <f t="shared" si="131"/>
        <v>42190.526874999996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4">
        <f t="shared" si="131"/>
        <v>42489.299305555549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4">
        <f t="shared" si="131"/>
        <v>42214.438530092586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4">
        <f t="shared" si="131"/>
        <v>42157.979166666664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4">
        <f t="shared" si="131"/>
        <v>42660.468055555553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4">
        <f t="shared" si="131"/>
        <v>42595.272650462961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4">
        <f t="shared" si="131"/>
        <v>42121.508333333331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4">
        <f t="shared" si="131"/>
        <v>42237.999305555553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4">
        <f t="shared" si="131"/>
        <v>42431.946597222217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4">
        <f t="shared" si="131"/>
        <v>42583.473645833328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4">
        <f t="shared" si="131"/>
        <v>42794.916666666664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4">
        <f t="shared" si="131"/>
        <v>42749.700011574074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4">
        <f t="shared" si="131"/>
        <v>42048.790300925924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4">
        <f t="shared" si="131"/>
        <v>42670.679861111108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4">
        <f t="shared" si="131"/>
        <v>42556.665902777771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4">
        <f t="shared" si="131"/>
        <v>41918.795983796292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4">
        <f t="shared" si="131"/>
        <v>42533.020833333336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4">
        <f t="shared" si="131"/>
        <v>41420.787893518514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4">
        <f t="shared" si="131"/>
        <v>42124.80336805556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4">
        <f t="shared" si="131"/>
        <v>41480.854571759257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8308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4">
        <f t="shared" si="131"/>
        <v>42057.30190972222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8308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4">
        <f t="shared" si="131"/>
        <v>41971.51390046296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8308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4">
        <f t="shared" si="131"/>
        <v>42350.208333333336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8308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4">
        <f t="shared" si="131"/>
        <v>41863.32844907407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8308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4">
        <f t="shared" si="131"/>
        <v>42321.705509259256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8308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5">
        <f t="shared" ref="O1411:O1474" si="132">E1411/D1411</f>
        <v>0</v>
      </c>
      <c r="P1411" s="7">
        <f t="shared" ref="P1411:P1474" si="133">IF(L1411&gt;0, 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(((J1411/60)/60)/24)+DATE(1970,1,1)+(-5/24)</f>
        <v>41944.925173611111</v>
      </c>
      <c r="T1411" s="14">
        <f t="shared" ref="T1411:T1474" si="137">(((I1411/60)/60)/24)+DATE(1970,1,1)+(-5/24)</f>
        <v>42004.966840277775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8308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4">
        <f t="shared" si="137"/>
        <v>42524.110185185178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8308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4">
        <f t="shared" si="137"/>
        <v>42040.850694444445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8308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4">
        <f t="shared" si="137"/>
        <v>41976.855312499996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8308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4">
        <f t="shared" si="137"/>
        <v>42420.228819444441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8308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4">
        <f t="shared" si="137"/>
        <v>42738.044756944444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8308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4">
        <f t="shared" si="137"/>
        <v>42232.467488425922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8308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4">
        <f t="shared" si="137"/>
        <v>42329.759479166663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8308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4">
        <f t="shared" si="137"/>
        <v>42262.257638888892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8308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4">
        <f t="shared" si="137"/>
        <v>42425.248078703698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8308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4">
        <f t="shared" si="137"/>
        <v>42652.24790509259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8308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4">
        <f t="shared" si="137"/>
        <v>42549.459328703706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8308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4">
        <f t="shared" si="137"/>
        <v>42043.707280092589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8308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4">
        <f t="shared" si="137"/>
        <v>42634.031296296293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8308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4">
        <f t="shared" si="137"/>
        <v>42370.151979166665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8308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4">
        <f t="shared" si="137"/>
        <v>42689.550949074073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8308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4">
        <f t="shared" si="137"/>
        <v>42122.923136574071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8308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4">
        <f t="shared" si="137"/>
        <v>42240.181944444441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8308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4">
        <f t="shared" si="137"/>
        <v>42631.643344907403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8308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4">
        <f t="shared" si="137"/>
        <v>42462.129826388882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8308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4">
        <f t="shared" si="137"/>
        <v>42103.852337962955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8308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4">
        <f t="shared" si="137"/>
        <v>41992.605185185181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8308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4">
        <f t="shared" si="137"/>
        <v>42334.044166666667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8308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4">
        <f t="shared" si="137"/>
        <v>42205.572083333333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8308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4">
        <f t="shared" si="137"/>
        <v>42714.249999999993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8308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4">
        <f t="shared" si="137"/>
        <v>42163.416666666664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8308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4">
        <f t="shared" si="137"/>
        <v>42288.57199074074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8308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4">
        <f t="shared" si="137"/>
        <v>42421.141863425924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8308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4">
        <f t="shared" si="137"/>
        <v>41832.999305555553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8308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4">
        <f t="shared" si="137"/>
        <v>42487.371527777774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8308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4">
        <f t="shared" si="137"/>
        <v>42070.621539351843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8308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4">
        <f t="shared" si="137"/>
        <v>42516.540081018517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8308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4">
        <f t="shared" si="137"/>
        <v>42258.557511574072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8308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4">
        <f t="shared" si="137"/>
        <v>42515.437013888884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8308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4">
        <f t="shared" si="137"/>
        <v>42737.71769675926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8308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4">
        <f t="shared" si="137"/>
        <v>42259.665069444447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8308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4">
        <f t="shared" si="137"/>
        <v>42169.333969907406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8308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4">
        <f t="shared" si="137"/>
        <v>42481.239328703705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8308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4">
        <f t="shared" si="137"/>
        <v>42559.52238425926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8308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4">
        <f t="shared" si="137"/>
        <v>42146.017361111109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8308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4">
        <f t="shared" si="137"/>
        <v>42134.603067129625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8308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4">
        <f t="shared" si="137"/>
        <v>42419.962928240733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4">
        <f t="shared" si="137"/>
        <v>41961.792349537034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4">
        <f t="shared" si="137"/>
        <v>41848.494942129626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4">
        <f t="shared" si="137"/>
        <v>42840.446145833332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4">
        <f t="shared" si="137"/>
        <v>42484.707638888889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4">
        <f t="shared" si="137"/>
        <v>41887.360416666663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4">
        <f t="shared" si="137"/>
        <v>42738.460243055553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4">
        <f t="shared" si="137"/>
        <v>42319.729675925926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4">
        <f t="shared" si="137"/>
        <v>41861.958333333328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4">
        <f t="shared" si="137"/>
        <v>42340.517361111109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4">
        <f t="shared" si="137"/>
        <v>41973.781249999993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4">
        <f t="shared" si="137"/>
        <v>41932.791666666664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4">
        <f t="shared" si="137"/>
        <v>41374.454525462963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4">
        <f t="shared" si="137"/>
        <v>41371.661319444444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4">
        <f t="shared" si="137"/>
        <v>41321.453217592592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4">
        <f t="shared" si="137"/>
        <v>40989.916666666664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4">
        <f t="shared" si="137"/>
        <v>42380.999999999993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4">
        <f t="shared" si="137"/>
        <v>40993.55190972222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4">
        <f t="shared" si="137"/>
        <v>40705.806122685186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4">
        <f t="shared" si="137"/>
        <v>41320.390150462961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4">
        <f t="shared" si="137"/>
        <v>41271.618784722217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4">
        <f t="shared" si="137"/>
        <v>42103.749236111107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4">
        <f t="shared" si="137"/>
        <v>41563.33452546296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5">
        <f t="shared" ref="O1475:O1538" si="138">E1475/D1475</f>
        <v>1.20516</v>
      </c>
      <c r="P1475" s="7">
        <f t="shared" ref="P1475:P1538" si="139">IF(L1475&gt;0, 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(((J1475/60)/60)/24)+DATE(1970,1,1)+(-5/24)</f>
        <v>40939.771284722221</v>
      </c>
      <c r="T1475" s="14">
        <f t="shared" ref="T1475:T1538" si="143">(((I1475/60)/60)/24)+DATE(1970,1,1)+(-5/24)</f>
        <v>40969.771284722221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4">
        <f t="shared" si="143"/>
        <v>41530.519583333327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4">
        <f t="shared" si="143"/>
        <v>41992.999305555553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4">
        <f t="shared" si="143"/>
        <v>40795.833587962959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4">
        <f t="shared" si="143"/>
        <v>40899.916666666664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4">
        <f t="shared" si="143"/>
        <v>41408.663344907407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4">
        <f t="shared" si="143"/>
        <v>41768.957638888889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4">
        <f t="shared" si="143"/>
        <v>41481.5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8308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4">
        <f t="shared" si="143"/>
        <v>41580.714641203704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8308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4">
        <f t="shared" si="143"/>
        <v>41159.118749999994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8308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4">
        <f t="shared" si="143"/>
        <v>42572.984664351847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8308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4">
        <f t="shared" si="143"/>
        <v>41111.410416666666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8308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4">
        <f t="shared" si="143"/>
        <v>42175.587650462963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8308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4">
        <f t="shared" si="143"/>
        <v>42061.960196759253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8308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4">
        <f t="shared" si="143"/>
        <v>42584.709155092591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8308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4">
        <f t="shared" si="143"/>
        <v>41644.354861111111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8308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4">
        <f t="shared" si="143"/>
        <v>41228.445046296292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8308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4">
        <f t="shared" si="143"/>
        <v>41549.352708333332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8308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4">
        <f t="shared" si="143"/>
        <v>42050.443055555552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8308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4">
        <f t="shared" si="143"/>
        <v>40712.676458333335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8308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4">
        <f t="shared" si="143"/>
        <v>41441.658275462964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8308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4">
        <f t="shared" si="143"/>
        <v>42097.443055555552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8308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4">
        <f t="shared" si="143"/>
        <v>40782.581377314811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8308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4">
        <f t="shared" si="143"/>
        <v>41898.266886574071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8308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4">
        <f t="shared" si="143"/>
        <v>41486.613194444442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8308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4">
        <f t="shared" si="143"/>
        <v>41885.775208333333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8308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4">
        <f t="shared" si="143"/>
        <v>42586.798993055556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8308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4">
        <f t="shared" si="143"/>
        <v>41395.69626157407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4">
        <f t="shared" si="143"/>
        <v>42193.3752662037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4">
        <f t="shared" si="143"/>
        <v>42454.708333333336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4">
        <f t="shared" si="143"/>
        <v>42666.13890046296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4">
        <f t="shared" si="143"/>
        <v>41800.147916666661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4">
        <f t="shared" si="143"/>
        <v>42451.625694444439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4">
        <f t="shared" si="143"/>
        <v>41844.577592592592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4">
        <f t="shared" si="143"/>
        <v>40313.131944444445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4">
        <f t="shared" si="143"/>
        <v>41817.406030092592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4">
        <f t="shared" si="143"/>
        <v>42780.749305555553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4">
        <f t="shared" si="143"/>
        <v>41839.176828703698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4">
        <f t="shared" si="143"/>
        <v>42326.416712962957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4">
        <f t="shared" si="143"/>
        <v>42771.476145833331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4">
        <f t="shared" si="143"/>
        <v>41836.42900462963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4">
        <f t="shared" si="143"/>
        <v>42274.389351851853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4">
        <f t="shared" si="143"/>
        <v>42445.003437499996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4">
        <f t="shared" si="143"/>
        <v>42649.374999999993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4">
        <f t="shared" si="143"/>
        <v>41979.041666666664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4">
        <f t="shared" si="143"/>
        <v>41790.611712962964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4">
        <f t="shared" si="143"/>
        <v>41810.707638888889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4">
        <f t="shared" si="143"/>
        <v>41991.958333333336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4">
        <f t="shared" si="143"/>
        <v>42527.959386574068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4">
        <f t="shared" si="143"/>
        <v>41929.621979166666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4">
        <f t="shared" si="143"/>
        <v>41995.791666666664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4">
        <f t="shared" si="143"/>
        <v>42786.292708333327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4">
        <f t="shared" si="143"/>
        <v>42600.494652777772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4">
        <f t="shared" si="143"/>
        <v>42388.067673611113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4">
        <f t="shared" si="143"/>
        <v>42808.350532407399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4">
        <f t="shared" si="143"/>
        <v>42766.791666666664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4">
        <f t="shared" si="143"/>
        <v>42082.378703703704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4">
        <f t="shared" si="143"/>
        <v>42300.558969907412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4">
        <f t="shared" si="143"/>
        <v>41973.916666666664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4">
        <f t="shared" si="143"/>
        <v>42415.416666666664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4">
        <f t="shared" si="143"/>
        <v>42491.957638888889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4">
        <f t="shared" si="143"/>
        <v>42251.465995370374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4">
        <f t="shared" si="143"/>
        <v>42513.708333333336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4">
        <f t="shared" si="143"/>
        <v>42243.593865740739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5">
        <f t="shared" ref="O1539:O1602" si="144">E1539/D1539</f>
        <v>1.7989999999999999</v>
      </c>
      <c r="P1539" s="7">
        <f t="shared" ref="P1539:P1602" si="145">IF(L1539&gt;0, 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(((J1539/60)/60)/24)+DATE(1970,1,1)+(-5/24)</f>
        <v>42552.106793981475</v>
      </c>
      <c r="T1539" s="14">
        <f t="shared" ref="T1539:T1602" si="149">(((I1539/60)/60)/24)+DATE(1970,1,1)+(-5/24)</f>
        <v>42588.541666666664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4">
        <f t="shared" si="149"/>
        <v>42026.57372685185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4">
        <f t="shared" si="149"/>
        <v>42738.710868055547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4">
        <f t="shared" si="149"/>
        <v>41968.843749999993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8308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4">
        <f t="shared" si="149"/>
        <v>42004.503912037035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8308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4">
        <f t="shared" si="149"/>
        <v>42185.788194444445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8308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4">
        <f t="shared" si="149"/>
        <v>41965.342986111107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8308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4">
        <f t="shared" si="149"/>
        <v>42094.804166666661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8308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4">
        <f t="shared" si="149"/>
        <v>42065.677777777775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8308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4">
        <f t="shared" si="149"/>
        <v>41899.004618055551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8308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4">
        <f t="shared" si="149"/>
        <v>42789.218541666669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8308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4">
        <f t="shared" si="149"/>
        <v>42316.715509259251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8308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4">
        <f t="shared" si="149"/>
        <v>42310.96943287037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8308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4">
        <f t="shared" si="149"/>
        <v>42502.24113425926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8308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4">
        <f t="shared" si="149"/>
        <v>42151.616192129623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8308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4">
        <f t="shared" si="149"/>
        <v>41912.957638888889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8308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4">
        <f t="shared" si="149"/>
        <v>42249.074618055551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8308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4">
        <f t="shared" si="149"/>
        <v>42218.043865740743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8308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4">
        <f t="shared" si="149"/>
        <v>42264.499999999993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8308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4">
        <f t="shared" si="149"/>
        <v>42554.944722222215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8308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4">
        <f t="shared" si="149"/>
        <v>41902.444826388884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8308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4">
        <f t="shared" si="149"/>
        <v>42244.299999999996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8308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4">
        <f t="shared" si="149"/>
        <v>42122.844895833325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8308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4">
        <f t="shared" si="149"/>
        <v>41955.854085648149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4">
        <f t="shared" si="149"/>
        <v>41584.875034722223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4">
        <f t="shared" si="149"/>
        <v>40148.826388888883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4">
        <f t="shared" si="149"/>
        <v>41712.492488425924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4">
        <f t="shared" si="149"/>
        <v>42152.628472222219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4">
        <f t="shared" si="149"/>
        <v>40702.521539351852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4">
        <f t="shared" si="149"/>
        <v>42578.708333333336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4">
        <f t="shared" si="149"/>
        <v>41686.791666666664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4">
        <f t="shared" si="149"/>
        <v>41996.853993055549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4">
        <f t="shared" si="149"/>
        <v>41419.471226851849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4">
        <f t="shared" si="149"/>
        <v>42468.56344907407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4">
        <f t="shared" si="149"/>
        <v>42174.561145833337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4">
        <f t="shared" si="149"/>
        <v>42428.790972222218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4">
        <f t="shared" si="149"/>
        <v>42825.957638888889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4">
        <f t="shared" si="149"/>
        <v>42052.719085648147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4">
        <f t="shared" si="149"/>
        <v>41829.315925925926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4">
        <f t="shared" si="149"/>
        <v>42185.670925925922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4">
        <f t="shared" si="149"/>
        <v>41114.639444444445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4">
        <f t="shared" si="149"/>
        <v>40422.875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4">
        <f t="shared" si="149"/>
        <v>41514.788090277776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4">
        <f t="shared" si="149"/>
        <v>41049.841736111113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8308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4">
        <f t="shared" si="149"/>
        <v>42357.240624999999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8308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4">
        <f t="shared" si="149"/>
        <v>42303.680555555555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8308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4">
        <f t="shared" si="149"/>
        <v>41907.696655092594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8308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4">
        <f t="shared" si="149"/>
        <v>41789.440983796296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8308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4">
        <f t="shared" si="149"/>
        <v>42729.249999999993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8308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4">
        <f t="shared" si="149"/>
        <v>42098.854421296295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8308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4">
        <f t="shared" si="149"/>
        <v>41986.742650462962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8308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4">
        <f t="shared" si="149"/>
        <v>42035.633333333331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8308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4">
        <f t="shared" si="149"/>
        <v>42286.776458333326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8308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4">
        <f t="shared" si="149"/>
        <v>42270.648888888885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8308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4">
        <f t="shared" si="149"/>
        <v>42463.476168981484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8308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4">
        <f t="shared" si="149"/>
        <v>42090.822743055549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8308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4">
        <f t="shared" si="149"/>
        <v>42063.63721064815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8308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4">
        <f t="shared" si="149"/>
        <v>42505.472916666658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8308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4">
        <f t="shared" si="149"/>
        <v>41808.634027777778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8308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4">
        <f t="shared" si="149"/>
        <v>41986.26353009259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8308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4">
        <f t="shared" si="149"/>
        <v>42633.145798611113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8308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4">
        <f t="shared" si="149"/>
        <v>42211.459004629629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8308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4">
        <f t="shared" si="149"/>
        <v>42468.289074074077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8308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4">
        <f t="shared" si="149"/>
        <v>41835.007638888885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5">
        <f t="shared" ref="O1603:O1666" si="150">E1603/D1603</f>
        <v>1.082492</v>
      </c>
      <c r="P1603" s="7">
        <f t="shared" ref="P1603:P1666" si="151">IF(L1603&gt;0, 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(((J1603/60)/60)/24)+DATE(1970,1,1)+(-5/24)</f>
        <v>40637.884641203702</v>
      </c>
      <c r="T1603" s="14">
        <f t="shared" ref="T1603:T1666" si="155">(((I1603/60)/60)/24)+DATE(1970,1,1)+(-5/24)</f>
        <v>40667.884641203702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4">
        <f t="shared" si="155"/>
        <v>40830.75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4">
        <f t="shared" si="155"/>
        <v>40935.961331018516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4">
        <f t="shared" si="155"/>
        <v>40985.595312499994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4">
        <f t="shared" si="155"/>
        <v>40756.083333333328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4">
        <f t="shared" si="155"/>
        <v>40625.861550925925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4">
        <f t="shared" si="155"/>
        <v>41074.600127314814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4">
        <f t="shared" si="155"/>
        <v>41640.018055555556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4">
        <f t="shared" si="155"/>
        <v>40849.125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4">
        <f t="shared" si="155"/>
        <v>41258.716550925921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4">
        <f t="shared" si="155"/>
        <v>41429.792037037034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4">
        <f t="shared" si="155"/>
        <v>41276.666481481479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4">
        <f t="shared" si="155"/>
        <v>41111.861134259256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4">
        <f t="shared" si="155"/>
        <v>41854.5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4">
        <f t="shared" si="155"/>
        <v>40889.884212962963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4">
        <f t="shared" si="155"/>
        <v>41235.708333333328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4">
        <f t="shared" si="155"/>
        <v>41579.583333333328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4">
        <f t="shared" si="155"/>
        <v>41341.446006944439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4">
        <f t="shared" si="155"/>
        <v>41896.977847222224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4">
        <f t="shared" si="155"/>
        <v>41328.131249999999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4">
        <f t="shared" si="155"/>
        <v>41056.957638888889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4">
        <f t="shared" si="155"/>
        <v>41990.124305555553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4">
        <f t="shared" si="155"/>
        <v>41513.480196759258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4">
        <f t="shared" si="155"/>
        <v>41283.158969907403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4">
        <f t="shared" si="155"/>
        <v>41163.491354166668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4">
        <f t="shared" si="155"/>
        <v>41609.681331018517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4">
        <f t="shared" si="155"/>
        <v>41238.999305555553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4">
        <f t="shared" si="155"/>
        <v>41807.528726851851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4">
        <f t="shared" si="155"/>
        <v>41690.658946759257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4">
        <f t="shared" si="155"/>
        <v>40970.082638888889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4">
        <f t="shared" si="155"/>
        <v>41194.65116898148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4">
        <f t="shared" si="155"/>
        <v>40810.132569444439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4">
        <f t="shared" si="155"/>
        <v>40924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4">
        <f t="shared" si="155"/>
        <v>40696.040972222218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4">
        <f t="shared" si="155"/>
        <v>42562.660428240742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4">
        <f t="shared" si="155"/>
        <v>40705.958333333328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4">
        <f t="shared" si="155"/>
        <v>40178.777083333334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4">
        <f t="shared" si="155"/>
        <v>41333.684027777774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4">
        <f t="shared" si="155"/>
        <v>40971.444039351853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4">
        <f t="shared" si="155"/>
        <v>40392.874305555553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4">
        <f t="shared" si="155"/>
        <v>41992.388240740744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4">
        <f t="shared" si="155"/>
        <v>40707.816284722219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4">
        <f t="shared" si="155"/>
        <v>41176.615879629629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4">
        <f t="shared" si="155"/>
        <v>41234.893055555556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4">
        <f t="shared" si="155"/>
        <v>41535.409027777772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4">
        <f t="shared" si="155"/>
        <v>41865.549305555556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4">
        <f t="shared" si="155"/>
        <v>41069.201122685183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4">
        <f t="shared" si="155"/>
        <v>40622.454652777778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4">
        <f t="shared" si="155"/>
        <v>41782.476331018515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4">
        <f t="shared" si="155"/>
        <v>41556.227280092593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4">
        <f t="shared" si="155"/>
        <v>40659.082638888889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4">
        <f t="shared" si="155"/>
        <v>41602.326307870368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4">
        <f t="shared" si="155"/>
        <v>40657.626111111109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4">
        <f t="shared" si="155"/>
        <v>41017.682407407403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4">
        <f t="shared" si="155"/>
        <v>41004.541898148142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4">
        <f t="shared" si="155"/>
        <v>41256.720509259256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4">
        <f t="shared" si="155"/>
        <v>41053.573703703703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4">
        <f t="shared" si="155"/>
        <v>41261.388888888883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4">
        <f t="shared" si="155"/>
        <v>41625.291666666664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4">
        <f t="shared" si="155"/>
        <v>42490.707638888889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4">
        <f t="shared" si="155"/>
        <v>42386.666666666664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4">
        <f t="shared" si="155"/>
        <v>40908.031666666662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4">
        <f t="shared" si="155"/>
        <v>42035.813738425924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4">
        <f t="shared" si="155"/>
        <v>40983.957638888889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5">
        <f t="shared" ref="O1667:O1730" si="156">E1667/D1667</f>
        <v>1.1945714285714286</v>
      </c>
      <c r="P1667" s="7">
        <f t="shared" ref="P1667:P1730" si="157">IF(L1667&gt;0, 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(((J1667/60)/60)/24)+DATE(1970,1,1)+(-5/24)</f>
        <v>40564.441122685181</v>
      </c>
      <c r="T1667" s="14">
        <f t="shared" ref="T1667:T1730" si="161">(((I1667/60)/60)/24)+DATE(1970,1,1)+(-5/24)</f>
        <v>40595.916666666664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4">
        <f t="shared" si="161"/>
        <v>41361.003159722219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4">
        <f t="shared" si="161"/>
        <v>41709.082638888889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4">
        <f t="shared" si="161"/>
        <v>40874.983090277776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4">
        <f t="shared" si="161"/>
        <v>42521.676805555551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4">
        <f t="shared" si="161"/>
        <v>40363.958333333328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4">
        <f t="shared" si="161"/>
        <v>42583.335810185185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4">
        <f t="shared" si="161"/>
        <v>41064.448263888888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4">
        <f t="shared" si="161"/>
        <v>42069.670046296298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4">
        <f t="shared" si="161"/>
        <v>42600.082638888889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4">
        <f t="shared" si="161"/>
        <v>40832.710416666661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4">
        <f t="shared" si="161"/>
        <v>41019.957638888889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4">
        <f t="shared" si="161"/>
        <v>42476.040972222218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4">
        <f t="shared" si="161"/>
        <v>41676.646655092591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4">
        <f t="shared" si="161"/>
        <v>40745.860474537032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4">
        <f t="shared" si="161"/>
        <v>41832.549386574072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8309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4">
        <f t="shared" si="161"/>
        <v>42822.874999999993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8309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4">
        <f t="shared" si="161"/>
        <v>42838.963657407403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8309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4">
        <f t="shared" si="161"/>
        <v>42832.57335648148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8309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4">
        <f t="shared" si="161"/>
        <v>42811.565289351849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8309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4">
        <f t="shared" si="161"/>
        <v>42818.0002662037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8309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4">
        <f t="shared" si="161"/>
        <v>42852.593969907401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8309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4">
        <f t="shared" si="161"/>
        <v>42835.635416666664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8309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4">
        <f t="shared" si="161"/>
        <v>42834.28465277778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8309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4">
        <f t="shared" si="161"/>
        <v>42810.692476851851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8309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4">
        <f t="shared" si="161"/>
        <v>42831.181041666663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8309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4">
        <f t="shared" si="161"/>
        <v>42827.833333333336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8309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4">
        <f t="shared" si="161"/>
        <v>42820.790972222218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8309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4">
        <f t="shared" si="161"/>
        <v>42834.624999999993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8309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4">
        <f t="shared" si="161"/>
        <v>42820.98333333333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8309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4">
        <f t="shared" si="161"/>
        <v>42834.833333333336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8309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4">
        <f t="shared" si="161"/>
        <v>42825.819571759253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8309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4">
        <f t="shared" si="161"/>
        <v>42834.782962962963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8309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4">
        <f t="shared" si="161"/>
        <v>42819.939583333333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8309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4">
        <f t="shared" si="161"/>
        <v>42836.655613425923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8309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4">
        <f t="shared" si="161"/>
        <v>42825.958333333336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8308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4">
        <f t="shared" si="161"/>
        <v>42019.456076388888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8308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4">
        <f t="shared" si="161"/>
        <v>42093.619791666664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8308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4">
        <f t="shared" si="161"/>
        <v>42247.073344907411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8308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4">
        <f t="shared" si="161"/>
        <v>42050.931400462963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8308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4">
        <f t="shared" si="161"/>
        <v>42256.458333333336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8308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4">
        <f t="shared" si="161"/>
        <v>42239.098055555551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8308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4">
        <f t="shared" si="161"/>
        <v>42457.471006944441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8308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4">
        <f t="shared" si="161"/>
        <v>42491.658634259256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8308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4">
        <f t="shared" si="161"/>
        <v>41882.610416666663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8308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4">
        <f t="shared" si="161"/>
        <v>42387.333333333336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8308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4">
        <f t="shared" si="161"/>
        <v>41883.437893518516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8308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4">
        <f t="shared" si="161"/>
        <v>42185.705474537033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8308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4">
        <f t="shared" si="161"/>
        <v>41917.592731481483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8308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4">
        <f t="shared" si="161"/>
        <v>42125.710196759253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8308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4">
        <f t="shared" si="161"/>
        <v>42093.931944444441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8308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4">
        <f t="shared" si="161"/>
        <v>42713.410868055551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8308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4">
        <f t="shared" si="161"/>
        <v>42480.958333333336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8308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4">
        <f t="shared" si="161"/>
        <v>42503.999305555553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8308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4">
        <f t="shared" si="161"/>
        <v>41899.326284722221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8308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4">
        <f t="shared" si="161"/>
        <v>41952.616562499999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8308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4">
        <f t="shared" si="161"/>
        <v>42349.25304398148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8308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4">
        <f t="shared" si="161"/>
        <v>42462.798611111109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8308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4">
        <f t="shared" si="161"/>
        <v>42186.041666666664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8308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4">
        <f t="shared" si="161"/>
        <v>41942.724097222221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8308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4">
        <f t="shared" si="161"/>
        <v>41875.759826388887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8308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4">
        <f t="shared" si="161"/>
        <v>41817.711388888885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8308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4">
        <f t="shared" si="161"/>
        <v>42099.249999999993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8308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4">
        <f t="shared" si="161"/>
        <v>42298.417523148142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8308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5">
        <f t="shared" ref="O1731:O1794" si="162">E1731/D1731</f>
        <v>0</v>
      </c>
      <c r="P1731" s="7">
        <f t="shared" ref="P1731:P1794" si="163">IF(L1731&gt;0, 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(((J1731/60)/60)/24)+DATE(1970,1,1)+(-5/24)</f>
        <v>42470.843819444439</v>
      </c>
      <c r="T1731" s="14">
        <f t="shared" ref="T1731:T1794" si="167">(((I1731/60)/60)/24)+DATE(1970,1,1)+(-5/24)</f>
        <v>42530.843819444439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8308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4">
        <f t="shared" si="167"/>
        <v>42301.879432870373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8308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4">
        <f t="shared" si="167"/>
        <v>42166.416666666664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8308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4">
        <f t="shared" si="167"/>
        <v>42384.999999999993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8308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4">
        <f t="shared" si="167"/>
        <v>42626.687499999993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8308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4">
        <f t="shared" si="167"/>
        <v>42131.828194444439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8308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4">
        <f t="shared" si="167"/>
        <v>42589.605844907412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8308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4">
        <f t="shared" si="167"/>
        <v>42316.694826388884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8308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4">
        <f t="shared" si="167"/>
        <v>42205.740648148152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8308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4">
        <f t="shared" si="167"/>
        <v>41914.665995370371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8308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4">
        <f t="shared" si="167"/>
        <v>42494.624212962961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8308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4">
        <f t="shared" si="167"/>
        <v>42201.60905092593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4">
        <f t="shared" si="167"/>
        <v>42165.419803240737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4">
        <f t="shared" si="167"/>
        <v>42742.666666666664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4">
        <f t="shared" si="167"/>
        <v>42608.957638888889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4">
        <f t="shared" si="167"/>
        <v>42071.355057870365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4">
        <f t="shared" si="167"/>
        <v>42725.874999999993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4">
        <f t="shared" si="167"/>
        <v>42697.874999999993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4">
        <f t="shared" si="167"/>
        <v>42321.416666666664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4">
        <f t="shared" si="167"/>
        <v>42249.742395833331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4">
        <f t="shared" si="167"/>
        <v>42795.583333333336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4">
        <f t="shared" si="167"/>
        <v>42479.628518518519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4">
        <f t="shared" si="167"/>
        <v>42082.5315162037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4">
        <f t="shared" si="167"/>
        <v>42657.044930555552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4">
        <f t="shared" si="167"/>
        <v>42450.499629629623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4">
        <f t="shared" si="167"/>
        <v>42097.626770833333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4">
        <f t="shared" si="167"/>
        <v>42282.580567129626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4">
        <f t="shared" si="167"/>
        <v>42610.959131944437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4">
        <f t="shared" si="167"/>
        <v>42763.603472222218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4">
        <f t="shared" si="167"/>
        <v>42565.74759259259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4">
        <f t="shared" si="167"/>
        <v>42088.579039351847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4">
        <f t="shared" si="167"/>
        <v>42425.464270833334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4">
        <f t="shared" si="167"/>
        <v>42259.359490740739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4">
        <f t="shared" si="167"/>
        <v>42440.773668981477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4">
        <f t="shared" si="167"/>
        <v>42666.660185185181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8308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4">
        <f t="shared" si="167"/>
        <v>41854.27753472222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8308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4">
        <f t="shared" si="167"/>
        <v>41864.772129629629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8308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4">
        <f t="shared" si="167"/>
        <v>41876.65148148148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8308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4">
        <f t="shared" si="167"/>
        <v>41854.450046296297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8308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4">
        <f t="shared" si="167"/>
        <v>41909.352361111109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8308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4">
        <f t="shared" si="167"/>
        <v>42017.610636574071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8308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4">
        <f t="shared" si="167"/>
        <v>41926.571689814817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8308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4">
        <f t="shared" si="167"/>
        <v>41935.771296296298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8308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4">
        <f t="shared" si="167"/>
        <v>41826.509675925925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8308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4">
        <f t="shared" si="167"/>
        <v>42023.552060185182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8308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4">
        <f t="shared" si="167"/>
        <v>41972.415972222218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8308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4">
        <f t="shared" si="167"/>
        <v>41936.768055555556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8308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4">
        <f t="shared" si="167"/>
        <v>41941.748506944445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8308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4">
        <f t="shared" si="167"/>
        <v>42055.14876157407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8308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4">
        <f t="shared" si="167"/>
        <v>42090.613368055558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8308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4">
        <f t="shared" si="167"/>
        <v>42615.483564814807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8308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4">
        <f t="shared" si="167"/>
        <v>42553.392476851855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8308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4">
        <f t="shared" si="167"/>
        <v>42628.409085648142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8308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4">
        <f t="shared" si="167"/>
        <v>42421.366770833331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8308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4">
        <f t="shared" si="167"/>
        <v>42145.741643518515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8308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4">
        <f t="shared" si="167"/>
        <v>42034.934027777774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8308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4">
        <f t="shared" si="167"/>
        <v>41927.791666666664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8308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4">
        <f t="shared" si="167"/>
        <v>41988.342326388891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8308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4">
        <f t="shared" si="167"/>
        <v>42098.40552083333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8308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4">
        <f t="shared" si="167"/>
        <v>41943.740069444444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8308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4">
        <f t="shared" si="167"/>
        <v>42016.041701388887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8308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4">
        <f t="shared" si="167"/>
        <v>42040.466180555559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8308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4">
        <f t="shared" si="167"/>
        <v>42033.532002314816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8308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4">
        <f t="shared" si="167"/>
        <v>42226.082638888889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8308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5">
        <f t="shared" ref="O1795:O1858" si="168">E1795/D1795</f>
        <v>1.3333333333333334E-2</v>
      </c>
      <c r="P1795" s="7">
        <f t="shared" ref="P1795:P1858" si="169">IF(L1795&gt;0, 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(((J1795/60)/60)/24)+DATE(1970,1,1)+(-5/24)</f>
        <v>41940.683333333334</v>
      </c>
      <c r="T1795" s="14">
        <f t="shared" ref="T1795:T1858" si="173">(((I1795/60)/60)/24)+DATE(1970,1,1)+(-5/24)</f>
        <v>41970.724999999999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8308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4">
        <f t="shared" si="173"/>
        <v>42046.342847222222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8308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4">
        <f t="shared" si="173"/>
        <v>42657.458333333336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8308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4">
        <f t="shared" si="173"/>
        <v>42575.231087962959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8308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4">
        <f t="shared" si="173"/>
        <v>42719.360983796294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8308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4">
        <f t="shared" si="173"/>
        <v>42404.118437499994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8308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4">
        <f t="shared" si="173"/>
        <v>41954.676018518519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8308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4">
        <f t="shared" si="173"/>
        <v>42653.397800925923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8308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4">
        <f t="shared" si="173"/>
        <v>42353.298611111109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8308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4">
        <f t="shared" si="173"/>
        <v>42182.707638888889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8308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4">
        <f t="shared" si="173"/>
        <v>42048.863217592596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8308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4">
        <f t="shared" si="173"/>
        <v>42322.511620370373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8308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4">
        <f t="shared" si="173"/>
        <v>42279.541666666664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8308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4">
        <f t="shared" si="173"/>
        <v>41912.429965277777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8308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4">
        <f t="shared" si="173"/>
        <v>41909.860104166662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8308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4">
        <f t="shared" si="173"/>
        <v>42777.472569444442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8308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4">
        <f t="shared" si="173"/>
        <v>42064.699525462966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8308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4">
        <f t="shared" si="173"/>
        <v>41872.701689814814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8308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4">
        <f t="shared" si="173"/>
        <v>41935.958333333328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8308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4">
        <f t="shared" si="173"/>
        <v>42554.110370370363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8308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4">
        <f t="shared" si="173"/>
        <v>41859.68069444444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8308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4">
        <f t="shared" si="173"/>
        <v>42063.105740740742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8308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4">
        <f t="shared" si="173"/>
        <v>42186.698344907411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8308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4">
        <f t="shared" si="173"/>
        <v>42576.583333333336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8308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4">
        <f t="shared" si="173"/>
        <v>42765.082638888889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8308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4">
        <f t="shared" si="173"/>
        <v>42096.984374999993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8308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4">
        <f t="shared" si="173"/>
        <v>41850.543935185182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8308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4">
        <f t="shared" si="173"/>
        <v>42094.834374999999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4">
        <f t="shared" si="173"/>
        <v>40971.110729166663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4">
        <f t="shared" si="173"/>
        <v>41670.584027777775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4">
        <f t="shared" si="173"/>
        <v>41206.47657407407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4">
        <f t="shared" si="173"/>
        <v>41646.880555555552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4">
        <f t="shared" si="173"/>
        <v>41466.626192129625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4">
        <f t="shared" si="173"/>
        <v>41687.715474537035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4">
        <f t="shared" si="173"/>
        <v>40605.117604166662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4">
        <f t="shared" si="173"/>
        <v>41768.708333333328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4">
        <f t="shared" si="173"/>
        <v>40564.708333333328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4">
        <f t="shared" si="173"/>
        <v>41694.475775462961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4">
        <f t="shared" si="173"/>
        <v>41041.787766203699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4">
        <f t="shared" si="173"/>
        <v>40606.331331018519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4">
        <f t="shared" si="173"/>
        <v>41335.124305555553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4">
        <f t="shared" si="173"/>
        <v>42028.755729166667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4">
        <f t="shared" si="173"/>
        <v>42460.452210648145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4">
        <f t="shared" si="173"/>
        <v>41322.601030092592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4">
        <f t="shared" si="173"/>
        <v>40985.797858796293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4">
        <f t="shared" si="173"/>
        <v>40816.916666666664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4">
        <f t="shared" si="173"/>
        <v>42644.513680555552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4">
        <f t="shared" si="173"/>
        <v>41400.999305555553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4">
        <f t="shared" si="173"/>
        <v>41778.999305555553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4">
        <f t="shared" si="173"/>
        <v>42065.040972222218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4">
        <f t="shared" si="173"/>
        <v>40594.786504629628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4">
        <f t="shared" si="173"/>
        <v>40704.916666666664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4">
        <f t="shared" si="173"/>
        <v>42537.996527777774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4">
        <f t="shared" si="173"/>
        <v>41258.441863425927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4">
        <f t="shared" si="173"/>
        <v>42115.028148148143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4">
        <f t="shared" si="173"/>
        <v>40755.082638888889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4">
        <f t="shared" si="173"/>
        <v>41199.637256944443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4">
        <f t="shared" si="173"/>
        <v>41830.751157407409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4">
        <f t="shared" si="173"/>
        <v>41847.833333333328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4">
        <f t="shared" si="173"/>
        <v>42118.791666666664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4">
        <f t="shared" si="173"/>
        <v>41226.893715277773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4">
        <f t="shared" si="173"/>
        <v>41417.812928240739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4">
        <f t="shared" si="173"/>
        <v>41645.330324074072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4">
        <f t="shared" si="173"/>
        <v>41838.64666666666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5">
        <f t="shared" ref="O1859:O1922" si="174">E1859/D1859</f>
        <v>1</v>
      </c>
      <c r="P1859" s="7">
        <f t="shared" ref="P1859:P1922" si="175">IF(L1859&gt;0, 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(((J1859/60)/60)/24)+DATE(1970,1,1)+(-5/24)</f>
        <v>41864.560335648144</v>
      </c>
      <c r="T1859" s="14">
        <f t="shared" ref="T1859:T1922" si="179">(((I1859/60)/60)/24)+DATE(1970,1,1)+(-5/24)</f>
        <v>41894.560335648144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4">
        <f t="shared" si="179"/>
        <v>40893.033807870372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4">
        <f t="shared" si="179"/>
        <v>40808.561678240738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4">
        <f t="shared" si="179"/>
        <v>41676.500972222217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8308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4">
        <f t="shared" si="179"/>
        <v>42030.091909722221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8308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4">
        <f t="shared" si="179"/>
        <v>42802.104166666664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8308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4">
        <f t="shared" si="179"/>
        <v>41802.588946759257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8308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4">
        <f t="shared" si="179"/>
        <v>41763.508101851847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8308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4">
        <f t="shared" si="179"/>
        <v>42680.200775462967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8308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4">
        <f t="shared" si="179"/>
        <v>42794.958333333336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8308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4">
        <f t="shared" si="179"/>
        <v>42679.716574074067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8308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4">
        <f t="shared" si="179"/>
        <v>42353.124305555553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8308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4">
        <f t="shared" si="179"/>
        <v>42738.794548611106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8308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4">
        <f t="shared" si="179"/>
        <v>42399.970138888886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8308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4">
        <f t="shared" si="179"/>
        <v>41963.616909722223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8308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4">
        <f t="shared" si="179"/>
        <v>42184.921319444438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8308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4">
        <f t="shared" si="179"/>
        <v>42193.489583333336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8308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4">
        <f t="shared" si="179"/>
        <v>42549.760798611103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8308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4">
        <f t="shared" si="179"/>
        <v>42588.691064814811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8308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4">
        <f t="shared" si="179"/>
        <v>41806.076446759253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8308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4">
        <f t="shared" si="179"/>
        <v>42063.820891203701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8308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4">
        <f t="shared" si="179"/>
        <v>41802.800405092588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8308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4">
        <f t="shared" si="179"/>
        <v>42443.399641203701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8308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4">
        <f t="shared" si="179"/>
        <v>42459.31689814815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4">
        <f t="shared" si="179"/>
        <v>42072.902650462966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4">
        <f t="shared" si="179"/>
        <v>41100.783333333333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4">
        <f t="shared" si="179"/>
        <v>41007.698009259257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4">
        <f t="shared" si="179"/>
        <v>41240.291666666664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4">
        <f t="shared" si="179"/>
        <v>41131.708333333328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4">
        <f t="shared" si="179"/>
        <v>41955.740023148144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4">
        <f t="shared" si="179"/>
        <v>42341.687499999993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4">
        <f t="shared" si="179"/>
        <v>40329.999305555553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4">
        <f t="shared" si="179"/>
        <v>41344.543356481481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4">
        <f t="shared" si="179"/>
        <v>41258.577870370369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4">
        <f t="shared" si="179"/>
        <v>40381.041666666664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4">
        <f t="shared" si="179"/>
        <v>40701.429178240738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4">
        <f t="shared" si="179"/>
        <v>40648.957638888889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4">
        <f t="shared" si="179"/>
        <v>40951.696562500001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4">
        <f t="shared" si="179"/>
        <v>42297.538449074076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4">
        <f t="shared" si="179"/>
        <v>41011.501909722218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4">
        <f t="shared" si="179"/>
        <v>41702.666666666664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4">
        <f t="shared" si="179"/>
        <v>42401.541666666664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4">
        <f t="shared" si="179"/>
        <v>42088.691736111105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4">
        <f t="shared" si="179"/>
        <v>41188.207638888889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8308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4">
        <f t="shared" si="179"/>
        <v>42146.333333333336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8308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4">
        <f t="shared" si="179"/>
        <v>42067.581562499996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8308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4">
        <f t="shared" si="179"/>
        <v>42762.562395833331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8308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4">
        <f t="shared" si="179"/>
        <v>42371.477094907408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8308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4">
        <f t="shared" si="179"/>
        <v>41889.717523148145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8308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4">
        <f t="shared" si="179"/>
        <v>42544.462766203702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8308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4">
        <f t="shared" si="179"/>
        <v>41782.378761574073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8308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4">
        <f t="shared" si="179"/>
        <v>42733.709490740737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8308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4">
        <f t="shared" si="179"/>
        <v>41935.220821759256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8308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4">
        <f t="shared" si="179"/>
        <v>42308.739583333336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8308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4">
        <f t="shared" si="179"/>
        <v>41859.825624999998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8308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4">
        <f t="shared" si="179"/>
        <v>42159.018055555549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8308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4">
        <f t="shared" si="179"/>
        <v>41920.302986111106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8308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4">
        <f t="shared" si="179"/>
        <v>41943.957638888889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8308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4">
        <f t="shared" si="179"/>
        <v>41883.840532407405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8308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4">
        <f t="shared" si="179"/>
        <v>42681.550636574073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8308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4">
        <f t="shared" si="179"/>
        <v>42776.06172453703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8308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4">
        <f t="shared" si="179"/>
        <v>41863.581608796296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8308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4">
        <f t="shared" si="179"/>
        <v>42143.667233796288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8308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4">
        <f t="shared" si="179"/>
        <v>42298.749999999993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5">
        <f t="shared" ref="O1923:O1986" si="180">E1923/D1923</f>
        <v>1.3680000000000001</v>
      </c>
      <c r="P1923" s="7">
        <f t="shared" ref="P1923:P1986" si="181">IF(L1923&gt;0, 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(((J1923/60)/60)/24)+DATE(1970,1,1)+(-5/24)</f>
        <v>41074.013229166667</v>
      </c>
      <c r="T1923" s="14">
        <f t="shared" ref="T1923:T1986" si="185">(((I1923/60)/60)/24)+DATE(1970,1,1)+(-5/24)</f>
        <v>41104.013229166667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4">
        <f t="shared" si="185"/>
        <v>41620.047534722216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4">
        <f t="shared" si="185"/>
        <v>40812.999305555553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4">
        <f t="shared" si="185"/>
        <v>41654.606249999997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4">
        <f t="shared" si="185"/>
        <v>41557.791666666664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4">
        <f t="shared" si="185"/>
        <v>40483.80972222222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4">
        <f t="shared" si="185"/>
        <v>40975.999305555553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4">
        <f t="shared" si="185"/>
        <v>41401.439745370371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4">
        <f t="shared" si="185"/>
        <v>40728.813263888886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4">
        <f t="shared" si="185"/>
        <v>41462.350486111107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4">
        <f t="shared" si="185"/>
        <v>41050.9375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4">
        <f t="shared" si="185"/>
        <v>40932.601539351846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4">
        <f t="shared" si="185"/>
        <v>41908.922534722216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4">
        <f t="shared" si="185"/>
        <v>40902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4">
        <f t="shared" si="185"/>
        <v>41810.999305555553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4">
        <f t="shared" si="185"/>
        <v>40883.040972222218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4">
        <f t="shared" si="185"/>
        <v>41074.957638888889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4">
        <f t="shared" si="185"/>
        <v>41457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4">
        <f t="shared" si="185"/>
        <v>41343.735046296293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4">
        <f t="shared" si="185"/>
        <v>40708.957638888889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4">
        <f t="shared" si="185"/>
        <v>41774.08253472222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4">
        <f t="shared" si="185"/>
        <v>40728.619675925926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4">
        <f t="shared" si="185"/>
        <v>42593.061527777776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4">
        <f t="shared" si="185"/>
        <v>41760.376041666663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4">
        <f t="shared" si="185"/>
        <v>42197.043495370373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4">
        <f t="shared" si="185"/>
        <v>41748.900011574071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4">
        <f t="shared" si="185"/>
        <v>40140.040972222218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4">
        <f t="shared" si="185"/>
        <v>42527.501388888886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4">
        <f t="shared" si="185"/>
        <v>41830.214710648142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4">
        <f t="shared" si="185"/>
        <v>40654.973067129627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4">
        <f t="shared" si="185"/>
        <v>42681.253900462958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4">
        <f t="shared" si="185"/>
        <v>41563.398321759254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4">
        <f t="shared" si="185"/>
        <v>40969.916666666664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4">
        <f t="shared" si="185"/>
        <v>42440.999999999993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4">
        <f t="shared" si="185"/>
        <v>41052.583333333328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4">
        <f t="shared" si="185"/>
        <v>42112.673668981479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4">
        <f t="shared" si="185"/>
        <v>41208.890196759254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4">
        <f t="shared" si="185"/>
        <v>41356.737974537034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4">
        <f t="shared" si="185"/>
        <v>41912.791666666664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4">
        <f t="shared" si="185"/>
        <v>41994.154409722221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4">
        <f t="shared" si="185"/>
        <v>41187.957638888889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4">
        <f t="shared" si="185"/>
        <v>41772.572175925925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4">
        <f t="shared" si="185"/>
        <v>41898.221458333333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4">
        <f t="shared" si="185"/>
        <v>42482.064490740733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4">
        <f t="shared" si="185"/>
        <v>40919.833333333328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4">
        <f t="shared" si="185"/>
        <v>41865.332152777773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4">
        <f t="shared" si="185"/>
        <v>41760.455196759256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4">
        <f t="shared" si="185"/>
        <v>42707.420312499999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4">
        <f t="shared" si="185"/>
        <v>42587.584120370368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4">
        <f t="shared" si="185"/>
        <v>41383.943298611113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4">
        <f t="shared" si="185"/>
        <v>41592.958333333328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4">
        <f t="shared" si="185"/>
        <v>41230.845416666663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4">
        <f t="shared" si="185"/>
        <v>42588.083333333336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4">
        <f t="shared" si="185"/>
        <v>41505.125798611109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4">
        <f t="shared" si="185"/>
        <v>41343.54688657407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4">
        <f t="shared" si="185"/>
        <v>41468.691261574073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4">
        <f t="shared" si="185"/>
        <v>42357.124305555553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4">
        <f t="shared" si="185"/>
        <v>41072.083333333328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4">
        <f t="shared" si="185"/>
        <v>42326.999305555553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4">
        <f t="shared" si="185"/>
        <v>42463.292384259257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8308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4">
        <f t="shared" si="185"/>
        <v>41829.516956018517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8308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4">
        <f t="shared" si="185"/>
        <v>42708.419988425921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8308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4">
        <f t="shared" si="185"/>
        <v>42615.083333333336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8308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4">
        <f t="shared" si="185"/>
        <v>41973.623622685183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8308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5">
        <f t="shared" ref="O1987:O2050" si="186">E1987/D1987</f>
        <v>3.1875000000000001E-2</v>
      </c>
      <c r="P1987" s="7">
        <f t="shared" ref="P1987:P2050" si="187">IF(L1987&gt;0, 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(((J1987/60)/60)/24)+DATE(1970,1,1)+(-5/24)</f>
        <v>42555.490405092591</v>
      </c>
      <c r="T1987" s="14">
        <f t="shared" ref="T1987:T2050" si="191">(((I1987/60)/60)/24)+DATE(1970,1,1)+(-5/24)</f>
        <v>42584.749999999993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8308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4">
        <f t="shared" si="191"/>
        <v>42443.183831018519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8308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4">
        <f t="shared" si="191"/>
        <v>42064.431435185186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8308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4">
        <f t="shared" si="191"/>
        <v>42236.554884259262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8308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4">
        <f t="shared" si="191"/>
        <v>42715.472314814811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8308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4">
        <f t="shared" si="191"/>
        <v>42412.987638888888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8308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4">
        <f t="shared" si="191"/>
        <v>42188.685023148144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8308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4">
        <f t="shared" si="191"/>
        <v>42052.935081018521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8308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4">
        <f t="shared" si="191"/>
        <v>42359.380057870374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8308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4">
        <f t="shared" si="191"/>
        <v>42710.839606481481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8308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4">
        <f t="shared" si="191"/>
        <v>42201.693703703706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8308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4">
        <f t="shared" si="191"/>
        <v>41830.611238425925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8308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4">
        <f t="shared" si="191"/>
        <v>41877.722361111111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8308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4">
        <f t="shared" si="191"/>
        <v>41851.910162037035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8308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4">
        <f t="shared" si="191"/>
        <v>41956.316064814811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8308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4">
        <f t="shared" si="191"/>
        <v>42375.743206018517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4">
        <f t="shared" si="191"/>
        <v>42167.624999999993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4">
        <f t="shared" si="191"/>
        <v>42758.503969907404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4">
        <f t="shared" si="191"/>
        <v>40361.75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4">
        <f t="shared" si="191"/>
        <v>41830.396562499998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4">
        <f t="shared" si="191"/>
        <v>41562.957638888889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4">
        <f t="shared" si="191"/>
        <v>41976.333854166667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4">
        <f t="shared" si="191"/>
        <v>40413.958333333328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4">
        <f t="shared" si="191"/>
        <v>40805.396087962959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4">
        <f t="shared" si="191"/>
        <v>42697.156747685185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4">
        <f t="shared" si="191"/>
        <v>42600.788090277776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4">
        <f t="shared" si="191"/>
        <v>42380.749999999993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4">
        <f t="shared" si="191"/>
        <v>42040.613900462959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4">
        <f t="shared" si="191"/>
        <v>42559.752476851849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4">
        <f t="shared" si="191"/>
        <v>41357.964571759258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4">
        <f t="shared" si="191"/>
        <v>40795.668553240735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4">
        <f t="shared" si="191"/>
        <v>41342.672442129624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4">
        <f t="shared" si="191"/>
        <v>40991.958333333328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4">
        <f t="shared" si="191"/>
        <v>42229.157511574071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4">
        <f t="shared" si="191"/>
        <v>42635.500243055554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4">
        <f t="shared" si="191"/>
        <v>41773.752777777772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4">
        <f t="shared" si="191"/>
        <v>41905.862233796295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4">
        <f t="shared" si="191"/>
        <v>42532.36078703704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4">
        <f t="shared" si="191"/>
        <v>42166.212418981479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4">
        <f t="shared" si="191"/>
        <v>41133.916666666664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4">
        <f t="shared" si="191"/>
        <v>42165.976226851846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4">
        <f t="shared" si="191"/>
        <v>41749.957638888889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4">
        <f t="shared" si="191"/>
        <v>42093.563877314817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4">
        <f t="shared" si="191"/>
        <v>40252.704861111109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4">
        <f t="shared" si="191"/>
        <v>41877.813437500001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4">
        <f t="shared" si="191"/>
        <v>41242.788148148145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4">
        <f t="shared" si="191"/>
        <v>42012.833333333336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4">
        <f t="shared" si="191"/>
        <v>42718.999999999993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4">
        <f t="shared" si="191"/>
        <v>41754.874050925922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4">
        <f t="shared" si="191"/>
        <v>42131.081944444442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4">
        <f t="shared" si="191"/>
        <v>42356.833333333336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4">
        <f t="shared" si="191"/>
        <v>41768.656469907408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4">
        <f t="shared" si="191"/>
        <v>41638.043437499997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4">
        <f t="shared" si="191"/>
        <v>41456.541666666664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4">
        <f t="shared" si="191"/>
        <v>42704.999305555553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4">
        <f t="shared" si="191"/>
        <v>41593.760451388887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4">
        <f t="shared" si="191"/>
        <v>42684.359108796292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4">
        <f t="shared" si="191"/>
        <v>42391.499699074069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4">
        <f t="shared" si="191"/>
        <v>42714.999305555553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4">
        <f t="shared" si="191"/>
        <v>42168.475856481477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4">
        <f t="shared" si="191"/>
        <v>41098.880173611105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4">
        <f t="shared" si="191"/>
        <v>41416.963472222218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4">
        <f t="shared" si="191"/>
        <v>42110.791666666664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4">
        <f t="shared" si="191"/>
        <v>41417.443182870367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5">
        <f t="shared" ref="O2051:O2114" si="192">E2051/D2051</f>
        <v>1.2019070000000001</v>
      </c>
      <c r="P2051" s="7">
        <f t="shared" ref="P2051:P2114" si="193">IF(L2051&gt;0, 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(((J2051/60)/60)/24)+DATE(1970,1,1)+(-5/24)</f>
        <v>41575.319016203699</v>
      </c>
      <c r="T2051" s="14">
        <f t="shared" ref="T2051:T2114" si="197">(((I2051/60)/60)/24)+DATE(1970,1,1)+(-5/24)</f>
        <v>41610.749305555553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4">
        <f t="shared" si="197"/>
        <v>42154.863171296289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4">
        <f t="shared" si="197"/>
        <v>41633.814085648148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4">
        <f t="shared" si="197"/>
        <v>42419.875613425924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4">
        <f t="shared" si="197"/>
        <v>42333.450821759259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4">
        <f t="shared" si="197"/>
        <v>41761.312615740739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4">
        <f t="shared" si="197"/>
        <v>41975.958333333336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4">
        <f t="shared" si="197"/>
        <v>41381.552569444444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4">
        <f t="shared" si="197"/>
        <v>42426.286249999997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4">
        <f t="shared" si="197"/>
        <v>42065.624999999993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4">
        <f t="shared" si="197"/>
        <v>42400.707638888889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4">
        <f t="shared" si="197"/>
        <v>41843.434606481482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4">
        <f t="shared" si="197"/>
        <v>42735.556180555555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4">
        <f t="shared" si="197"/>
        <v>42453.1330787037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4">
        <f t="shared" si="197"/>
        <v>42505.524317129624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4">
        <f t="shared" si="197"/>
        <v>41425.291666666664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4">
        <f t="shared" si="197"/>
        <v>41633.125335648147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4">
        <f t="shared" si="197"/>
        <v>41874.563460648147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4">
        <f t="shared" si="197"/>
        <v>42148.645555555551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4">
        <f t="shared" si="197"/>
        <v>42663.633275462962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4">
        <f t="shared" si="197"/>
        <v>42371.763784722221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4">
        <f t="shared" si="197"/>
        <v>42549.448182870365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4">
        <f t="shared" si="197"/>
        <v>42645.070416666662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4">
        <f t="shared" si="197"/>
        <v>42497.373055555552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4">
        <f t="shared" si="197"/>
        <v>42132.459699074076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4">
        <f t="shared" si="197"/>
        <v>42496.617847222216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4">
        <f t="shared" si="197"/>
        <v>41480.473240740735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4">
        <f t="shared" si="197"/>
        <v>41843.672326388885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4">
        <f t="shared" si="197"/>
        <v>42160.666666666664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4">
        <f t="shared" si="197"/>
        <v>42722.563159722216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4">
        <f t="shared" si="197"/>
        <v>42180.583333333336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4">
        <f t="shared" si="197"/>
        <v>42319.790509259255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4">
        <f t="shared" si="197"/>
        <v>41044.999305555553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4">
        <f t="shared" si="197"/>
        <v>40870.953657407401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4">
        <f t="shared" si="197"/>
        <v>41064.513831018514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4">
        <f t="shared" si="197"/>
        <v>41763.082638888889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4">
        <f t="shared" si="197"/>
        <v>41105.627164351848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4">
        <f t="shared" si="197"/>
        <v>40890.999305555553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4">
        <f t="shared" si="197"/>
        <v>40793.996041666665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4">
        <f t="shared" si="197"/>
        <v>40431.957638888889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4">
        <f t="shared" si="197"/>
        <v>41487.867986111109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4">
        <f t="shared" si="197"/>
        <v>41329.173090277778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4">
        <f t="shared" si="197"/>
        <v>40603.625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4">
        <f t="shared" si="197"/>
        <v>40823.499212962961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4">
        <f t="shared" si="197"/>
        <v>41265.68787037037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4">
        <f t="shared" si="197"/>
        <v>40972.916666666664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4">
        <f t="shared" si="197"/>
        <v>40818.525150462956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4">
        <f t="shared" si="197"/>
        <v>41207.957638888889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4">
        <f t="shared" si="197"/>
        <v>40878.418229166666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4">
        <f t="shared" si="197"/>
        <v>40975.905497685184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4">
        <f t="shared" si="197"/>
        <v>42186.944444444445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4">
        <f t="shared" si="197"/>
        <v>41089.957638888889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4">
        <f t="shared" si="197"/>
        <v>40951.941134259258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4">
        <f t="shared" si="197"/>
        <v>40668.660277777773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4">
        <f t="shared" si="197"/>
        <v>41222.588275462964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4">
        <f t="shared" si="197"/>
        <v>41424.791666666664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4">
        <f t="shared" si="197"/>
        <v>41963.958333333336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4">
        <f t="shared" si="197"/>
        <v>41300.006643518514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4">
        <f t="shared" si="197"/>
        <v>41955.543900462959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4">
        <f t="shared" si="197"/>
        <v>41161.954861111109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4">
        <f t="shared" si="197"/>
        <v>42190.500196759262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4">
        <f t="shared" si="197"/>
        <v>41786.999305555553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4">
        <f t="shared" si="197"/>
        <v>40769.833333333328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4">
        <f t="shared" si="197"/>
        <v>41379.719826388886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5">
        <f t="shared" ref="O2115:O2178" si="198">E2115/D2115</f>
        <v>1.0485714285714285</v>
      </c>
      <c r="P2115" s="7">
        <f t="shared" ref="P2115:P2178" si="199">IF(L2115&gt;0, 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(((J2115/60)/60)/24)+DATE(1970,1,1)+(-5/24)</f>
        <v>41870.657129629624</v>
      </c>
      <c r="T2115" s="14">
        <f t="shared" ref="T2115:T2178" si="203">(((I2115/60)/60)/24)+DATE(1970,1,1)+(-5/24)</f>
        <v>41905.657129629624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4">
        <f t="shared" si="203"/>
        <v>40520.999305555553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4">
        <f t="shared" si="203"/>
        <v>40593.872696759259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4">
        <f t="shared" si="203"/>
        <v>41184.569479166668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4">
        <f t="shared" si="203"/>
        <v>42303.999305555553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4">
        <f t="shared" si="203"/>
        <v>40748.631203703699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4">
        <f t="shared" si="203"/>
        <v>41136.921817129631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4">
        <f t="shared" si="203"/>
        <v>41640.756203703699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8308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4">
        <f t="shared" si="203"/>
        <v>42746.534120370365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8308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4">
        <f t="shared" si="203"/>
        <v>42742.092233796291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8308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4">
        <f t="shared" si="203"/>
        <v>40252.082638888889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8308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4">
        <f t="shared" si="203"/>
        <v>40512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8308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4">
        <f t="shared" si="203"/>
        <v>42220.815196759257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8308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4">
        <f t="shared" si="203"/>
        <v>41981.76489583333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8308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4">
        <f t="shared" si="203"/>
        <v>42075.255358796298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8308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4">
        <f t="shared" si="203"/>
        <v>41903.564456018517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8308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4">
        <f t="shared" si="203"/>
        <v>42438.815972222219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8308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4">
        <f t="shared" si="203"/>
        <v>41866.87804398148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8308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4">
        <f t="shared" si="203"/>
        <v>42196.998738425922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8308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4">
        <f t="shared" si="203"/>
        <v>41673.27884259259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8308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4">
        <f t="shared" si="203"/>
        <v>40657.082638888889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8308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4">
        <f t="shared" si="203"/>
        <v>41391.678136574068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8308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4">
        <f t="shared" si="203"/>
        <v>41186.755011574067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8308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4">
        <f t="shared" si="203"/>
        <v>41566.300763888888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8308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4">
        <f t="shared" si="203"/>
        <v>41978.562835648147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8308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4">
        <f t="shared" si="203"/>
        <v>41586.846516203703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8308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4">
        <f t="shared" si="203"/>
        <v>42677.541759259257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8308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4">
        <f t="shared" si="203"/>
        <v>41285.625277777777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8308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4">
        <f t="shared" si="203"/>
        <v>41957.068969907406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8308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4">
        <f t="shared" si="203"/>
        <v>42368.493171296293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8308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4">
        <f t="shared" si="203"/>
        <v>40380.583333333328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8308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4">
        <f t="shared" si="203"/>
        <v>41531.338425925926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8308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4">
        <f t="shared" si="203"/>
        <v>41605.070763888885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8308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4">
        <f t="shared" si="203"/>
        <v>42411.471180555549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8308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4">
        <f t="shared" si="203"/>
        <v>41959.129027777781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8308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4">
        <f t="shared" si="203"/>
        <v>42096.483587962961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8308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4">
        <f t="shared" si="203"/>
        <v>40389.791666666664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8308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4">
        <f t="shared" si="203"/>
        <v>42564.076377314814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8308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4">
        <f t="shared" si="203"/>
        <v>42550.639050925929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8308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4">
        <f t="shared" si="203"/>
        <v>41713.582280092589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8308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4">
        <f t="shared" si="203"/>
        <v>42014.124305555553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8308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4">
        <f t="shared" si="203"/>
        <v>41667.42392361111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8308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4">
        <f t="shared" si="203"/>
        <v>42460.497511574074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8308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4">
        <f t="shared" si="203"/>
        <v>41533.645902777775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8308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4">
        <f t="shared" si="203"/>
        <v>42727.124305555553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8308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4">
        <f t="shared" si="203"/>
        <v>41309.645532407405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8308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4">
        <f t="shared" si="203"/>
        <v>40740.522847222215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8308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4">
        <f t="shared" si="203"/>
        <v>41048.503530092588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4">
        <f t="shared" si="203"/>
        <v>42270.644201388881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4">
        <f t="shared" si="203"/>
        <v>41844.557766203703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4">
        <f t="shared" si="203"/>
        <v>42162.951388888883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4">
        <f t="shared" si="203"/>
        <v>42545.957638888889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4">
        <f t="shared" si="203"/>
        <v>42468.417071759257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4">
        <f t="shared" si="203"/>
        <v>41978.671504629623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4">
        <f t="shared" si="203"/>
        <v>41166.858067129629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4">
        <f t="shared" si="203"/>
        <v>42775.999999999993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4">
        <f t="shared" si="203"/>
        <v>42796.492488425924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4">
        <f t="shared" si="203"/>
        <v>42238.541921296295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4">
        <f t="shared" si="203"/>
        <v>42176.999999999993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4">
        <f t="shared" si="203"/>
        <v>42112.371759259251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4">
        <f t="shared" si="203"/>
        <v>41526.957638888889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4">
        <f t="shared" si="203"/>
        <v>42495.334571759253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4">
        <f t="shared" si="203"/>
        <v>42571.800763888888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4">
        <f t="shared" si="203"/>
        <v>42126.424872685187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5">
        <f t="shared" ref="O2179:O2242" si="204">E2179/D2179</f>
        <v>1.0012000000000001</v>
      </c>
      <c r="P2179" s="7">
        <f t="shared" ref="P2179:P2242" si="205">IF(L2179&gt;0, 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(((J2179/60)/60)/24)+DATE(1970,1,1)+(-5/24)</f>
        <v>42502.042442129627</v>
      </c>
      <c r="T2179" s="14">
        <f t="shared" ref="T2179:T2242" si="209">(((I2179/60)/60)/24)+DATE(1970,1,1)+(-5/24)</f>
        <v>42527.042442129627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4">
        <f t="shared" si="209"/>
        <v>42753.428206018514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4">
        <f t="shared" si="209"/>
        <v>42104.962870370371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4">
        <f t="shared" si="209"/>
        <v>42321.503101851849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4">
        <f t="shared" si="209"/>
        <v>42786.796909722216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4">
        <f t="shared" si="209"/>
        <v>41914.692418981482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4">
        <f t="shared" si="209"/>
        <v>42774.999999999993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4">
        <f t="shared" si="209"/>
        <v>42394.458333333336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4">
        <f t="shared" si="209"/>
        <v>41359.141655092593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4">
        <f t="shared" si="209"/>
        <v>42619.874999999993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4">
        <f t="shared" si="209"/>
        <v>42096.957638888889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4">
        <f t="shared" si="209"/>
        <v>42668.499999999993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4">
        <f t="shared" si="209"/>
        <v>42481.708333333336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4">
        <f t="shared" si="209"/>
        <v>42452.082638888889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4">
        <f t="shared" si="209"/>
        <v>42780.6253125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4">
        <f t="shared" si="209"/>
        <v>42719.749999999993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4">
        <f t="shared" si="209"/>
        <v>42694.999305555553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4">
        <f t="shared" si="209"/>
        <v>42455.507986111108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4">
        <f t="shared" si="209"/>
        <v>42227.563657407409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4">
        <f t="shared" si="209"/>
        <v>42706.083333333336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4">
        <f t="shared" si="209"/>
        <v>42063.37568287037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4">
        <f t="shared" si="209"/>
        <v>42322.347222222219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4">
        <f t="shared" si="209"/>
        <v>42292.208310185182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4">
        <f t="shared" si="209"/>
        <v>42190.916666666664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4">
        <f t="shared" si="209"/>
        <v>41290.638483796298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4">
        <f t="shared" si="209"/>
        <v>41214.640833333331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4">
        <f t="shared" si="209"/>
        <v>42271.651412037034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4">
        <f t="shared" si="209"/>
        <v>41342.103229166663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4">
        <f t="shared" si="209"/>
        <v>41061.613298611104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4">
        <f t="shared" si="209"/>
        <v>41015.048888888887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4">
        <f t="shared" si="209"/>
        <v>41594.027465277773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4">
        <f t="shared" si="209"/>
        <v>41005.958333333328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4">
        <f t="shared" si="209"/>
        <v>41743.75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4">
        <f t="shared" si="209"/>
        <v>41013.524999999994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4">
        <f t="shared" si="209"/>
        <v>41739.082638888889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4">
        <f t="shared" si="209"/>
        <v>41581.833333333328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4">
        <f t="shared" si="209"/>
        <v>42139.617812499993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4">
        <f t="shared" si="209"/>
        <v>41676.58388888889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4">
        <f t="shared" si="209"/>
        <v>40981.082638888889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4">
        <f t="shared" si="209"/>
        <v>42208.543344907412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4">
        <f t="shared" si="209"/>
        <v>42310.124999999993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4">
        <f t="shared" si="209"/>
        <v>41149.791666666664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4">
        <f t="shared" si="209"/>
        <v>42235.510555555556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4">
        <f t="shared" si="209"/>
        <v>41481.852268518516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4">
        <f t="shared" si="209"/>
        <v>42482.791666666664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4">
        <f t="shared" si="209"/>
        <v>40936.579247685186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4">
        <f t="shared" si="209"/>
        <v>42182.432500000003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4">
        <f t="shared" si="209"/>
        <v>42672.583333333336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4">
        <f t="shared" si="209"/>
        <v>41903.583506944444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4">
        <f t="shared" si="209"/>
        <v>42411.999305555553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4">
        <f t="shared" si="209"/>
        <v>41591.640682870369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4">
        <f t="shared" si="209"/>
        <v>42232.069861111107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4">
        <f t="shared" si="209"/>
        <v>41519.958333333328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4">
        <f t="shared" si="209"/>
        <v>41754.672766203701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4">
        <f t="shared" si="209"/>
        <v>41450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4">
        <f t="shared" si="209"/>
        <v>41838.916666666664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4">
        <f t="shared" si="209"/>
        <v>42351.791666666664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4">
        <f t="shared" si="209"/>
        <v>42740.616284722222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4">
        <f t="shared" si="209"/>
        <v>42091.77211805556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4">
        <f t="shared" si="209"/>
        <v>42401.408831018511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4">
        <f t="shared" si="209"/>
        <v>41955.124305555553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4">
        <f t="shared" si="209"/>
        <v>42804.41337962963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4">
        <f t="shared" si="209"/>
        <v>41608.959722222222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4">
        <f t="shared" si="209"/>
        <v>42482.617407407401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5">
        <f t="shared" ref="O2243:O2306" si="210">E2243/D2243</f>
        <v>8.0640000000000001</v>
      </c>
      <c r="P2243" s="7">
        <f t="shared" ref="P2243:P2306" si="211">IF(L2243&gt;0, 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(((J2243/60)/60)/24)+DATE(1970,1,1)+(-5/24)</f>
        <v>42766.619212962956</v>
      </c>
      <c r="T2243" s="14">
        <f t="shared" ref="T2243:T2306" si="215">(((I2243/60)/60)/24)+DATE(1970,1,1)+(-5/24)</f>
        <v>42796.619212962956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4">
        <f t="shared" si="215"/>
        <v>41604.91805555555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4">
        <f t="shared" si="215"/>
        <v>42806.916666666664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4">
        <f t="shared" si="215"/>
        <v>42659.645833333336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4">
        <f t="shared" si="215"/>
        <v>41691.541666666664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4">
        <f t="shared" si="215"/>
        <v>42251.583449074074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4">
        <f t="shared" si="215"/>
        <v>42214.457928240743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4">
        <f t="shared" si="215"/>
        <v>42718.667569444442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4">
        <f t="shared" si="215"/>
        <v>41366.453298611108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4">
        <f t="shared" si="215"/>
        <v>42706.838807870365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4">
        <f t="shared" si="215"/>
        <v>41867.137465277774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4">
        <f t="shared" si="215"/>
        <v>42588.119652777772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4">
        <f t="shared" si="215"/>
        <v>42326.46466435185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4">
        <f t="shared" si="215"/>
        <v>42759.439444444441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4">
        <f t="shared" si="215"/>
        <v>42497.743645833332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4">
        <f t="shared" si="215"/>
        <v>42696.243587962956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4">
        <f t="shared" si="215"/>
        <v>42540.749999999993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4">
        <f t="shared" si="215"/>
        <v>42166.542673611104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4">
        <f t="shared" si="215"/>
        <v>42712.59648148148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4">
        <f t="shared" si="215"/>
        <v>41724.766782407409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4">
        <f t="shared" si="215"/>
        <v>42780.516435185178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4">
        <f t="shared" si="215"/>
        <v>41960.791666666664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4">
        <f t="shared" si="215"/>
        <v>42035.623993055553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4">
        <f t="shared" si="215"/>
        <v>42512.916666666664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4">
        <f t="shared" si="215"/>
        <v>42696.644756944443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4">
        <f t="shared" si="215"/>
        <v>42486.874999999993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4">
        <f t="shared" si="215"/>
        <v>41993.833333333336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4">
        <f t="shared" si="215"/>
        <v>42805.874016203699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4">
        <f t="shared" si="215"/>
        <v>42800.999999999993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4">
        <f t="shared" si="215"/>
        <v>42745.707638888889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4">
        <f t="shared" si="215"/>
        <v>42713.791712962957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4">
        <f t="shared" si="215"/>
        <v>42345.491157407399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4">
        <f t="shared" si="215"/>
        <v>42806.299097222225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4">
        <f t="shared" si="215"/>
        <v>41693.292326388888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4">
        <f t="shared" si="215"/>
        <v>41995.408321759263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4">
        <f t="shared" si="215"/>
        <v>41644.443159722221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4">
        <f t="shared" si="215"/>
        <v>40966.470173611109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4">
        <f t="shared" si="215"/>
        <v>42372.749305555553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4">
        <f t="shared" si="215"/>
        <v>42038.958333333336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4">
        <f t="shared" si="215"/>
        <v>42264.416562499995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4">
        <f t="shared" si="215"/>
        <v>40749.076388888883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4">
        <f t="shared" si="215"/>
        <v>42382.966273148144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4">
        <f t="shared" si="215"/>
        <v>41037.875046296293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4">
        <f t="shared" si="215"/>
        <v>40613.958333333328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4">
        <f t="shared" si="215"/>
        <v>41088.977349537032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4">
        <f t="shared" si="215"/>
        <v>41522.957638888889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4">
        <f t="shared" si="215"/>
        <v>41813.459027777775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4">
        <f t="shared" si="215"/>
        <v>41086.541666666664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4">
        <f t="shared" si="215"/>
        <v>41614.765277777777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4">
        <f t="shared" si="215"/>
        <v>40148.5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4">
        <f t="shared" si="215"/>
        <v>41021.958333333328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4">
        <f t="shared" si="215"/>
        <v>41017.489305555551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4">
        <f t="shared" si="215"/>
        <v>41176.957638888889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4">
        <f t="shared" si="215"/>
        <v>41294.514814814815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4">
        <f t="shared" si="215"/>
        <v>41300.746018518512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4">
        <f t="shared" si="215"/>
        <v>40962.52344907407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4">
        <f t="shared" si="215"/>
        <v>40981.957638888889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4">
        <f t="shared" si="215"/>
        <v>41724.59065972222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4">
        <f t="shared" si="215"/>
        <v>40579.824178240735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4">
        <f t="shared" si="215"/>
        <v>41088.518703703703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4">
        <f t="shared" si="215"/>
        <v>41445.938611111109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4">
        <f t="shared" si="215"/>
        <v>41639.083333333328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4">
        <f t="shared" si="215"/>
        <v>40889.944398148145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4">
        <f t="shared" si="215"/>
        <v>40543.999305555553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5">
        <f t="shared" ref="O2307:O2370" si="216">E2307/D2307</f>
        <v>1.0122777777777778</v>
      </c>
      <c r="P2307" s="7">
        <f t="shared" ref="P2307:P2370" si="217">IF(L2307&gt;0, 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(((J2307/60)/60)/24)+DATE(1970,1,1)+(-5/24)</f>
        <v>41834.486944444441</v>
      </c>
      <c r="T2307" s="14">
        <f t="shared" ref="T2307:T2370" si="221">(((I2307/60)/60)/24)+DATE(1970,1,1)+(-5/24)</f>
        <v>41859.541666666664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4">
        <f t="shared" si="221"/>
        <v>40977.959826388884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4">
        <f t="shared" si="221"/>
        <v>41034.59407407407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4">
        <f t="shared" si="221"/>
        <v>41879.833333333328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4">
        <f t="shared" si="221"/>
        <v>41342.779363425921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4">
        <f t="shared" si="221"/>
        <v>41354.54415509259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4">
        <f t="shared" si="221"/>
        <v>41765.796168981477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4">
        <f t="shared" si="221"/>
        <v>41747.75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4">
        <f t="shared" si="221"/>
        <v>41032.750300925924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4">
        <f t="shared" si="221"/>
        <v>41067.343252314815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4">
        <f t="shared" si="221"/>
        <v>41034.517858796295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4">
        <f t="shared" si="221"/>
        <v>40156.558333333334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4">
        <f t="shared" si="221"/>
        <v>40224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4">
        <f t="shared" si="221"/>
        <v>40081.957638888889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4">
        <f t="shared" si="221"/>
        <v>41622.873668981476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4">
        <f t="shared" si="221"/>
        <v>41731.567129629628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8309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4">
        <f t="shared" si="221"/>
        <v>42829.010428240734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8309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4">
        <f t="shared" si="221"/>
        <v>42834.645474537036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8309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4">
        <f t="shared" si="221"/>
        <v>42814.54684027777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8309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4">
        <f t="shared" si="221"/>
        <v>42820.635243055549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8309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4">
        <f t="shared" si="221"/>
        <v>42823.772349537037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8309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4">
        <f t="shared" si="221"/>
        <v>42855.499999999993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4">
        <f t="shared" si="221"/>
        <v>41877.708796296298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4">
        <f t="shared" si="221"/>
        <v>42169.573344907411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4">
        <f t="shared" si="221"/>
        <v>41837.416041666664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4">
        <f t="shared" si="221"/>
        <v>42362.791666666664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4">
        <f t="shared" si="221"/>
        <v>41868.797337962962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4">
        <f t="shared" si="221"/>
        <v>42041.419803240737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4">
        <f t="shared" si="221"/>
        <v>41788.534722222219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4">
        <f t="shared" si="221"/>
        <v>41948.523611111108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4">
        <f t="shared" si="221"/>
        <v>41801.363923611112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4">
        <f t="shared" si="221"/>
        <v>41706.716377314813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4">
        <f t="shared" si="221"/>
        <v>41816.432210648149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4">
        <f t="shared" si="221"/>
        <v>41819.688472222217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4">
        <f t="shared" si="221"/>
        <v>42723.124305555553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4">
        <f t="shared" si="221"/>
        <v>42673.434467592589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4">
        <f t="shared" si="221"/>
        <v>42197.605370370373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4">
        <f t="shared" si="221"/>
        <v>41918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4">
        <f t="shared" si="221"/>
        <v>42377.615972222215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4">
        <f t="shared" si="221"/>
        <v>42545.519317129627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4">
        <f t="shared" si="221"/>
        <v>42094.777083333327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4">
        <f t="shared" si="221"/>
        <v>42660.590636574074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4">
        <f t="shared" si="221"/>
        <v>42607.399027777778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4">
        <f t="shared" si="221"/>
        <v>42420.723819444444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4">
        <f t="shared" si="221"/>
        <v>42227.567453703705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4">
        <f t="shared" si="221"/>
        <v>42738.633912037032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4">
        <f t="shared" si="221"/>
        <v>42123.892812500002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4">
        <f t="shared" si="221"/>
        <v>42161.425370370365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4">
        <f t="shared" si="221"/>
        <v>42115.467847222222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4">
        <f t="shared" si="221"/>
        <v>42014.51458333333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4">
        <f t="shared" si="221"/>
        <v>42126.709907407399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4">
        <f t="shared" si="221"/>
        <v>42160.575277777774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4">
        <f t="shared" si="221"/>
        <v>42294.411782407398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4">
        <f t="shared" si="221"/>
        <v>42034.818749999999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4">
        <f t="shared" si="221"/>
        <v>42219.441249999996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4">
        <f t="shared" si="221"/>
        <v>42407.498611111114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4">
        <f t="shared" si="221"/>
        <v>42490.708333333336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4">
        <f t="shared" si="221"/>
        <v>41984.47997685185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4">
        <f t="shared" si="221"/>
        <v>42366.803240740737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4">
        <f t="shared" si="221"/>
        <v>42303.726342592585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4">
        <f t="shared" si="221"/>
        <v>42386.749999999993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4">
        <f t="shared" si="221"/>
        <v>42298.323298611103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4">
        <f t="shared" si="221"/>
        <v>42485.720092592594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4">
        <f t="shared" si="221"/>
        <v>42108.471817129634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5">
        <f t="shared" ref="O2371:O2434" si="222">E2371/D2371</f>
        <v>0</v>
      </c>
      <c r="P2371" s="7">
        <f t="shared" ref="P2371:P2434" si="223">IF(L2371&gt;0, 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(((J2371/60)/60)/24)+DATE(1970,1,1)+(-5/24)</f>
        <v>42380.60429398148</v>
      </c>
      <c r="T2371" s="14">
        <f t="shared" ref="T2371:T2434" si="227">(((I2371/60)/60)/24)+DATE(1970,1,1)+(-5/24)</f>
        <v>42410.60429398148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4">
        <f t="shared" si="227"/>
        <v>41990.980798611105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4">
        <f t="shared" si="227"/>
        <v>42180.569398148145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4">
        <f t="shared" si="227"/>
        <v>42117.860775462956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4">
        <f t="shared" si="227"/>
        <v>42245.453981481485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4">
        <f t="shared" si="227"/>
        <v>42047.634953703695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4">
        <f t="shared" si="227"/>
        <v>42622.627743055556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4">
        <f t="shared" si="227"/>
        <v>42348.717199074068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4">
        <f t="shared" si="227"/>
        <v>42699.703506944446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4">
        <f t="shared" si="227"/>
        <v>42241.804745370369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4">
        <f t="shared" si="227"/>
        <v>42281.808055555557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4">
        <f t="shared" si="227"/>
        <v>42278.584976851846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4">
        <f t="shared" si="227"/>
        <v>42104.727407407401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4">
        <f t="shared" si="227"/>
        <v>42219.979201388887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4">
        <f t="shared" si="227"/>
        <v>42056.848460648143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4">
        <f t="shared" si="227"/>
        <v>41956.900960648149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4">
        <f t="shared" si="227"/>
        <v>42221.493425925924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4">
        <f t="shared" si="227"/>
        <v>42014.629907407405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4">
        <f t="shared" si="227"/>
        <v>42573.418287037035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4">
        <f t="shared" si="227"/>
        <v>42019.603472222218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4">
        <f t="shared" si="227"/>
        <v>42210.707638888889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4">
        <f t="shared" si="227"/>
        <v>42008.053981481477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4">
        <f t="shared" si="227"/>
        <v>42094.544490740744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4">
        <f t="shared" si="227"/>
        <v>42305.912303240737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4">
        <f t="shared" si="227"/>
        <v>42224.440011574072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4">
        <f t="shared" si="227"/>
        <v>42061.15385416666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4">
        <f t="shared" si="227"/>
        <v>42745.164583333331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4">
        <f t="shared" si="227"/>
        <v>42292.640717592592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4">
        <f t="shared" si="227"/>
        <v>42006.676574074074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4">
        <f t="shared" si="227"/>
        <v>42187.708148148151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4">
        <f t="shared" si="227"/>
        <v>41991.644745370366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4">
        <f t="shared" si="227"/>
        <v>42474.059768518513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8308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4">
        <f t="shared" si="227"/>
        <v>42434.614537037036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8308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4">
        <f t="shared" si="227"/>
        <v>42137.47142361111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8308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4">
        <f t="shared" si="227"/>
        <v>42459.632615740738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8308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4">
        <f t="shared" si="227"/>
        <v>42371.831099537034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8308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4">
        <f t="shared" si="227"/>
        <v>42616.377025462956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8308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4">
        <f t="shared" si="227"/>
        <v>42022.902662037035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8308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4">
        <f t="shared" si="227"/>
        <v>42105.041666666664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8308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4">
        <f t="shared" si="227"/>
        <v>41948.974039351851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8308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4">
        <f t="shared" si="227"/>
        <v>42234.667534722219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8308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4">
        <f t="shared" si="227"/>
        <v>42254.199942129628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8308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4">
        <f t="shared" si="227"/>
        <v>42241.524097222216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8308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4">
        <f t="shared" si="227"/>
        <v>42700.570289351854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8308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4">
        <f t="shared" si="227"/>
        <v>41790.770833333328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8308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4">
        <f t="shared" si="227"/>
        <v>42237.957638888889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8308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4">
        <f t="shared" si="227"/>
        <v>42566.654467592591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8308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4">
        <f t="shared" si="227"/>
        <v>42077.416666666664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8308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4">
        <f t="shared" si="227"/>
        <v>41861.675775462958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8308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4">
        <f t="shared" si="227"/>
        <v>42087.606990740744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8308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4">
        <f t="shared" si="227"/>
        <v>42053.529965277768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8308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4">
        <f t="shared" si="227"/>
        <v>41952.862210648142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8308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4">
        <f t="shared" si="227"/>
        <v>42056.479120370372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8308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4">
        <f t="shared" si="227"/>
        <v>42074.474953703706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8308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4">
        <f t="shared" si="227"/>
        <v>42004.496412037035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8308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4">
        <f t="shared" si="227"/>
        <v>41939.684120370366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8308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4">
        <f t="shared" si="227"/>
        <v>42517.711111111108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8308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4">
        <f t="shared" si="227"/>
        <v>42223.961712962955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8308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4">
        <f t="shared" si="227"/>
        <v>42452.068668981483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8308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4">
        <f t="shared" si="227"/>
        <v>42075.534155092588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8308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4">
        <f t="shared" si="227"/>
        <v>42771.488888888889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8308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4">
        <f t="shared" si="227"/>
        <v>42411.922499999993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8308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4">
        <f t="shared" si="227"/>
        <v>42548.891354166662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8308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4">
        <f t="shared" si="227"/>
        <v>42071.010381944441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8308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5">
        <f t="shared" ref="O2435:O2498" si="228">E2435/D2435</f>
        <v>0</v>
      </c>
      <c r="P2435" s="7">
        <f t="shared" ref="P2435:P2498" si="229">IF(L2435&gt;0, E2435/L2435, 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(((J2435/60)/60)/24)+DATE(1970,1,1)+(-5/24)</f>
        <v>42397.691469907404</v>
      </c>
      <c r="T2435" s="14">
        <f t="shared" ref="T2435:T2498" si="233">(((I2435/60)/60)/24)+DATE(1970,1,1)+(-5/24)</f>
        <v>42427.691469907404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8308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4">
        <f t="shared" si="233"/>
        <v>42219.977708333325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8308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4">
        <f t="shared" si="233"/>
        <v>42282.069282407399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8308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4">
        <f t="shared" si="233"/>
        <v>42398.407060185178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8308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4">
        <f t="shared" si="233"/>
        <v>42080.541666666664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8308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4">
        <f t="shared" si="233"/>
        <v>42345.748402777775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8308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4">
        <f t="shared" si="233"/>
        <v>42295.610289351847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8308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4">
        <f t="shared" si="233"/>
        <v>42413.691122685181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4">
        <f t="shared" si="233"/>
        <v>42207.999305555553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4">
        <f t="shared" si="233"/>
        <v>42082.416990740741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4">
        <f t="shared" si="233"/>
        <v>41866.416921296295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4">
        <f t="shared" si="233"/>
        <v>42515.54619212963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4">
        <f t="shared" si="233"/>
        <v>42272.981724537036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4">
        <f t="shared" si="233"/>
        <v>42700.436006944445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4">
        <f t="shared" si="233"/>
        <v>42685.958333333336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4">
        <f t="shared" si="233"/>
        <v>42613.025000000001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4">
        <f t="shared" si="233"/>
        <v>41972.975868055553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4">
        <f t="shared" si="233"/>
        <v>41939.924305555556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4">
        <f t="shared" si="233"/>
        <v>42799.700115740743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4">
        <f t="shared" si="233"/>
        <v>42367.749999999993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4">
        <f t="shared" si="233"/>
        <v>42768.483900462961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4">
        <f t="shared" si="233"/>
        <v>42804.99314814814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4">
        <f t="shared" si="233"/>
        <v>42480.573495370372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4">
        <f t="shared" si="233"/>
        <v>42791.752766203703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4">
        <f t="shared" si="233"/>
        <v>42453.352500000001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4">
        <f t="shared" si="233"/>
        <v>42530.583333333336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4">
        <f t="shared" si="233"/>
        <v>42452.387557870366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4">
        <f t="shared" si="233"/>
        <v>42737.970138888886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4">
        <f t="shared" si="233"/>
        <v>40816.916666666664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4">
        <f t="shared" si="233"/>
        <v>41108.977962962963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4">
        <f t="shared" si="233"/>
        <v>41380.583333333328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4">
        <f t="shared" si="233"/>
        <v>42277.603472222218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4">
        <f t="shared" si="233"/>
        <v>41175.510972222219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4">
        <f t="shared" si="233"/>
        <v>41402.894131944442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4">
        <f t="shared" si="233"/>
        <v>41039.5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4">
        <f t="shared" si="233"/>
        <v>41210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4">
        <f t="shared" si="233"/>
        <v>40582.221400462957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4">
        <f t="shared" si="233"/>
        <v>41052.866377314815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4">
        <f t="shared" si="233"/>
        <v>40933.784629629627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4">
        <f t="shared" si="233"/>
        <v>40424.835416666661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4">
        <f t="shared" si="233"/>
        <v>41223.581817129627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4">
        <f t="shared" si="233"/>
        <v>40461.80296296296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4">
        <f t="shared" si="233"/>
        <v>40369.708333333328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4">
        <f t="shared" si="233"/>
        <v>41946.161689814813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4">
        <f t="shared" si="233"/>
        <v>41133.483159722222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4">
        <f t="shared" si="233"/>
        <v>41287.742048611108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4">
        <f t="shared" si="233"/>
        <v>41117.875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4">
        <f t="shared" si="233"/>
        <v>42287.727824074071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4">
        <f t="shared" si="233"/>
        <v>41029.437592592592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4">
        <f t="shared" si="233"/>
        <v>40756.573877314811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4">
        <f t="shared" si="233"/>
        <v>41030.500034722223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4">
        <f t="shared" si="233"/>
        <v>40801.708368055552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4">
        <f t="shared" si="233"/>
        <v>40828.790266203701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4">
        <f t="shared" si="233"/>
        <v>41021.499722222223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4">
        <f t="shared" si="233"/>
        <v>41055.874965277777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4">
        <f t="shared" si="233"/>
        <v>40863.466527777775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4">
        <f t="shared" si="233"/>
        <v>41403.481932870367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4">
        <f t="shared" si="233"/>
        <v>41083.019398148142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4">
        <f t="shared" si="233"/>
        <v>40558.868749999994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4">
        <f t="shared" si="233"/>
        <v>41076.207638888889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4">
        <f t="shared" si="233"/>
        <v>41392.959953703699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4">
        <f t="shared" si="233"/>
        <v>41052.436851851846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4">
        <f t="shared" si="233"/>
        <v>41066.738136574073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4">
        <f t="shared" si="233"/>
        <v>41362.746435185181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5">
        <f t="shared" ref="O2499:O2562" si="234">E2499/D2499</f>
        <v>1.127715</v>
      </c>
      <c r="P2499" s="7">
        <f t="shared" ref="P2499:P2562" si="235">IF(L2499&gt;0, 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(((J2499/60)/60)/24)+DATE(1970,1,1)+(-5/24)</f>
        <v>40730.670578703699</v>
      </c>
      <c r="T2499" s="14">
        <f t="shared" ref="T2499:T2562" si="239">(((I2499/60)/60)/24)+DATE(1970,1,1)+(-5/24)</f>
        <v>40760.670578703699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4">
        <f t="shared" si="239"/>
        <v>42031.759108796294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4">
        <f t="shared" si="239"/>
        <v>41274.541666666664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4">
        <f t="shared" si="239"/>
        <v>41083.564525462964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8308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4">
        <f t="shared" si="239"/>
        <v>42274.568333333329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8308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4">
        <f t="shared" si="239"/>
        <v>41903.617106481477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8308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4">
        <f t="shared" si="239"/>
        <v>42528.67083333333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8308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4">
        <f t="shared" si="239"/>
        <v>41957.848773148151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8308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4">
        <f t="shared" si="239"/>
        <v>42076.80574074074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8308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4">
        <f t="shared" si="239"/>
        <v>42280.666666666664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8308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4">
        <f t="shared" si="239"/>
        <v>42134.864629629628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8308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4">
        <f t="shared" si="239"/>
        <v>41865.743449074071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8308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4">
        <f t="shared" si="239"/>
        <v>42114.559594907405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8308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4">
        <f t="shared" si="239"/>
        <v>42138.78902777777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8308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4">
        <f t="shared" si="239"/>
        <v>42401.238576388881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8308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4">
        <f t="shared" si="239"/>
        <v>41986.668530092589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8308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4">
        <f t="shared" si="239"/>
        <v>42791.798483796294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8308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4">
        <f t="shared" si="239"/>
        <v>41871.181446759256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8308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4">
        <f t="shared" si="239"/>
        <v>42057.63140046296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8308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4">
        <f t="shared" si="239"/>
        <v>41972.486712962964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8308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4">
        <f t="shared" si="239"/>
        <v>42082.552430555552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8308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4">
        <f t="shared" si="239"/>
        <v>41956.51421296296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8308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4">
        <f t="shared" si="239"/>
        <v>41838.946805555555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8308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4">
        <f t="shared" si="239"/>
        <v>42658.597916666658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4">
        <f t="shared" si="239"/>
        <v>42290.75950231481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4">
        <f t="shared" si="239"/>
        <v>42482.411111111105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4">
        <f t="shared" si="239"/>
        <v>41960.808935185189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4">
        <f t="shared" si="239"/>
        <v>41993.979166666664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4">
        <f t="shared" si="239"/>
        <v>41088.636238425926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4">
        <f t="shared" si="239"/>
        <v>41980.999305555553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4">
        <f t="shared" si="239"/>
        <v>41564.957638888889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4">
        <f t="shared" si="239"/>
        <v>42236.249999999993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4">
        <f t="shared" si="239"/>
        <v>40992.830729166664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4">
        <f t="shared" si="239"/>
        <v>42113.993055555555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4">
        <f t="shared" si="239"/>
        <v>42230.957638888889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4">
        <f t="shared" si="239"/>
        <v>41137.640810185185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4">
        <f t="shared" si="239"/>
        <v>41334.542453703703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4">
        <f t="shared" si="239"/>
        <v>40179.041666666664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4">
        <f t="shared" si="239"/>
        <v>41974.624363425923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4">
        <f t="shared" si="239"/>
        <v>41484.89775462963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4">
        <f t="shared" si="239"/>
        <v>40756.440451388888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4">
        <f t="shared" si="239"/>
        <v>41328.999305555553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4">
        <f t="shared" si="239"/>
        <v>42037.693888888891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4">
        <f t="shared" si="239"/>
        <v>40845.466678240737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4">
        <f t="shared" si="239"/>
        <v>41543.240949074068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4">
        <f t="shared" si="239"/>
        <v>41547.957638888889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4">
        <f t="shared" si="239"/>
        <v>40544.916666666664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4">
        <f t="shared" si="239"/>
        <v>41098.3121412037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4">
        <f t="shared" si="239"/>
        <v>42061.812499999993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4">
        <f t="shared" si="239"/>
        <v>41552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4">
        <f t="shared" si="239"/>
        <v>41003.523182870369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4">
        <f t="shared" si="239"/>
        <v>42642.977083333331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4">
        <f t="shared" si="239"/>
        <v>41425.5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4">
        <f t="shared" si="239"/>
        <v>42284.957638888889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4">
        <f t="shared" si="239"/>
        <v>40989.658333333333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4">
        <f t="shared" si="239"/>
        <v>42799.601631944439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4">
        <f t="shared" si="239"/>
        <v>41172.99082175926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4">
        <f t="shared" si="239"/>
        <v>42155.957638888889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4">
        <f t="shared" si="239"/>
        <v>41057.44667824074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4">
        <f t="shared" si="239"/>
        <v>41267.783067129625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4">
        <f t="shared" si="239"/>
        <v>41774.536874999998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4">
        <f t="shared" si="239"/>
        <v>42125.374305555553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4">
        <f t="shared" si="239"/>
        <v>40862.609027777777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4">
        <f t="shared" si="239"/>
        <v>42069.742754629631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5">
        <f t="shared" ref="O2563:O2626" si="240">E2563/D2563</f>
        <v>0</v>
      </c>
      <c r="P2563" s="7">
        <f t="shared" ref="P2563:P2626" si="241">IF(L2563&gt;0, E2563/L2563, 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(((J2563/60)/60)/24)+DATE(1970,1,1)+(-5/24)</f>
        <v>42260.320474537039</v>
      </c>
      <c r="T2563" s="14">
        <f t="shared" ref="T2563:T2626" si="245">(((I2563/60)/60)/24)+DATE(1970,1,1)+(-5/24)</f>
        <v>42290.320474537039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4">
        <f t="shared" si="245"/>
        <v>42654.316423611112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4">
        <f t="shared" si="245"/>
        <v>42214.931145833332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4">
        <f t="shared" si="245"/>
        <v>41851.83216435185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4">
        <f t="shared" si="245"/>
        <v>42499.659722222219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4">
        <f t="shared" si="245"/>
        <v>41872.772546296292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4">
        <f t="shared" si="245"/>
        <v>42117.670578703699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4">
        <f t="shared" si="245"/>
        <v>42614.45826388889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4">
        <f t="shared" si="245"/>
        <v>42263.897129629629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4">
        <f t="shared" si="245"/>
        <v>42774.694849537038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4">
        <f t="shared" si="245"/>
        <v>42509.133344907408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4">
        <f t="shared" si="245"/>
        <v>42106.911076388882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4">
        <f t="shared" si="245"/>
        <v>41874.383668981478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4">
        <f t="shared" si="245"/>
        <v>42508.617418981477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4">
        <f t="shared" si="245"/>
        <v>42015.90039351851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4">
        <f t="shared" si="245"/>
        <v>42104.759803240733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4">
        <f t="shared" si="245"/>
        <v>41855.612233796295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4">
        <f t="shared" si="245"/>
        <v>42286.499999999993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4">
        <f t="shared" si="245"/>
        <v>41897.621562499997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4">
        <f t="shared" si="245"/>
        <v>42139.916666666664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8308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4">
        <f t="shared" si="245"/>
        <v>42324.461782407401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8308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4">
        <f t="shared" si="245"/>
        <v>42672.780486111107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8308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4">
        <f t="shared" si="245"/>
        <v>42079.519444444442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8308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4">
        <f t="shared" si="245"/>
        <v>42169.964918981481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8308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4">
        <f t="shared" si="245"/>
        <v>41825.754999999997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8308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4">
        <f t="shared" si="245"/>
        <v>42363.121944444443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8308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4">
        <f t="shared" si="245"/>
        <v>42368.467048611106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8308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4">
        <f t="shared" si="245"/>
        <v>42094.343055555553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8308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4">
        <f t="shared" si="245"/>
        <v>42452.286192129628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8308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4">
        <f t="shared" si="245"/>
        <v>42395.380752314813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8308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4">
        <f t="shared" si="245"/>
        <v>42442.656527777777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8308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4">
        <f t="shared" si="245"/>
        <v>41917.592835648145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8308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4">
        <f t="shared" si="245"/>
        <v>42119.636875000004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8308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4">
        <f t="shared" si="245"/>
        <v>41858.759583333333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8308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4">
        <f t="shared" si="245"/>
        <v>42790.035879629628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8308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4">
        <f t="shared" si="245"/>
        <v>41858.45612268518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8308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4">
        <f t="shared" si="245"/>
        <v>42540.133298611108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8308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4">
        <f t="shared" si="245"/>
        <v>42270.631956018515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8308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4">
        <f t="shared" si="245"/>
        <v>41854.545682870368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8308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4">
        <f t="shared" si="245"/>
        <v>42454.650462962956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4">
        <f t="shared" si="245"/>
        <v>41164.957638888889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4">
        <f t="shared" si="245"/>
        <v>41955.680555555555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4">
        <f t="shared" si="245"/>
        <v>41631.704328703701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4">
        <f t="shared" si="245"/>
        <v>41027.842858796292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4">
        <f t="shared" si="245"/>
        <v>42538.33321759259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4">
        <f t="shared" si="245"/>
        <v>41758.504421296297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4">
        <f t="shared" si="245"/>
        <v>42227.874999999993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4">
        <f t="shared" si="245"/>
        <v>42808.791666666664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4">
        <f t="shared" si="245"/>
        <v>41105.02952546296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4">
        <f t="shared" si="245"/>
        <v>42604.082638888889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4">
        <f t="shared" si="245"/>
        <v>42737.749305555553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4">
        <f t="shared" si="245"/>
        <v>42012.934837962959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4">
        <f t="shared" si="245"/>
        <v>41173.609884259255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4">
        <f t="shared" si="245"/>
        <v>41759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4">
        <f t="shared" si="245"/>
        <v>42490.291666666664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4">
        <f t="shared" si="245"/>
        <v>42241.786215277774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4">
        <f t="shared" si="245"/>
        <v>41932.666099537033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4">
        <f t="shared" si="245"/>
        <v>42339.625706018516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4">
        <f t="shared" si="245"/>
        <v>42300.249999999993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4">
        <f t="shared" si="245"/>
        <v>42287.833333333336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4">
        <f t="shared" si="245"/>
        <v>42145.539212962954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4">
        <f t="shared" si="245"/>
        <v>42734.534907407404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4">
        <f t="shared" si="245"/>
        <v>42706.048217592594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4">
        <f t="shared" si="245"/>
        <v>41165.213217592594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5">
        <f t="shared" ref="O2627:O2690" si="246">E2627/D2627</f>
        <v>9.56</v>
      </c>
      <c r="P2627" s="7">
        <f t="shared" ref="P2627:P2690" si="247">IF(L2627&gt;0, 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(((J2627/60)/60)/24)+DATE(1970,1,1)+(-5/24)</f>
        <v>42658.601944444446</v>
      </c>
      <c r="T2627" s="14">
        <f t="shared" ref="T2627:T2690" si="251">(((I2627/60)/60)/24)+DATE(1970,1,1)+(-5/24)</f>
        <v>42683.643611111103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4">
        <f t="shared" si="251"/>
        <v>42158.41978009259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4">
        <f t="shared" si="251"/>
        <v>42334.66274305556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4">
        <f t="shared" si="251"/>
        <v>41973.757719907408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4">
        <f t="shared" si="251"/>
        <v>42138.330115740733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4">
        <f t="shared" si="251"/>
        <v>42551.208333333336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4">
        <f t="shared" si="251"/>
        <v>42245.960960648146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4">
        <f t="shared" si="251"/>
        <v>42518.853460648148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4">
        <f t="shared" si="251"/>
        <v>41697.75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4">
        <f t="shared" si="251"/>
        <v>42642.448159722226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4">
        <f t="shared" si="251"/>
        <v>42072.700937499998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4">
        <f t="shared" si="251"/>
        <v>42658.833333333336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4">
        <f t="shared" si="251"/>
        <v>42655.341145833336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4">
        <f t="shared" si="251"/>
        <v>42019.70480324074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4">
        <f t="shared" si="251"/>
        <v>42054.656805555554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4">
        <f t="shared" si="251"/>
        <v>42162.952245370368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8308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4">
        <f t="shared" si="251"/>
        <v>41897.631249999999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8308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4">
        <f t="shared" si="251"/>
        <v>42566.081249999996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4">
        <f t="shared" si="251"/>
        <v>42725.124305555553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4">
        <f t="shared" si="251"/>
        <v>42804.583738425928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4">
        <f t="shared" si="251"/>
        <v>41951.675960648143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4">
        <f t="shared" si="251"/>
        <v>42256.10496527778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4">
        <f t="shared" si="251"/>
        <v>42230.053460648145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4">
        <f t="shared" si="251"/>
        <v>42438.506481481476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4">
        <f t="shared" si="251"/>
        <v>42401.788668981484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4">
        <f t="shared" si="251"/>
        <v>42725.416006944441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4">
        <f t="shared" si="251"/>
        <v>42355.597326388881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4">
        <f t="shared" si="251"/>
        <v>41982.950520833336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4">
        <f t="shared" si="251"/>
        <v>41802.958333333328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4">
        <f t="shared" si="251"/>
        <v>42115.350995370369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4">
        <f t="shared" si="251"/>
        <v>42409.624999999993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4">
        <f t="shared" si="251"/>
        <v>42806.583333333336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4">
        <f t="shared" si="251"/>
        <v>42584.854166666664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4">
        <f t="shared" si="251"/>
        <v>42581.675856481481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4">
        <f t="shared" si="251"/>
        <v>42111.861226851855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4">
        <f t="shared" si="251"/>
        <v>42332.546504629623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4">
        <f t="shared" si="251"/>
        <v>41572.750115740739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4">
        <f t="shared" si="251"/>
        <v>42237.538344907407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4">
        <f t="shared" si="251"/>
        <v>42251.416666666664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4">
        <f t="shared" si="251"/>
        <v>42347.082638888889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4">
        <f t="shared" si="251"/>
        <v>42128.687199074069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4">
        <f t="shared" si="251"/>
        <v>42272.666666666664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4">
        <f t="shared" si="251"/>
        <v>42410.717777777776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4">
        <f t="shared" si="251"/>
        <v>42317.397222222215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4">
        <f t="shared" si="251"/>
        <v>42378.827499999999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8308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4">
        <f t="shared" si="251"/>
        <v>41848.812268518515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8308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4">
        <f t="shared" si="251"/>
        <v>41992.609722222223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8308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4">
        <f t="shared" si="251"/>
        <v>42366.041666666664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8308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4">
        <f t="shared" si="251"/>
        <v>41941.739583333328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8308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4">
        <f t="shared" si="251"/>
        <v>42555.999305555553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8308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4">
        <f t="shared" si="251"/>
        <v>41953.690844907404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8308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4">
        <f t="shared" si="251"/>
        <v>42512.416365740741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8308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4">
        <f t="shared" si="251"/>
        <v>41822.821099537032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8308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4">
        <f t="shared" si="251"/>
        <v>42271.589872685181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8308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4">
        <f t="shared" si="251"/>
        <v>42062.792754629627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8308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4">
        <f t="shared" si="251"/>
        <v>42465.961701388886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8308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4">
        <f t="shared" si="251"/>
        <v>41830.686921296292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8308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4">
        <f t="shared" si="251"/>
        <v>41965.040972222218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8308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4">
        <f t="shared" si="251"/>
        <v>42064.546759259254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8308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4">
        <f t="shared" si="251"/>
        <v>41860.706307870365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8308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4">
        <f t="shared" si="251"/>
        <v>42121.445949074077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8308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4">
        <f t="shared" si="251"/>
        <v>41912.766469907401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8308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4">
        <f t="shared" si="251"/>
        <v>42184.431921296295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8308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4">
        <f t="shared" si="251"/>
        <v>42058.916666666664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8308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5">
        <f t="shared" ref="O2691:O2754" si="252">E2691/D2691</f>
        <v>2.8571428571428571E-5</v>
      </c>
      <c r="P2691" s="7">
        <f t="shared" ref="P2691:P2754" si="253">IF(L2691&gt;0, 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(((J2691/60)/60)/24)+DATE(1970,1,1)+(-5/24)</f>
        <v>42551.753356481473</v>
      </c>
      <c r="T2691" s="14">
        <f t="shared" ref="T2691:T2754" si="257">(((I2691/60)/60)/24)+DATE(1970,1,1)+(-5/24)</f>
        <v>42581.753356481473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8308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4">
        <f t="shared" si="257"/>
        <v>42157.89671296296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8308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4">
        <f t="shared" si="257"/>
        <v>42134.515706018516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8308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4">
        <f t="shared" si="257"/>
        <v>42088.084027777775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8308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4">
        <f t="shared" si="257"/>
        <v>41863.930162037032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8308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4">
        <f t="shared" si="257"/>
        <v>41907.932164351849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8308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4">
        <f t="shared" si="257"/>
        <v>42107.931921296295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8308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4">
        <f t="shared" si="257"/>
        <v>41998.636111111111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8308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4">
        <f t="shared" si="257"/>
        <v>42218.708333333336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8308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4">
        <f t="shared" si="257"/>
        <v>41817.689907407403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8308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4">
        <f t="shared" si="257"/>
        <v>41859.688229166662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8308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4">
        <f t="shared" si="257"/>
        <v>41900.666342592594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8309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4">
        <f t="shared" si="257"/>
        <v>42832.524699074071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8309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4">
        <f t="shared" si="257"/>
        <v>42830.551817129628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8309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4">
        <f t="shared" si="257"/>
        <v>42816.440162037034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8309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4">
        <f t="shared" si="257"/>
        <v>42830.61243055555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8309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4">
        <f t="shared" si="257"/>
        <v>42818.666180555556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4">
        <f t="shared" si="257"/>
        <v>41928.082638888889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4">
        <f t="shared" si="257"/>
        <v>41421.082638888889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4">
        <f t="shared" si="257"/>
        <v>42572.489884259259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4">
        <f t="shared" si="257"/>
        <v>42646.957638888889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4">
        <f t="shared" si="257"/>
        <v>41859.875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4">
        <f t="shared" si="257"/>
        <v>41810.709027777775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4">
        <f t="shared" si="257"/>
        <v>41468.541666666664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4">
        <f t="shared" si="257"/>
        <v>42362.445416666662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4">
        <f t="shared" si="257"/>
        <v>42657.749999999993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4">
        <f t="shared" si="257"/>
        <v>42421.190138888887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4">
        <f t="shared" si="257"/>
        <v>42285.124918981477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4">
        <f t="shared" si="257"/>
        <v>41979.748252314814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4">
        <f t="shared" si="257"/>
        <v>42493.749999999993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4">
        <f t="shared" si="257"/>
        <v>42477.781180555547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4">
        <f t="shared" si="257"/>
        <v>42685.299224537033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4">
        <f t="shared" si="257"/>
        <v>41523.583333333328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4">
        <f t="shared" si="257"/>
        <v>42764.64876157407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4">
        <f t="shared" si="257"/>
        <v>42004.672314814808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4">
        <f t="shared" si="257"/>
        <v>42231.118738425925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4">
        <f t="shared" si="257"/>
        <v>42795.53628472222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4">
        <f t="shared" si="257"/>
        <v>42482.371655092589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4">
        <f t="shared" si="257"/>
        <v>42223.468321759261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4">
        <f t="shared" si="257"/>
        <v>42368.391597222224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4">
        <f t="shared" si="257"/>
        <v>42125.032372685186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4">
        <f t="shared" si="257"/>
        <v>41386.333043981482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4">
        <f t="shared" si="257"/>
        <v>41929.958333333328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4">
        <f t="shared" si="257"/>
        <v>41421.791666666664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4">
        <f t="shared" si="257"/>
        <v>42104.022847222215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4">
        <f t="shared" si="257"/>
        <v>42656.707638888889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4">
        <f t="shared" si="257"/>
        <v>41346.625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4">
        <f t="shared" si="257"/>
        <v>41752.458020833328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4">
        <f t="shared" si="257"/>
        <v>41654.583333333328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4">
        <f t="shared" si="257"/>
        <v>42679.935231481482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4">
        <f t="shared" si="257"/>
        <v>41764.679594907408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4">
        <f t="shared" si="257"/>
        <v>42074.781851851854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8308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4">
        <f t="shared" si="257"/>
        <v>41931.879861111105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8308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4">
        <f t="shared" si="257"/>
        <v>41044.511423611111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8308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4">
        <f t="shared" si="257"/>
        <v>42662.120451388888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8308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4">
        <f t="shared" si="257"/>
        <v>40967.854143518518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8308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4">
        <f t="shared" si="257"/>
        <v>41104.779722222222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8308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4">
        <f t="shared" si="257"/>
        <v>41880.57304398148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8308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4">
        <f t="shared" si="257"/>
        <v>41075.923611111109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8308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4">
        <f t="shared" si="257"/>
        <v>42615.502337962964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8308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4">
        <f t="shared" si="257"/>
        <v>42098.549039351848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8308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4">
        <f t="shared" si="257"/>
        <v>41090.625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8308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4">
        <f t="shared" si="257"/>
        <v>41807.678726851853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8308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4">
        <f t="shared" si="257"/>
        <v>40895.556759259256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8308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5">
        <f t="shared" ref="O2755:O2818" si="258">E2755/D2755</f>
        <v>0.19</v>
      </c>
      <c r="P2755" s="7">
        <f t="shared" ref="P2755:P2818" si="259">IF(L2755&gt;0, 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(((J2755/60)/60)/24)+DATE(1970,1,1)+(-5/24)</f>
        <v>41117.692395833328</v>
      </c>
      <c r="T2755" s="14">
        <f t="shared" ref="T2755:T2818" si="263">(((I2755/60)/60)/24)+DATE(1970,1,1)+(-5/24)</f>
        <v>41147.692395833328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8308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4">
        <f t="shared" si="263"/>
        <v>41893.427673611113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8308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4">
        <f t="shared" si="263"/>
        <v>42102.582488425927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8308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4">
        <f t="shared" si="263"/>
        <v>41650.692141203705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8308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4">
        <f t="shared" si="263"/>
        <v>42588.448287037034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8308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4">
        <f t="shared" si="263"/>
        <v>42653.23359953703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8308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4">
        <f t="shared" si="263"/>
        <v>42567.158171296294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8308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4">
        <f t="shared" si="263"/>
        <v>41445.252986111111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8308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4">
        <f t="shared" si="263"/>
        <v>41276.85524305555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8308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4">
        <f t="shared" si="263"/>
        <v>40986.786979166667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8308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4">
        <f t="shared" si="263"/>
        <v>41418.371342592589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8308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4">
        <f t="shared" si="263"/>
        <v>41059.583333333328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8308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4">
        <f t="shared" si="263"/>
        <v>41210.370694444442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8308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4">
        <f t="shared" si="263"/>
        <v>40766.459699074068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8308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4">
        <f t="shared" si="263"/>
        <v>42232.750578703701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8308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4">
        <f t="shared" si="263"/>
        <v>40997.364849537036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8308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4">
        <f t="shared" si="263"/>
        <v>41795.617939814809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8308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4">
        <f t="shared" si="263"/>
        <v>41716.455208333333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8308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4">
        <f t="shared" si="263"/>
        <v>41306.5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8308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4">
        <f t="shared" si="263"/>
        <v>41552.660810185182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8308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4">
        <f t="shared" si="263"/>
        <v>42484.656493055554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8308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4">
        <f t="shared" si="263"/>
        <v>41340.918148148143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8308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4">
        <f t="shared" si="263"/>
        <v>40892.805023148147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8308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4">
        <f t="shared" si="263"/>
        <v>42167.088842592588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8308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4">
        <f t="shared" si="263"/>
        <v>42202.460694444446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8308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4">
        <f t="shared" si="263"/>
        <v>41876.769745370366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8308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4">
        <f t="shared" si="263"/>
        <v>42330.419224537036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8308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4">
        <f t="shared" si="263"/>
        <v>42804.239444444444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4">
        <f t="shared" si="263"/>
        <v>42047.083333333336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4">
        <f t="shared" si="263"/>
        <v>42051.999305555553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4">
        <f t="shared" si="263"/>
        <v>42117.326921296299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4">
        <f t="shared" si="263"/>
        <v>41941.579201388886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4">
        <f t="shared" si="263"/>
        <v>42587.666666666664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4">
        <f t="shared" si="263"/>
        <v>41829.360879629625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4">
        <f t="shared" si="263"/>
        <v>41837.990185185183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4">
        <f t="shared" si="263"/>
        <v>42580.493553240733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4">
        <f t="shared" si="263"/>
        <v>42074.958333333336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4">
        <f t="shared" si="263"/>
        <v>42046.730358796289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4">
        <f t="shared" si="263"/>
        <v>42621.958333333336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4">
        <f t="shared" si="263"/>
        <v>42228.022673611107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4">
        <f t="shared" si="263"/>
        <v>42206.210706018515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4">
        <f t="shared" si="263"/>
        <v>42432.583333333336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4">
        <f t="shared" si="263"/>
        <v>41796.75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4">
        <f t="shared" si="263"/>
        <v>41825.319768518515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4">
        <f t="shared" si="263"/>
        <v>41828.731944444444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4">
        <f t="shared" si="263"/>
        <v>42216.458333333336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4">
        <f t="shared" si="263"/>
        <v>42538.458333333336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4">
        <f t="shared" si="263"/>
        <v>42008.344513888886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4">
        <f t="shared" si="263"/>
        <v>41922.25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4">
        <f t="shared" si="263"/>
        <v>42222.438738425924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4">
        <f t="shared" si="263"/>
        <v>42200.791666666664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4">
        <f t="shared" si="263"/>
        <v>41911.245254629626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4">
        <f t="shared" si="263"/>
        <v>42238.2971412037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4">
        <f t="shared" si="263"/>
        <v>42221.249999999993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4">
        <f t="shared" si="263"/>
        <v>42184.664791666662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4">
        <f t="shared" si="263"/>
        <v>42238.638136574074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4">
        <f t="shared" si="263"/>
        <v>42459.402083333327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4">
        <f t="shared" si="263"/>
        <v>41790.957638888889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4">
        <f t="shared" si="263"/>
        <v>42058.288229166668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4">
        <f t="shared" si="263"/>
        <v>42099.958333333336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4">
        <f t="shared" si="263"/>
        <v>42718.534270833326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4">
        <f t="shared" si="263"/>
        <v>42133.191145833327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4">
        <f t="shared" si="263"/>
        <v>42589.568391203698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4">
        <f t="shared" si="263"/>
        <v>42218.458333333336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5">
        <f t="shared" ref="O2819:O2882" si="264">E2819/D2819</f>
        <v>1.3</v>
      </c>
      <c r="P2819" s="7">
        <f t="shared" ref="P2819:P2882" si="265">IF(L2819&gt;0, 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(((J2819/60)/60)/24)+DATE(1970,1,1)+(-5/24)</f>
        <v>42023.42664351852</v>
      </c>
      <c r="T2819" s="14">
        <f t="shared" ref="T2819:T2882" si="269">(((I2819/60)/60)/24)+DATE(1970,1,1)+(-5/24)</f>
        <v>42063.42664351852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4">
        <f t="shared" si="269"/>
        <v>42270.389884259253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4">
        <f t="shared" si="269"/>
        <v>42169.317233796297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4">
        <f t="shared" si="269"/>
        <v>42425.791666666664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4">
        <f t="shared" si="269"/>
        <v>41905.714525462965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4">
        <f t="shared" si="269"/>
        <v>42090.433935185189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4">
        <f t="shared" si="269"/>
        <v>42094.749305555553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4">
        <f t="shared" si="269"/>
        <v>42167.863194444442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4">
        <f t="shared" si="269"/>
        <v>42342.584328703706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4">
        <f t="shared" si="269"/>
        <v>42195.083333333336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4">
        <f t="shared" si="269"/>
        <v>42524.479166666664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4">
        <f t="shared" si="269"/>
        <v>42279.749999999993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4">
        <f t="shared" si="269"/>
        <v>42523.225902777776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4">
        <f t="shared" si="269"/>
        <v>41770.957638888889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4">
        <f t="shared" si="269"/>
        <v>42201.616550925923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4">
        <f t="shared" si="269"/>
        <v>41966.708333333336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4">
        <f t="shared" si="269"/>
        <v>42287.874999999993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4">
        <f t="shared" si="269"/>
        <v>42034.751504629625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4">
        <f t="shared" si="269"/>
        <v>42342.791666666664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4">
        <f t="shared" si="269"/>
        <v>42783.999305555553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4">
        <f t="shared" si="269"/>
        <v>42347.741712962961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4">
        <f t="shared" si="269"/>
        <v>41864.708333333328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4">
        <f t="shared" si="269"/>
        <v>41875.999305555553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4">
        <f t="shared" si="269"/>
        <v>42081.499999999993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8308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4">
        <f t="shared" si="269"/>
        <v>42351.572881944441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8308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4">
        <f t="shared" si="269"/>
        <v>41811.25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8308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4">
        <f t="shared" si="269"/>
        <v>42533.958333333336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8308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4">
        <f t="shared" si="269"/>
        <v>42739.337731481479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8308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4">
        <f t="shared" si="269"/>
        <v>42162.808252314811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8308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4">
        <f t="shared" si="269"/>
        <v>42153.483726851853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8308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4">
        <f t="shared" si="269"/>
        <v>42513.597974537035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8308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4">
        <f t="shared" si="269"/>
        <v>42153.440497685187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8308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4">
        <f t="shared" si="269"/>
        <v>42483.219907407409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8308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4">
        <f t="shared" si="269"/>
        <v>41887.798738425925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8308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4">
        <f t="shared" si="269"/>
        <v>42398.761805555558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8308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4">
        <f t="shared" si="269"/>
        <v>41810.836840277778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8308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4">
        <f t="shared" si="269"/>
        <v>41895.98260416666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8308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4">
        <f t="shared" si="269"/>
        <v>42131.508321759255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8308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4">
        <f t="shared" si="269"/>
        <v>42398.773611111108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8308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4">
        <f t="shared" si="269"/>
        <v>42224.69027777778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8308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4">
        <f t="shared" si="269"/>
        <v>42786.541666666664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8308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4">
        <f t="shared" si="269"/>
        <v>41978.269444444442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8308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4">
        <f t="shared" si="269"/>
        <v>42293.153981481482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8308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4">
        <f t="shared" si="269"/>
        <v>42540.592314814807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8308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4">
        <f t="shared" si="269"/>
        <v>42271.3825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8308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4">
        <f t="shared" si="269"/>
        <v>41814.581354166665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8308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4">
        <f t="shared" si="269"/>
        <v>41891.46670138889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8308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4">
        <f t="shared" si="269"/>
        <v>42202.345833333333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8308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4">
        <f t="shared" si="269"/>
        <v>42009.905775462961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8308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4">
        <f t="shared" si="269"/>
        <v>42657.708333333336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8308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4">
        <f t="shared" si="269"/>
        <v>42554.958333333336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8308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4">
        <f t="shared" si="269"/>
        <v>42648.618680555555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8308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4">
        <f t="shared" si="269"/>
        <v>42570.385196759256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8308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4">
        <f t="shared" si="269"/>
        <v>41775.981076388889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8308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4">
        <f t="shared" si="269"/>
        <v>41994.530243055553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8308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4">
        <f t="shared" si="269"/>
        <v>42174.907847222225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8308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4">
        <f t="shared" si="269"/>
        <v>42032.609155092585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8308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4">
        <f t="shared" si="269"/>
        <v>42752.636412037034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8308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4">
        <f t="shared" si="269"/>
        <v>42494.920057870368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8308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4">
        <f t="shared" si="269"/>
        <v>42201.535636574066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8308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4">
        <f t="shared" si="269"/>
        <v>42704.499999999993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8308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4">
        <f t="shared" si="269"/>
        <v>42188.407349537032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8308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4">
        <f t="shared" si="269"/>
        <v>42389.516909722217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8308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4">
        <f t="shared" si="269"/>
        <v>42236.503472222219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8308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5">
        <f t="shared" ref="O2883:O2946" si="270">E2883/D2883</f>
        <v>0</v>
      </c>
      <c r="P2883" s="7">
        <f t="shared" ref="P2883:P2946" si="271">IF(L2883&gt;0, 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(((J2883/60)/60)/24)+DATE(1970,1,1)+(-5/24)</f>
        <v>41916.389305555553</v>
      </c>
      <c r="T2883" s="14">
        <f t="shared" ref="T2883:T2946" si="275">(((I2883/60)/60)/24)+DATE(1970,1,1)+(-5/24)</f>
        <v>41976.430972222217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8308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4">
        <f t="shared" si="275"/>
        <v>42491.387939814813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8308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4">
        <f t="shared" si="275"/>
        <v>42405.999305555553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8308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4">
        <f t="shared" si="275"/>
        <v>41978.518923611111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8308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4">
        <f t="shared" si="275"/>
        <v>42076.82640046296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8308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4">
        <f t="shared" si="275"/>
        <v>42265.957638888889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8308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4">
        <f t="shared" si="275"/>
        <v>42015.219027777777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8308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4">
        <f t="shared" si="275"/>
        <v>41929.999305555553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8308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4">
        <f t="shared" si="275"/>
        <v>41880.654918981476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8308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4">
        <f t="shared" si="275"/>
        <v>41859.916666666664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8308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4">
        <f t="shared" si="275"/>
        <v>42475.633425925924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8308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4">
        <f t="shared" si="275"/>
        <v>41876.666666666664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8308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4">
        <f t="shared" si="275"/>
        <v>42012.874999999993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8308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4">
        <f t="shared" si="275"/>
        <v>42097.736284722218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8308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4">
        <f t="shared" si="275"/>
        <v>41812.666666666664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8308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4">
        <f t="shared" si="275"/>
        <v>42716.041666666664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8308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4">
        <f t="shared" si="275"/>
        <v>42288.436863425923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8308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4">
        <f t="shared" si="275"/>
        <v>42308.456631944442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8308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4">
        <f t="shared" si="275"/>
        <v>42574.869884259257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8308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4">
        <f t="shared" si="275"/>
        <v>41860.025833333333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8308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4">
        <f t="shared" si="275"/>
        <v>42042.696053240739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8308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4">
        <f t="shared" si="275"/>
        <v>42240.231435185182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8308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4">
        <f t="shared" si="275"/>
        <v>42255.95854166666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8308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4">
        <f t="shared" si="275"/>
        <v>41952.291666666664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8308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4">
        <f t="shared" si="275"/>
        <v>42619.848530092589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8308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4">
        <f t="shared" si="275"/>
        <v>42216.833333333336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8308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4">
        <f t="shared" si="275"/>
        <v>42504.669409722213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8308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4">
        <f t="shared" si="275"/>
        <v>42529.523368055547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8308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4">
        <f t="shared" si="275"/>
        <v>41968.615277777775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8308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4">
        <f t="shared" si="275"/>
        <v>42167.632951388885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8308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4">
        <f t="shared" si="275"/>
        <v>42182.560486111113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8308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4">
        <f t="shared" si="275"/>
        <v>42383.923310185179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8308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4">
        <f t="shared" si="275"/>
        <v>41888.714571759258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8308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4">
        <f t="shared" si="275"/>
        <v>42077.657337962963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8308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4">
        <f t="shared" si="275"/>
        <v>42445.1480324074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8308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4">
        <f t="shared" si="275"/>
        <v>41778.268391203703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8308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4">
        <f t="shared" si="275"/>
        <v>42263.026006944441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8308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4">
        <f t="shared" si="275"/>
        <v>42306.421377314815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8308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4">
        <f t="shared" si="275"/>
        <v>41856.411215277774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8308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4">
        <f t="shared" si="275"/>
        <v>42088.54247685185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4">
        <f t="shared" si="275"/>
        <v>41907.678287037037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4">
        <f t="shared" si="275"/>
        <v>42142.665821759256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4">
        <f t="shared" si="275"/>
        <v>42027.916666666664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4">
        <f t="shared" si="275"/>
        <v>42132.957638888889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4">
        <f t="shared" si="275"/>
        <v>41893.375787037032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4">
        <f t="shared" si="275"/>
        <v>42058.557627314811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4">
        <f t="shared" si="275"/>
        <v>41835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4">
        <f t="shared" si="275"/>
        <v>42433.789884259262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4">
        <f t="shared" si="275"/>
        <v>41784.355995370366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4">
        <f t="shared" si="275"/>
        <v>42131.375740740739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4">
        <f t="shared" si="275"/>
        <v>41897.047222222223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4">
        <f t="shared" si="275"/>
        <v>42056.249999999993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4">
        <f t="shared" si="275"/>
        <v>42525.748298611106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4">
        <f t="shared" si="275"/>
        <v>41805.427824074075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4">
        <f t="shared" si="275"/>
        <v>42611.499999999993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4">
        <f t="shared" si="275"/>
        <v>41924.999305555553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4">
        <f t="shared" si="275"/>
        <v>41833.248993055553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4">
        <f t="shared" si="275"/>
        <v>42034.495532407404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4">
        <f t="shared" si="275"/>
        <v>41878.833333333328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4">
        <f t="shared" si="275"/>
        <v>42022.565023148149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8308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4">
        <f t="shared" si="275"/>
        <v>42064.751793981479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8308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4">
        <f t="shared" si="275"/>
        <v>42354.637499999997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8308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4">
        <f t="shared" si="275"/>
        <v>42106.921064814807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8308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4">
        <f t="shared" si="275"/>
        <v>42162.705995370365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8308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5">
        <f t="shared" ref="O2947:O3010" si="276">E2947/D2947</f>
        <v>0</v>
      </c>
      <c r="P2947" s="7">
        <f t="shared" ref="P2947:P3010" si="277">IF(L2947&gt;0, 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(((J2947/60)/60)/24)+DATE(1970,1,1)+(-5/24)</f>
        <v>42117.931250000001</v>
      </c>
      <c r="T2947" s="14">
        <f t="shared" ref="T2947:T3010" si="281">(((I2947/60)/60)/24)+DATE(1970,1,1)+(-5/24)</f>
        <v>42147.931250000001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8308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4">
        <f t="shared" si="281"/>
        <v>42597.322824074072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8308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4">
        <f t="shared" si="281"/>
        <v>42698.507638888892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8308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4">
        <f t="shared" si="281"/>
        <v>42157.440891203696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8308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4">
        <f t="shared" si="281"/>
        <v>42327.656446759262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8308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4">
        <f t="shared" si="281"/>
        <v>42392.156851851854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4">
        <f t="shared" si="281"/>
        <v>41917.594594907401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4">
        <f t="shared" si="281"/>
        <v>42659.958333333336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4">
        <f t="shared" si="281"/>
        <v>42285.583576388883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4">
        <f t="shared" si="281"/>
        <v>42810.333368055559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4">
        <f t="shared" si="281"/>
        <v>42171.532974537033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4">
        <f t="shared" si="281"/>
        <v>42494.750578703701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4">
        <f t="shared" si="281"/>
        <v>42090.761249999996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4">
        <f t="shared" si="281"/>
        <v>42498.529131944444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4">
        <f t="shared" si="281"/>
        <v>42527.800057870372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4">
        <f t="shared" si="281"/>
        <v>41893.54887731481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4">
        <f t="shared" si="281"/>
        <v>42088.958333333336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4">
        <f t="shared" si="281"/>
        <v>42064.082638888889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4">
        <f t="shared" si="281"/>
        <v>42187.26185185185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4">
        <f t="shared" si="281"/>
        <v>41857.688888888886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4">
        <f t="shared" si="281"/>
        <v>42192.521215277775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4">
        <f t="shared" si="281"/>
        <v>42263.530231481483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4">
        <f t="shared" si="281"/>
        <v>42071.947824074072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4">
        <f t="shared" si="281"/>
        <v>42598.957638888889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4">
        <f t="shared" si="281"/>
        <v>42127.743750000001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4">
        <f t="shared" si="281"/>
        <v>41838.461238425924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4">
        <f t="shared" si="281"/>
        <v>41882.449976851851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4">
        <f t="shared" si="281"/>
        <v>42708.833333333336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4">
        <f t="shared" si="281"/>
        <v>42369.958333333336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4">
        <f t="shared" si="281"/>
        <v>41907.857638888883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4">
        <f t="shared" si="281"/>
        <v>41969.916666666664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4">
        <f t="shared" si="281"/>
        <v>42442.291666666664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4">
        <f t="shared" si="281"/>
        <v>42085.884722222218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4">
        <f t="shared" si="281"/>
        <v>41932.040972222218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4">
        <f t="shared" si="281"/>
        <v>42010.041666666664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4">
        <f t="shared" si="281"/>
        <v>42239.874999999993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4">
        <f t="shared" si="281"/>
        <v>42270.351342592585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4">
        <f t="shared" si="281"/>
        <v>42411.478506944441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4">
        <f t="shared" si="281"/>
        <v>41954.465694444443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4">
        <f t="shared" si="281"/>
        <v>42606.070381944439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4">
        <f t="shared" si="281"/>
        <v>42673.958333333336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4">
        <f t="shared" si="281"/>
        <v>42491.250069444439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4">
        <f t="shared" si="281"/>
        <v>42655.791666666664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4">
        <f t="shared" si="281"/>
        <v>42541.153715277782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4">
        <f t="shared" si="281"/>
        <v>42358.999305555553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4">
        <f t="shared" si="281"/>
        <v>42376.365972222215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4">
        <f t="shared" si="281"/>
        <v>42762.628819444442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4">
        <f t="shared" si="281"/>
        <v>42652.559143518512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4">
        <f t="shared" si="281"/>
        <v>42420.63040509259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4">
        <f t="shared" si="281"/>
        <v>41915.270509259259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4">
        <f t="shared" si="281"/>
        <v>42754.456840277773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4">
        <f t="shared" si="281"/>
        <v>42150.70416666667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4">
        <f t="shared" si="281"/>
        <v>42792.999305555553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4">
        <f t="shared" si="281"/>
        <v>41805.975694444445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4">
        <f t="shared" si="281"/>
        <v>42794.874999999993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4">
        <f t="shared" si="281"/>
        <v>42766.541666666664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4">
        <f t="shared" si="281"/>
        <v>42564.687291666669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4">
        <f t="shared" si="281"/>
        <v>41269.627916666665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4">
        <f t="shared" si="281"/>
        <v>42430.040972222218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4">
        <f t="shared" si="281"/>
        <v>41958.714398148142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4">
        <f t="shared" si="281"/>
        <v>41918.466493055552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4">
        <f t="shared" si="281"/>
        <v>41987.548506944448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4">
        <f t="shared" si="281"/>
        <v>42119.007905092592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4">
        <f t="shared" si="281"/>
        <v>42390.003692129627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5">
        <f t="shared" ref="O3011:O3074" si="282">E3011/D3011</f>
        <v>1.19756</v>
      </c>
      <c r="P3011" s="7">
        <f t="shared" ref="P3011:P3074" si="283">IF(L3011&gt;0, 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(((J3011/60)/60)/24)+DATE(1970,1,1)+(-5/24)</f>
        <v>41939.361574074072</v>
      </c>
      <c r="T3011" s="14">
        <f t="shared" ref="T3011:T3074" si="287">(((I3011/60)/60)/24)+DATE(1970,1,1)+(-5/24)</f>
        <v>41969.403240740743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4">
        <f t="shared" si="287"/>
        <v>42056.624062499999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4">
        <f t="shared" si="287"/>
        <v>42361.749305555553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4">
        <f t="shared" si="287"/>
        <v>42045.494560185187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4">
        <f t="shared" si="287"/>
        <v>42176.627881944441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4">
        <f t="shared" si="287"/>
        <v>41948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4">
        <f t="shared" si="287"/>
        <v>41800.958333333328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4">
        <f t="shared" si="287"/>
        <v>41838.339722222219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4">
        <f t="shared" si="287"/>
        <v>41871.641701388886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4">
        <f t="shared" si="287"/>
        <v>42205.708333333336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4">
        <f t="shared" si="287"/>
        <v>41785.916666666664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4">
        <f t="shared" si="287"/>
        <v>42230.638113425921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4">
        <f t="shared" si="287"/>
        <v>42696.040972222218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4">
        <f t="shared" si="287"/>
        <v>42609.745474537034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4">
        <f t="shared" si="287"/>
        <v>42166.46743055556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4">
        <f t="shared" si="287"/>
        <v>41188.785590277774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4">
        <f t="shared" si="287"/>
        <v>41789.458333333328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4">
        <f t="shared" si="287"/>
        <v>42797.251064814809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4">
        <f t="shared" si="287"/>
        <v>42083.454293981478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4">
        <f t="shared" si="287"/>
        <v>42597.055844907409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4">
        <f t="shared" si="287"/>
        <v>41960.982638888883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4">
        <f t="shared" si="287"/>
        <v>42263.5390162037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4">
        <f t="shared" si="287"/>
        <v>42657.674155092587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4">
        <f t="shared" si="287"/>
        <v>42257.836331018516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4">
        <f t="shared" si="287"/>
        <v>42599.901909722219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4">
        <f t="shared" si="287"/>
        <v>42674.957638888889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4">
        <f t="shared" si="287"/>
        <v>41398.351956018516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4">
        <f t="shared" si="287"/>
        <v>41502.290972222218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4">
        <f t="shared" si="287"/>
        <v>40452.999305555553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4">
        <f t="shared" si="287"/>
        <v>42433.043946759259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4">
        <f t="shared" si="287"/>
        <v>41637.124305555553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4">
        <f t="shared" si="287"/>
        <v>42181.749999999993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4">
        <f t="shared" si="287"/>
        <v>42389.660277777781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4">
        <f t="shared" si="287"/>
        <v>42283.479710648149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4">
        <f t="shared" si="287"/>
        <v>42109.909722222219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4">
        <f t="shared" si="287"/>
        <v>42402.518495370365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4">
        <f t="shared" si="287"/>
        <v>41872.947395833333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4">
        <f t="shared" si="287"/>
        <v>41891.994444444441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4">
        <f t="shared" si="287"/>
        <v>42487.344444444439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4">
        <f t="shared" si="287"/>
        <v>42004.681944444441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4">
        <f t="shared" si="287"/>
        <v>42168.806192129625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4">
        <f t="shared" si="287"/>
        <v>42494.960185185184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8308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4">
        <f t="shared" si="287"/>
        <v>42774.207696759251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8308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4">
        <f t="shared" si="287"/>
        <v>42152.457638888889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8308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4">
        <f t="shared" si="287"/>
        <v>41913.957638888889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8308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4">
        <f t="shared" si="287"/>
        <v>42064.836111111108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8308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4">
        <f t="shared" si="287"/>
        <v>42013.749884259254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8308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4">
        <f t="shared" si="287"/>
        <v>41911.428055555552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8308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4">
        <f t="shared" si="287"/>
        <v>42463.400590277779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8308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4">
        <f t="shared" si="287"/>
        <v>42510.165972222218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8308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4">
        <f t="shared" si="287"/>
        <v>41859.727384259255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8308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4">
        <f t="shared" si="287"/>
        <v>42275.066365740735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8308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4">
        <f t="shared" si="287"/>
        <v>41864.575787037036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8308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4">
        <f t="shared" si="287"/>
        <v>42277.541666666664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8308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4">
        <f t="shared" si="287"/>
        <v>42665.714560185181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8308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4">
        <f t="shared" si="287"/>
        <v>42330.082638888889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8308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4">
        <f t="shared" si="287"/>
        <v>41849.846898148149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8308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4">
        <f t="shared" si="287"/>
        <v>42561.020104166666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8308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4">
        <f t="shared" si="287"/>
        <v>42256.730081018519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8308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4">
        <f t="shared" si="287"/>
        <v>42293.483240740738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8308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4">
        <f t="shared" si="287"/>
        <v>41987.625393518516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8308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4">
        <f t="shared" si="287"/>
        <v>42711.525104166663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8308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4">
        <f t="shared" si="287"/>
        <v>42115.040972222218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8308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4">
        <f t="shared" si="287"/>
        <v>42672.865277777775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8308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5">
        <f t="shared" ref="O3075:O3138" si="288">E3075/D3075</f>
        <v>2.3035714285714285E-4</v>
      </c>
      <c r="P3075" s="7">
        <f t="shared" ref="P3075:P3138" si="289">IF(L3075&gt;0, 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(((J3075/60)/60)/24)+DATE(1970,1,1)+(-5/24)</f>
        <v>42111.475694444445</v>
      </c>
      <c r="T3075" s="14">
        <f t="shared" ref="T3075:T3138" si="293">(((I3075/60)/60)/24)+DATE(1970,1,1)+(-5/24)</f>
        <v>42169.59652777778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8308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4">
        <f t="shared" si="293"/>
        <v>42439.362951388881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8308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4">
        <f t="shared" si="293"/>
        <v>42600.893981481473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8308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4">
        <f t="shared" si="293"/>
        <v>42286.443553240737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8308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4">
        <f t="shared" si="293"/>
        <v>42796.74858796296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8308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4">
        <f t="shared" si="293"/>
        <v>42060.930497685178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8308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4">
        <f t="shared" si="293"/>
        <v>42085.463368055549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8308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4">
        <f t="shared" si="293"/>
        <v>41999.861620370364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8308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4">
        <f t="shared" si="293"/>
        <v>42266.973275462959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8308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4">
        <f t="shared" si="293"/>
        <v>42323.756319444445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8308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4">
        <f t="shared" si="293"/>
        <v>41883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8308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4">
        <f t="shared" si="293"/>
        <v>42129.574999999997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8308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4">
        <f t="shared" si="293"/>
        <v>42276.675451388881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8308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4">
        <f t="shared" si="293"/>
        <v>42233.462488425925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8308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4">
        <f t="shared" si="293"/>
        <v>42724.983680555553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8308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4">
        <f t="shared" si="293"/>
        <v>42012.361805555549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8308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4">
        <f t="shared" si="293"/>
        <v>42559.874305555553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8308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4">
        <f t="shared" si="293"/>
        <v>42125.568807870368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8308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4">
        <f t="shared" si="293"/>
        <v>42596.740081018514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8308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4">
        <f t="shared" si="293"/>
        <v>42292.708333333336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8308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4">
        <f t="shared" si="293"/>
        <v>41790.957638888889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8308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4">
        <f t="shared" si="293"/>
        <v>42267.587453703702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8308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4">
        <f t="shared" si="293"/>
        <v>42582.81689814815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8308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4">
        <f t="shared" si="293"/>
        <v>42144.617199074077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8308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4">
        <f t="shared" si="293"/>
        <v>42650.374999999993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8308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4">
        <f t="shared" si="293"/>
        <v>42407.803472222215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8308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4">
        <f t="shared" si="293"/>
        <v>42411.981377314813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8308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4">
        <f t="shared" si="293"/>
        <v>41932.4140625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8308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4">
        <f t="shared" si="293"/>
        <v>42201.12222222222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8308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4">
        <f t="shared" si="293"/>
        <v>42605.132152777776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8308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4">
        <f t="shared" si="293"/>
        <v>42166.94798611111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8308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4">
        <f t="shared" si="293"/>
        <v>42037.874999999993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8308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4">
        <f t="shared" si="293"/>
        <v>41931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8308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4">
        <f t="shared" si="293"/>
        <v>42263.708333333336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8308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4">
        <f t="shared" si="293"/>
        <v>42135.605914351843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8308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4">
        <f t="shared" si="293"/>
        <v>42122.430486111109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8308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4">
        <f t="shared" si="293"/>
        <v>41878.916782407403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8308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4">
        <f t="shared" si="293"/>
        <v>42784.823136574072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8308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4">
        <f t="shared" si="293"/>
        <v>41916.38680555555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8308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4">
        <f t="shared" si="293"/>
        <v>42674.913587962961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8308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4">
        <f t="shared" si="293"/>
        <v>42111.522939814815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8308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4">
        <f t="shared" si="293"/>
        <v>41903.42418981481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8308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4">
        <f t="shared" si="293"/>
        <v>42526.238738425927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8308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4">
        <f t="shared" si="293"/>
        <v>42095.30700231481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8308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4">
        <f t="shared" si="293"/>
        <v>42517.341666666667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8308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4">
        <f t="shared" si="293"/>
        <v>42553.441238425927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8308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4">
        <f t="shared" si="293"/>
        <v>42089.795509259253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8308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4">
        <f t="shared" si="293"/>
        <v>42495.692083333335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4">
        <f t="shared" si="293"/>
        <v>41908.471469907403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4">
        <f t="shared" si="293"/>
        <v>42683.765416666669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4">
        <f t="shared" si="293"/>
        <v>42560.784699074073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4">
        <f t="shared" si="293"/>
        <v>42037.571770833332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4">
        <f t="shared" si="293"/>
        <v>42375.998518518514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4">
        <f t="shared" si="293"/>
        <v>42456.768078703702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4">
        <f t="shared" si="293"/>
        <v>42064.648483796293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8309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4">
        <f t="shared" si="293"/>
        <v>42810.575706018521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8309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4">
        <f t="shared" si="293"/>
        <v>42843.592812499999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8309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4">
        <f t="shared" si="293"/>
        <v>42838.999305555553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8309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4">
        <f t="shared" si="293"/>
        <v>42833.329224537032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8309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4">
        <f t="shared" si="293"/>
        <v>42846.100231481476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8309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4">
        <f t="shared" si="293"/>
        <v>42818.315208333333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8309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4">
        <f t="shared" si="293"/>
        <v>42821.470127314817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8309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4">
        <f t="shared" si="293"/>
        <v>42828.943530092591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8309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4">
        <f t="shared" si="293"/>
        <v>42825.749305555553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8309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5">
        <f t="shared" ref="O3139:O3202" si="294">E3139/D3139</f>
        <v>3.3333333333333333E-2</v>
      </c>
      <c r="P3139" s="7">
        <f t="shared" ref="P3139:P3202" si="295">IF(L3139&gt;0, 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(((J3139/60)/60)/24)+DATE(1970,1,1)+(-5/24)</f>
        <v>42807.676724537036</v>
      </c>
      <c r="T3139" s="14">
        <f t="shared" ref="T3139:T3202" si="299">(((I3139/60)/60)/24)+DATE(1970,1,1)+(-5/24)</f>
        <v>42858.591666666667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8309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4">
        <f t="shared" si="299"/>
        <v>42828.437581018516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8309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4">
        <f t="shared" si="299"/>
        <v>42818.981249999997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8309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4">
        <f t="shared" si="299"/>
        <v>42832.468784722216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8309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4">
        <f t="shared" si="299"/>
        <v>42841.624999999993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8309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4">
        <f t="shared" si="299"/>
        <v>42813.263182870367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8309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4">
        <f t="shared" si="299"/>
        <v>42834.149953703702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8309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4">
        <f t="shared" si="299"/>
        <v>42813.041666666664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8309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4">
        <f t="shared" si="299"/>
        <v>42821.790902777771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8309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4">
        <f t="shared" si="299"/>
        <v>42841.432476851849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4">
        <f t="shared" si="299"/>
        <v>41949.802719907406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4">
        <f t="shared" si="299"/>
        <v>41912.958333333328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4">
        <f t="shared" si="299"/>
        <v>41249.875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4">
        <f t="shared" si="299"/>
        <v>40567.958333333328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4">
        <f t="shared" si="299"/>
        <v>41892.631643518514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4">
        <f t="shared" si="299"/>
        <v>41580.659340277773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4">
        <f t="shared" si="299"/>
        <v>40663.999305555553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4">
        <f t="shared" si="299"/>
        <v>41000.625671296293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4">
        <f t="shared" si="299"/>
        <v>41263.290798611109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4">
        <f t="shared" si="299"/>
        <v>41061.744722222218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4">
        <f t="shared" si="299"/>
        <v>41839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4">
        <f t="shared" si="299"/>
        <v>41477.631388888884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4">
        <f t="shared" si="299"/>
        <v>40926.75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4">
        <f t="shared" si="299"/>
        <v>41863.999305555553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4">
        <f t="shared" si="299"/>
        <v>41927.327800925923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4">
        <f t="shared" si="299"/>
        <v>41826.875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4">
        <f t="shared" si="299"/>
        <v>41805.545428240737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4">
        <f t="shared" si="299"/>
        <v>41799.597395833334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4">
        <f t="shared" si="299"/>
        <v>40665.957638888889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4">
        <f t="shared" si="299"/>
        <v>41969.124305555553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4">
        <f t="shared" si="299"/>
        <v>41852.967372685183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4">
        <f t="shared" si="299"/>
        <v>41803.708333333328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4">
        <f t="shared" si="299"/>
        <v>41620.999305555553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4">
        <f t="shared" si="299"/>
        <v>41821.958333333328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4">
        <f t="shared" si="299"/>
        <v>42496.399976851848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4">
        <f t="shared" si="299"/>
        <v>40953.521620370368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4">
        <f t="shared" si="299"/>
        <v>41908.670046296291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4">
        <f t="shared" si="299"/>
        <v>41876.656342592592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4">
        <f t="shared" si="299"/>
        <v>40591.678553240738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4">
        <f t="shared" si="299"/>
        <v>41504.416666666664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4">
        <f t="shared" si="299"/>
        <v>41811.458437499998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4">
        <f t="shared" si="299"/>
        <v>41836.396701388883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4">
        <f t="shared" si="299"/>
        <v>41400.49387731481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4">
        <f t="shared" si="299"/>
        <v>41810.204270833332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4">
        <f t="shared" si="299"/>
        <v>41805.458333333328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4">
        <f t="shared" si="299"/>
        <v>40939.5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4">
        <f t="shared" si="299"/>
        <v>41509.586446759255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4">
        <f t="shared" si="299"/>
        <v>41821.785081018512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4">
        <f t="shared" si="299"/>
        <v>41836.768993055557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4">
        <f t="shared" si="299"/>
        <v>41898.666666666664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4">
        <f t="shared" si="299"/>
        <v>41855.458020833328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8308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4">
        <f t="shared" si="299"/>
        <v>42165.207199074073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8308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4">
        <f t="shared" si="299"/>
        <v>42148.138101851851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8308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4">
        <f t="shared" si="299"/>
        <v>42712.984664351847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8308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4">
        <f t="shared" si="299"/>
        <v>42598.547094907401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8308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4">
        <f t="shared" si="299"/>
        <v>42063.708333333336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8308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4">
        <f t="shared" si="299"/>
        <v>42055.759907407402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8308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4">
        <f t="shared" si="299"/>
        <v>42211.854143518511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8308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4">
        <f t="shared" si="299"/>
        <v>42047.385902777773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8308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4">
        <f t="shared" si="299"/>
        <v>42217.374999999993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8308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4">
        <f t="shared" si="299"/>
        <v>42039.28493055555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8308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4">
        <f t="shared" si="299"/>
        <v>42051.216168981475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8308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4">
        <f t="shared" si="299"/>
        <v>41888.666666666664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8308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4">
        <f t="shared" si="299"/>
        <v>42490.023611111108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8308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5">
        <f t="shared" ref="O3203:O3266" si="300">E3203/D3203</f>
        <v>1.2500000000000001E-2</v>
      </c>
      <c r="P3203" s="7">
        <f t="shared" ref="P3203:P3266" si="301">IF(L3203&gt;0, 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(((J3203/60)/60)/24)+DATE(1970,1,1)+(-5/24)</f>
        <v>41861.558761574073</v>
      </c>
      <c r="T3203" s="14">
        <f t="shared" ref="T3203:T3266" si="305">(((I3203/60)/60)/24)+DATE(1970,1,1)+(-5/24)</f>
        <v>41882.558761574073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8308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4">
        <f t="shared" si="305"/>
        <v>42352.040972222218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8308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4">
        <f t="shared" si="305"/>
        <v>42272.780347222222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8308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4">
        <f t="shared" si="305"/>
        <v>42202.468055555553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8308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4">
        <f t="shared" si="305"/>
        <v>42125.166342592587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8308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4">
        <f t="shared" si="305"/>
        <v>42266.067719907405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8308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4">
        <f t="shared" si="305"/>
        <v>42117.027858796289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4">
        <f t="shared" si="305"/>
        <v>41848.396724537037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4">
        <f t="shared" si="305"/>
        <v>41810.75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4">
        <f t="shared" si="305"/>
        <v>41060.957638888889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4">
        <f t="shared" si="305"/>
        <v>41865.875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4">
        <f t="shared" si="305"/>
        <v>41859.587395833332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4">
        <f t="shared" si="305"/>
        <v>42211.555081018516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4">
        <f t="shared" si="305"/>
        <v>42374.788194444445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4">
        <f t="shared" si="305"/>
        <v>42256.957638888889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4">
        <f t="shared" si="305"/>
        <v>42196.395833333336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4">
        <f t="shared" si="305"/>
        <v>42678.337777777771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4">
        <f t="shared" si="305"/>
        <v>42003.791666666664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4">
        <f t="shared" si="305"/>
        <v>42085.733182870368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4">
        <f t="shared" si="305"/>
        <v>42806.666666666664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4">
        <f t="shared" si="305"/>
        <v>42190.488460648143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4">
        <f t="shared" si="305"/>
        <v>42301.686805555553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4">
        <f t="shared" si="305"/>
        <v>42236.62703703704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4">
        <f t="shared" si="305"/>
        <v>42744.999999999993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4">
        <f t="shared" si="305"/>
        <v>42524.666666666664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4">
        <f t="shared" si="305"/>
        <v>42307.375138888885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4">
        <f t="shared" si="305"/>
        <v>42752.674027777779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4">
        <f t="shared" si="305"/>
        <v>42354.999305555553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4">
        <f t="shared" si="305"/>
        <v>41963.124976851854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4">
        <f t="shared" si="305"/>
        <v>41912.957638888889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4">
        <f t="shared" si="305"/>
        <v>42476.735497685186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4">
        <f t="shared" si="305"/>
        <v>42493.957638888889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4">
        <f t="shared" si="305"/>
        <v>42796.596701388888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4">
        <f t="shared" si="305"/>
        <v>42767.771527777775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4">
        <f t="shared" si="305"/>
        <v>42552.139479166661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4">
        <f t="shared" si="305"/>
        <v>42732.708715277775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4">
        <f t="shared" si="305"/>
        <v>42275.957638888889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4">
        <f t="shared" si="305"/>
        <v>42186.302060185182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4">
        <f t="shared" si="305"/>
        <v>42302.790972222218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4">
        <f t="shared" si="305"/>
        <v>42782.749999999993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4">
        <f t="shared" si="305"/>
        <v>41926.082638888889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4">
        <f t="shared" si="305"/>
        <v>41901.547361111108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4">
        <f t="shared" si="305"/>
        <v>42285.791666666664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4">
        <f t="shared" si="305"/>
        <v>42705.527569444443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4">
        <f t="shared" si="305"/>
        <v>42166.874999999993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4">
        <f t="shared" si="305"/>
        <v>42258.957638888889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4">
        <f t="shared" si="305"/>
        <v>42197.22583333333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4">
        <f t="shared" si="305"/>
        <v>42098.638391203705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4">
        <f t="shared" si="305"/>
        <v>42175.538356481477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4">
        <f t="shared" si="305"/>
        <v>41948.575509259259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4">
        <f t="shared" si="305"/>
        <v>42176.52275462963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4">
        <f t="shared" si="305"/>
        <v>42620.264351851853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4">
        <f t="shared" si="305"/>
        <v>42620.947916666664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4">
        <f t="shared" si="305"/>
        <v>42088.835752314808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4">
        <f t="shared" si="305"/>
        <v>41919.559895833328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4">
        <f t="shared" si="305"/>
        <v>42165.957638888889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4">
        <f t="shared" si="305"/>
        <v>42788.351296296292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4">
        <f t="shared" si="305"/>
        <v>42012.678946759253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4">
        <f t="shared" si="305"/>
        <v>42643.957638888889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4">
        <f t="shared" si="305"/>
        <v>42338.505995370368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4">
        <f t="shared" si="305"/>
        <v>42201.517083333332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4">
        <f t="shared" si="305"/>
        <v>41994.958333333336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4">
        <f t="shared" si="305"/>
        <v>42307.666666666664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4">
        <f t="shared" si="305"/>
        <v>42032.708333333336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5">
        <f t="shared" ref="O3267:O3330" si="306">E3267/D3267</f>
        <v>1.64</v>
      </c>
      <c r="P3267" s="7">
        <f t="shared" ref="P3267:P3330" si="307">IF(L3267&gt;0, 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(((J3267/60)/60)/24)+DATE(1970,1,1)+(-5/24)</f>
        <v>42311.503645833327</v>
      </c>
      <c r="T3267" s="14">
        <f t="shared" ref="T3267:T3330" si="311">(((I3267/60)/60)/24)+DATE(1970,1,1)+(-5/24)</f>
        <v>42341.499999999993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4">
        <f t="shared" si="311"/>
        <v>42167.666666666664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4">
        <f t="shared" si="311"/>
        <v>42202.549305555549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4">
        <f t="shared" si="311"/>
        <v>42606.695925925924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4">
        <f t="shared" si="311"/>
        <v>42171.249999999993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4">
        <f t="shared" si="311"/>
        <v>42197.324826388889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4">
        <f t="shared" si="311"/>
        <v>41945.270543981482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4">
        <f t="shared" si="311"/>
        <v>42314.333437499998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4">
        <f t="shared" si="311"/>
        <v>42627.583333333336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4">
        <f t="shared" si="311"/>
        <v>42444.666666666664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4">
        <f t="shared" si="311"/>
        <v>42043.979166666664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4">
        <f t="shared" si="311"/>
        <v>42460.957638888889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4">
        <f t="shared" si="311"/>
        <v>41961.516273148147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4">
        <f t="shared" si="311"/>
        <v>42154.640081018515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4">
        <f t="shared" si="311"/>
        <v>42460.852534722224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4">
        <f t="shared" si="311"/>
        <v>42155.999999999993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4">
        <f t="shared" si="311"/>
        <v>42248.811400462961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4">
        <f t="shared" si="311"/>
        <v>42488.985972222225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4">
        <f t="shared" si="311"/>
        <v>42410.666666666664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4">
        <f t="shared" si="311"/>
        <v>42398.040972222218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4">
        <f t="shared" si="311"/>
        <v>42793.999999999993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4">
        <f t="shared" si="311"/>
        <v>42597.631736111107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4">
        <f t="shared" si="311"/>
        <v>42336.541990740741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4">
        <f t="shared" si="311"/>
        <v>42541.749999999993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4">
        <f t="shared" si="311"/>
        <v>42786.159745370365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4">
        <f t="shared" si="311"/>
        <v>42805.306608796294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4">
        <f t="shared" si="311"/>
        <v>42263.957638888889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4">
        <f t="shared" si="311"/>
        <v>42342.603564814817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4">
        <f t="shared" si="311"/>
        <v>42798.217037037037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4">
        <f t="shared" si="311"/>
        <v>42171.33280092592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4">
        <f t="shared" si="311"/>
        <v>42639.234131944446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4">
        <f t="shared" si="311"/>
        <v>42330.708333333336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4">
        <f t="shared" si="311"/>
        <v>42212.749305555553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4">
        <f t="shared" si="311"/>
        <v>42259.791666666664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4">
        <f t="shared" si="311"/>
        <v>42291.709062499998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4">
        <f t="shared" si="311"/>
        <v>42123.535439814812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4">
        <f t="shared" si="311"/>
        <v>42583.082638888889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4">
        <f t="shared" si="311"/>
        <v>42711.143240740734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4">
        <f t="shared" si="311"/>
        <v>42091.401435185187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4">
        <f t="shared" si="311"/>
        <v>42726.41611111111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4">
        <f t="shared" si="311"/>
        <v>42216.647546296292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4">
        <f t="shared" si="311"/>
        <v>42530.916666666664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4">
        <f t="shared" si="311"/>
        <v>42504.848831018513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4">
        <f t="shared" si="311"/>
        <v>42473.668576388889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4">
        <f t="shared" si="311"/>
        <v>42659.441874999997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4">
        <f t="shared" si="311"/>
        <v>42283.720196759255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4">
        <f t="shared" si="311"/>
        <v>42294.083449074074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4">
        <f t="shared" si="311"/>
        <v>42685.708333333336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4">
        <f t="shared" si="311"/>
        <v>42395.833333333336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4">
        <f t="shared" si="311"/>
        <v>42132.628472222219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4">
        <f t="shared" si="311"/>
        <v>42496.095381944448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4">
        <f t="shared" si="311"/>
        <v>41859.370833333334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4">
        <f t="shared" si="311"/>
        <v>42528.831296296288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4">
        <f t="shared" si="311"/>
        <v>42470.895833333336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4">
        <f t="shared" si="311"/>
        <v>42035.377152777779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4">
        <f t="shared" si="311"/>
        <v>42542.837465277778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4">
        <f t="shared" si="311"/>
        <v>41927.957638888889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4">
        <f t="shared" si="311"/>
        <v>42542.954861111109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4">
        <f t="shared" si="311"/>
        <v>42638.157499999994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4">
        <f t="shared" si="311"/>
        <v>42526.374884259254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4">
        <f t="shared" si="311"/>
        <v>42099.535613425927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4">
        <f t="shared" si="311"/>
        <v>42071.464178240734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4">
        <f t="shared" si="311"/>
        <v>42498.166273148141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4">
        <f t="shared" si="311"/>
        <v>41824.833333333328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5">
        <f t="shared" ref="O3331:O3394" si="312">E3331/D3331</f>
        <v>1.1679999999999999</v>
      </c>
      <c r="P3331" s="7">
        <f t="shared" ref="P3331:P3394" si="313">IF(L3331&gt;0, 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(((J3331/60)/60)/24)+DATE(1970,1,1)+(-5/24)</f>
        <v>41837.114675925921</v>
      </c>
      <c r="T3331" s="14">
        <f t="shared" ref="T3331:T3394" si="317">(((I3331/60)/60)/24)+DATE(1970,1,1)+(-5/24)</f>
        <v>41847.75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4">
        <f t="shared" si="317"/>
        <v>42095.637361111112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4">
        <f t="shared" si="317"/>
        <v>42283.48942129629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4">
        <f t="shared" si="317"/>
        <v>41839.651967592588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4">
        <f t="shared" si="317"/>
        <v>42170.468518518515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4">
        <f t="shared" si="317"/>
        <v>42215.312754629624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4">
        <f t="shared" si="317"/>
        <v>41854.75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4">
        <f t="shared" si="317"/>
        <v>42465.148680555554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4">
        <f t="shared" si="317"/>
        <v>41922.666666666664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4">
        <f t="shared" si="317"/>
        <v>42790.366666666661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4">
        <f t="shared" si="317"/>
        <v>42579.457384259258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4">
        <f t="shared" si="317"/>
        <v>42710.765671296293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4">
        <f t="shared" si="317"/>
        <v>42533.499999999993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4">
        <f t="shared" si="317"/>
        <v>42094.999305555553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4">
        <f t="shared" si="317"/>
        <v>42473.345833333333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4">
        <f t="shared" si="317"/>
        <v>41880.991817129623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4">
        <f t="shared" si="317"/>
        <v>42111.817361111105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4">
        <f t="shared" si="317"/>
        <v>42060.816087962965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4">
        <f t="shared" si="317"/>
        <v>42498.666666666664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4">
        <f t="shared" si="317"/>
        <v>42489.957638888889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4">
        <f t="shared" si="317"/>
        <v>42534.499999999993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4">
        <f t="shared" si="317"/>
        <v>42337.749999999993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4">
        <f t="shared" si="317"/>
        <v>41843.25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4">
        <f t="shared" si="317"/>
        <v>42552.749999999993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4">
        <f t="shared" si="317"/>
        <v>42492.749999999993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4">
        <f t="shared" si="317"/>
        <v>42305.959027777775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4">
        <f t="shared" si="317"/>
        <v>42500.261805555558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4">
        <f t="shared" si="317"/>
        <v>42566.607314814813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4">
        <f t="shared" si="317"/>
        <v>41852.209606481476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4">
        <f t="shared" si="317"/>
        <v>41962.144432870373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4">
        <f t="shared" si="317"/>
        <v>42790.848773148151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4">
        <f t="shared" si="317"/>
        <v>42718.457638888889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4">
        <f t="shared" si="317"/>
        <v>41883.457638888889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4">
        <f t="shared" si="317"/>
        <v>42069.996527777774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4">
        <f t="shared" si="317"/>
        <v>41870.458333333328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4">
        <f t="shared" si="317"/>
        <v>42444.666666666664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4">
        <f t="shared" si="317"/>
        <v>42350.893425925926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4">
        <f t="shared" si="317"/>
        <v>42136.859224537031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4">
        <f t="shared" si="317"/>
        <v>42217.725624999999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4">
        <f t="shared" si="317"/>
        <v>42004.999999999993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4">
        <f t="shared" si="317"/>
        <v>42749.833101851851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4">
        <f t="shared" si="317"/>
        <v>42721.124999999993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4">
        <f t="shared" si="317"/>
        <v>42340.666261574072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4">
        <f t="shared" si="317"/>
        <v>41875.999305555553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4">
        <f t="shared" si="317"/>
        <v>42203.458333333336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4">
        <f t="shared" si="317"/>
        <v>42305.523333333331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4">
        <f t="shared" si="317"/>
        <v>41777.402465277773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4">
        <f t="shared" si="317"/>
        <v>42119.451319444437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4">
        <f t="shared" si="317"/>
        <v>42083.49722222222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4">
        <f t="shared" si="317"/>
        <v>41882.338888888888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4">
        <f t="shared" si="317"/>
        <v>42242.749999999993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4">
        <f t="shared" si="317"/>
        <v>41972.786782407398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4">
        <f t="shared" si="317"/>
        <v>42073.934988425921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4">
        <f t="shared" si="317"/>
        <v>42583.749305555553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4">
        <f t="shared" si="317"/>
        <v>42544.574305555558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4">
        <f t="shared" si="317"/>
        <v>42328.916666666664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4">
        <f t="shared" si="317"/>
        <v>41983.659166666665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4">
        <f t="shared" si="317"/>
        <v>41976.436412037037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4">
        <f t="shared" si="317"/>
        <v>41987.554259259261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4">
        <f t="shared" si="317"/>
        <v>42173.252789351849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4">
        <f t="shared" si="317"/>
        <v>42524.355115740742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4">
        <f t="shared" si="317"/>
        <v>41830.56649305555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4">
        <f t="shared" si="317"/>
        <v>41859.727777777778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4">
        <f t="shared" si="317"/>
        <v>42496.63721064815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5">
        <f t="shared" ref="O3395:O3458" si="318">E3395/D3395</f>
        <v>1.0580000000000001</v>
      </c>
      <c r="P3395" s="7">
        <f t="shared" ref="P3395:P3458" si="319">IF(L3395&gt;0, 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(((J3395/60)/60)/24)+DATE(1970,1,1)+(-5/24)</f>
        <v>41923.713310185187</v>
      </c>
      <c r="T3395" s="14">
        <f t="shared" ref="T3395:T3458" si="323">(((I3395/60)/60)/24)+DATE(1970,1,1)+(-5/24)</f>
        <v>41948.823611111111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4">
        <f t="shared" si="323"/>
        <v>41847.387094907404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4">
        <f t="shared" si="323"/>
        <v>42154.548611111109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4">
        <f t="shared" si="323"/>
        <v>41790.957638888889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4">
        <f t="shared" si="323"/>
        <v>42418.708333333336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4">
        <f t="shared" si="323"/>
        <v>41964.499999999993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4">
        <f t="shared" si="323"/>
        <v>42056.712094907409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4">
        <f t="shared" si="323"/>
        <v>41879.745532407404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4">
        <f t="shared" si="323"/>
        <v>42223.5155787037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4">
        <f t="shared" si="323"/>
        <v>42319.896527777775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4">
        <f t="shared" si="323"/>
        <v>42180.253749999996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4">
        <f t="shared" si="323"/>
        <v>42172.295162037037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4">
        <f t="shared" si="323"/>
        <v>42430.790972222218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4">
        <f t="shared" si="323"/>
        <v>41836.284444444442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4">
        <f t="shared" si="323"/>
        <v>41826.21399305555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4">
        <f t="shared" si="323"/>
        <v>41838.78361111111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4">
        <f t="shared" si="323"/>
        <v>42582.665277777771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4">
        <f t="shared" si="323"/>
        <v>42527.083333333336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4">
        <f t="shared" si="323"/>
        <v>42284.814490740733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4">
        <f t="shared" si="323"/>
        <v>41909.750717592593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4">
        <f t="shared" si="323"/>
        <v>42062.999305555553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4">
        <f t="shared" si="323"/>
        <v>42705.124305555553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4">
        <f t="shared" si="323"/>
        <v>42477.770833333336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4">
        <f t="shared" si="323"/>
        <v>42117.562499999993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4">
        <f t="shared" si="323"/>
        <v>41937.821527777778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4">
        <f t="shared" si="323"/>
        <v>41782.626238425924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4">
        <f t="shared" si="323"/>
        <v>42466.687499999993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4">
        <f t="shared" si="323"/>
        <v>42413.791666666664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4">
        <f t="shared" si="323"/>
        <v>42067.582905092589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4">
        <f t="shared" si="323"/>
        <v>42351.791666666664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4">
        <f t="shared" si="323"/>
        <v>42118.703020833331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4">
        <f t="shared" si="323"/>
        <v>42040.082638888889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4">
        <f t="shared" si="323"/>
        <v>41916.40898148148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4">
        <f t="shared" si="323"/>
        <v>41902.875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4">
        <f t="shared" si="323"/>
        <v>41822.436944444438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4">
        <f t="shared" si="323"/>
        <v>42063.499999999993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4">
        <f t="shared" si="323"/>
        <v>42675.813206018516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4">
        <f t="shared" si="323"/>
        <v>41850.737280092588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4">
        <f t="shared" si="323"/>
        <v>41869.522604166668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4">
        <f t="shared" si="323"/>
        <v>42405.708333333336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4">
        <f t="shared" si="323"/>
        <v>41806.916666666664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4">
        <f t="shared" si="323"/>
        <v>41830.172094907408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4">
        <f t="shared" si="323"/>
        <v>42588.916666666664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4">
        <f t="shared" si="323"/>
        <v>41872.477777777778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4">
        <f t="shared" si="323"/>
        <v>42235.502546296295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4">
        <f t="shared" si="323"/>
        <v>42126.666666666664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4">
        <f t="shared" si="323"/>
        <v>42387.999305555553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4">
        <f t="shared" si="323"/>
        <v>41831.46875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4">
        <f t="shared" si="323"/>
        <v>42321.636805555558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4">
        <f t="shared" si="323"/>
        <v>42154.63277777777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4">
        <f t="shared" si="323"/>
        <v>41891.316504629627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4">
        <f t="shared" si="323"/>
        <v>42529.374305555553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4">
        <f t="shared" si="323"/>
        <v>42300.322175925925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4">
        <f t="shared" si="323"/>
        <v>42040.305555555555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4">
        <f t="shared" si="323"/>
        <v>42447.639027777775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4">
        <f t="shared" si="323"/>
        <v>41989.910752314812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4">
        <f t="shared" si="323"/>
        <v>42559.958333333336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4">
        <f t="shared" si="323"/>
        <v>42096.454525462956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4">
        <f t="shared" si="323"/>
        <v>42115.515358796292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4">
        <f t="shared" si="323"/>
        <v>41842.957638888889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4">
        <f t="shared" si="323"/>
        <v>42595.770324074074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4">
        <f t="shared" si="323"/>
        <v>41851.490266203698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4">
        <f t="shared" si="323"/>
        <v>42656.541979166665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4">
        <f t="shared" si="323"/>
        <v>41852.082638888889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5">
        <f t="shared" ref="O3459:O3522" si="324">E3459/D3459</f>
        <v>1.4019999999999999</v>
      </c>
      <c r="P3459" s="7">
        <f t="shared" ref="P3459:P3522" si="325">IF(L3459&gt;0, 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(((J3459/60)/60)/24)+DATE(1970,1,1)+(-5/24)</f>
        <v>42016.498344907406</v>
      </c>
      <c r="T3459" s="14">
        <f t="shared" ref="T3459:T3522" si="329">(((I3459/60)/60)/24)+DATE(1970,1,1)+(-5/24)</f>
        <v>42047.040972222218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4">
        <f t="shared" si="329"/>
        <v>42037.977083333331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4">
        <f t="shared" si="329"/>
        <v>42510.271527777775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4">
        <f t="shared" si="329"/>
        <v>41866.318888888884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4">
        <f t="shared" si="329"/>
        <v>42671.916666666664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4">
        <f t="shared" si="329"/>
        <v>42195.541666666664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4">
        <f t="shared" si="329"/>
        <v>42653.957638888889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4">
        <f t="shared" si="329"/>
        <v>42604.921724537031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4">
        <f t="shared" si="329"/>
        <v>42225.458333333336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4">
        <f t="shared" si="329"/>
        <v>42479.769097222219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4">
        <f t="shared" si="329"/>
        <v>42083.421666666669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4">
        <f t="shared" si="329"/>
        <v>42633.916666666664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4">
        <f t="shared" si="329"/>
        <v>42488.433391203704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4">
        <f t="shared" si="329"/>
        <v>42566.693055555552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4">
        <f t="shared" si="329"/>
        <v>41882.625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4">
        <f t="shared" si="329"/>
        <v>41949.040972222218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4">
        <f t="shared" si="329"/>
        <v>42083.643749999996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4">
        <f t="shared" si="329"/>
        <v>42571.293182870366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4">
        <f t="shared" si="329"/>
        <v>41945.791666666664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4">
        <f t="shared" si="329"/>
        <v>41938.916666666664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4">
        <f t="shared" si="329"/>
        <v>42140.916666666664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4">
        <f t="shared" si="329"/>
        <v>42079.666666666664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4">
        <f t="shared" si="329"/>
        <v>41811.646759259253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4">
        <f t="shared" si="329"/>
        <v>42195.666666666664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4">
        <f t="shared" si="329"/>
        <v>42006.039212962954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4">
        <f t="shared" si="329"/>
        <v>41826.563263888886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4">
        <f t="shared" si="329"/>
        <v>41823.460428240738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4">
        <f t="shared" si="329"/>
        <v>42536.552071759252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4">
        <f t="shared" si="329"/>
        <v>42402.484722222223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4">
        <f t="shared" si="329"/>
        <v>42158.082638888889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4">
        <f t="shared" si="329"/>
        <v>42179.732083333329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4">
        <f t="shared" si="329"/>
        <v>42111.458333333336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4">
        <f t="shared" si="329"/>
        <v>41783.666666666664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4">
        <f t="shared" si="329"/>
        <v>42473.594027777777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4">
        <f t="shared" si="329"/>
        <v>42142.041481481479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4">
        <f t="shared" si="329"/>
        <v>42302.800891203697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4">
        <f t="shared" si="329"/>
        <v>41868.007638888885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4">
        <f t="shared" si="329"/>
        <v>42700.041666666664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4">
        <f t="shared" si="329"/>
        <v>41944.512499999997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4">
        <f t="shared" si="329"/>
        <v>42624.638495370367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4">
        <f t="shared" si="329"/>
        <v>42523.708333333336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4">
        <f t="shared" si="329"/>
        <v>42518.697222222218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4">
        <f t="shared" si="329"/>
        <v>42186.082638888889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4">
        <f t="shared" si="329"/>
        <v>42435.999305555553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4">
        <f t="shared" si="329"/>
        <v>42258.555497685178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4">
        <f t="shared" si="329"/>
        <v>42444.957638888889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4">
        <f t="shared" si="329"/>
        <v>42575.27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4">
        <f t="shared" si="329"/>
        <v>42327.582071759258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4">
        <f t="shared" si="329"/>
        <v>41771.958333333328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4">
        <f t="shared" si="329"/>
        <v>41874.525925925926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4">
        <f t="shared" si="329"/>
        <v>42521.714548611104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4">
        <f t="shared" si="329"/>
        <v>42500.666666666664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4">
        <f t="shared" si="329"/>
        <v>41963.996527777774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4">
        <f t="shared" si="329"/>
        <v>41822.412569444445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4">
        <f t="shared" si="329"/>
        <v>41950.5625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4">
        <f t="shared" si="329"/>
        <v>42117.286944444444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4">
        <f t="shared" si="329"/>
        <v>41793.999305555553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4">
        <f t="shared" si="329"/>
        <v>42036.999305555553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4">
        <f t="shared" si="329"/>
        <v>42155.564479166664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4">
        <f t="shared" si="329"/>
        <v>41889.916666666664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4">
        <f t="shared" si="329"/>
        <v>41824.25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4">
        <f t="shared" si="329"/>
        <v>41914.38958333333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4">
        <f t="shared" si="329"/>
        <v>42067.390624999993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4">
        <f t="shared" si="329"/>
        <v>42253.365972222215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5">
        <f t="shared" ref="O3523:O3586" si="330">E3523/D3523</f>
        <v>1.6942857142857144</v>
      </c>
      <c r="P3523" s="7">
        <f t="shared" ref="P3523:P3586" si="331">IF(L3523&gt;0, 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(((J3523/60)/60)/24)+DATE(1970,1,1)+(-5/24)</f>
        <v>41881.153009259258</v>
      </c>
      <c r="T3523" s="14">
        <f t="shared" ref="T3523:T3586" si="335">(((I3523/60)/60)/24)+DATE(1970,1,1)+(-5/24)</f>
        <v>41911.153009259258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4">
        <f t="shared" si="335"/>
        <v>42262.212500000001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4">
        <f t="shared" si="335"/>
        <v>42638.749999999993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4">
        <f t="shared" si="335"/>
        <v>41894.958333333328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4">
        <f t="shared" si="335"/>
        <v>42225.458333333336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4">
        <f t="shared" si="335"/>
        <v>42488.040972222218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4">
        <f t="shared" si="335"/>
        <v>42195.957638888889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4">
        <f t="shared" si="335"/>
        <v>42753.293032407404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4">
        <f t="shared" si="335"/>
        <v>42197.833333333336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4">
        <f t="shared" si="335"/>
        <v>42470.624999999993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4">
        <f t="shared" si="335"/>
        <v>42551.44599537037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4">
        <f t="shared" si="335"/>
        <v>41899.957638888889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4">
        <f t="shared" si="335"/>
        <v>42319.594525462955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4">
        <f t="shared" si="335"/>
        <v>42278.416932870365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4">
        <f t="shared" si="335"/>
        <v>42279.541666666664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4">
        <f t="shared" si="335"/>
        <v>42358.290972222218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4">
        <f t="shared" si="335"/>
        <v>41960.124305555553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4">
        <f t="shared" si="335"/>
        <v>42599.212268518517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4">
        <f t="shared" si="335"/>
        <v>42621.547708333332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4">
        <f t="shared" si="335"/>
        <v>42546.795034722221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4">
        <f t="shared" si="335"/>
        <v>42247.521701388883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4">
        <f t="shared" si="335"/>
        <v>41889.391458333332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4">
        <f t="shared" si="335"/>
        <v>42180.546979166662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4">
        <f t="shared" si="335"/>
        <v>42070.623344907406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4">
        <f t="shared" si="335"/>
        <v>42105.599062499998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4">
        <f t="shared" si="335"/>
        <v>42094.957638888889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4">
        <f t="shared" si="335"/>
        <v>42503.957638888889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4">
        <f t="shared" si="335"/>
        <v>42433.833333333336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4">
        <f t="shared" si="335"/>
        <v>42251.186030092591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4">
        <f t="shared" si="335"/>
        <v>42492.685162037036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4">
        <f t="shared" si="335"/>
        <v>41781.713194444441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4">
        <f t="shared" si="335"/>
        <v>41818.378749999996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4">
        <f t="shared" si="335"/>
        <v>42227.791666666664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4">
        <f t="shared" si="335"/>
        <v>42046.499999999993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4">
        <f t="shared" si="335"/>
        <v>42691.27539351851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4">
        <f t="shared" si="335"/>
        <v>41868.441249999996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4">
        <f t="shared" si="335"/>
        <v>41764.068414351852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4">
        <f t="shared" si="335"/>
        <v>42181.666666666664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4">
        <f t="shared" si="335"/>
        <v>42216.165277777771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4">
        <f t="shared" si="335"/>
        <v>42150.906249999993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4">
        <f t="shared" si="335"/>
        <v>42221.566666666658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4">
        <f t="shared" si="335"/>
        <v>42442.708333333336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4">
        <f t="shared" si="335"/>
        <v>42583.583333333336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4">
        <f t="shared" si="335"/>
        <v>42282.458333333336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4">
        <f t="shared" si="335"/>
        <v>42004.534814814811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4">
        <f t="shared" si="335"/>
        <v>42027.299571759257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4">
        <f t="shared" si="335"/>
        <v>42165.602361111109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4">
        <f t="shared" si="335"/>
        <v>41899.532337962963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4">
        <f t="shared" si="335"/>
        <v>42012.480277777773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4">
        <f t="shared" si="335"/>
        <v>42004.083333333336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4">
        <f t="shared" si="335"/>
        <v>41942.650613425925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4">
        <f t="shared" si="335"/>
        <v>42176.36206018518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4">
        <f t="shared" si="335"/>
        <v>41951.208865740737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4">
        <f t="shared" si="335"/>
        <v>41956.776018518511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4">
        <f t="shared" si="335"/>
        <v>42592.957638888889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4">
        <f t="shared" si="335"/>
        <v>42709.382569444446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4">
        <f t="shared" si="335"/>
        <v>42120.061111111114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4">
        <f t="shared" si="335"/>
        <v>42490.525196759256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4">
        <f t="shared" si="335"/>
        <v>42460.51222222222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4">
        <f t="shared" si="335"/>
        <v>42063.999305555553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4">
        <f t="shared" si="335"/>
        <v>41850.26284722222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4">
        <f t="shared" si="335"/>
        <v>42464.887523148143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4">
        <f t="shared" si="335"/>
        <v>42478.175983796296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4">
        <f t="shared" si="335"/>
        <v>42198.108148148145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5">
        <f t="shared" ref="O3587:O3650" si="336">E3587/D3587</f>
        <v>1.1911764705882353</v>
      </c>
      <c r="P3587" s="7">
        <f t="shared" ref="P3587:P3650" si="337">IF(L3587&gt;0, 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(((J3587/60)/60)/24)+DATE(1970,1,1)+(-5/24)</f>
        <v>41964.507986111108</v>
      </c>
      <c r="T3587" s="14">
        <f t="shared" ref="T3587:T3650" si="341">(((I3587/60)/60)/24)+DATE(1970,1,1)+(-5/24)</f>
        <v>41994.507986111108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4">
        <f t="shared" si="341"/>
        <v>42636.489236111105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4">
        <f t="shared" si="341"/>
        <v>42548.583333333336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4">
        <f t="shared" si="341"/>
        <v>42123.749999999993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4">
        <f t="shared" si="341"/>
        <v>42150.439201388886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4">
        <f t="shared" si="341"/>
        <v>41932.125393518516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4">
        <f t="shared" si="341"/>
        <v>42027.999305555553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4">
        <f t="shared" si="341"/>
        <v>42045.999305555553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4">
        <f t="shared" si="341"/>
        <v>42009.643055555549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4">
        <f t="shared" si="341"/>
        <v>42616.858587962961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4">
        <f t="shared" si="341"/>
        <v>42076.082638888889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4">
        <f t="shared" si="341"/>
        <v>41877.506736111107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4">
        <f t="shared" si="341"/>
        <v>42432.040972222218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4">
        <f t="shared" si="341"/>
        <v>41884.999305555553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4">
        <f t="shared" si="341"/>
        <v>42245.791666666664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4">
        <f t="shared" si="341"/>
        <v>42656.640787037039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4">
        <f t="shared" si="341"/>
        <v>42020.790300925924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4">
        <f t="shared" si="341"/>
        <v>42507.68609953703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4">
        <f t="shared" si="341"/>
        <v>42313.697685185187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4">
        <f t="shared" si="341"/>
        <v>42489.082638888889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4">
        <f t="shared" si="341"/>
        <v>42413.584791666661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4">
        <f t="shared" si="341"/>
        <v>42596.396493055552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4">
        <f t="shared" si="341"/>
        <v>42352.791666666664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4">
        <f t="shared" si="341"/>
        <v>42538.374999999993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4">
        <f t="shared" si="341"/>
        <v>42459.741724537038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4">
        <f t="shared" si="341"/>
        <v>42233.22379629629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4">
        <f t="shared" si="341"/>
        <v>42102.162048611113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4">
        <f t="shared" si="341"/>
        <v>41799.518645833334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4">
        <f t="shared" si="341"/>
        <v>41818.381643518514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4">
        <f t="shared" si="341"/>
        <v>42173.833518518521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4">
        <f t="shared" si="341"/>
        <v>42348.385370370372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4">
        <f t="shared" si="341"/>
        <v>42082.699814814812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4">
        <f t="shared" si="341"/>
        <v>42793.791666666664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4">
        <f t="shared" si="341"/>
        <v>42158.419560185182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4">
        <f t="shared" si="341"/>
        <v>42693.708333333336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4">
        <f t="shared" si="341"/>
        <v>42067.958333333336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4">
        <f t="shared" si="341"/>
        <v>42643.666666666664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4">
        <f t="shared" si="341"/>
        <v>41909.932638888888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4">
        <f t="shared" si="341"/>
        <v>41846.083333333328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4">
        <f t="shared" si="341"/>
        <v>42605.565856481473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4">
        <f t="shared" si="341"/>
        <v>42187.444178240738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4">
        <f t="shared" si="341"/>
        <v>41867.458993055552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4">
        <f t="shared" si="341"/>
        <v>42510.957638888889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8308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4">
        <f t="shared" si="341"/>
        <v>42351.666620370372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8308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4">
        <f t="shared" si="341"/>
        <v>42495.499999999993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8308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4">
        <f t="shared" si="341"/>
        <v>41972.680439814816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8308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4">
        <f t="shared" si="341"/>
        <v>41904.957638888889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8308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4">
        <f t="shared" si="341"/>
        <v>41966.728576388887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8308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4">
        <f t="shared" si="341"/>
        <v>42692.833333333336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8308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4">
        <f t="shared" si="341"/>
        <v>42748.957638888889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8308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4">
        <f t="shared" si="341"/>
        <v>42480.674490740734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8308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4">
        <f t="shared" si="341"/>
        <v>42261.486446759263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8308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4">
        <f t="shared" si="341"/>
        <v>42005.492303240739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8308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4">
        <f t="shared" si="341"/>
        <v>42113.42282407407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8308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4">
        <f t="shared" si="341"/>
        <v>42650.424305555549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8308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4">
        <f t="shared" si="341"/>
        <v>42134.573263888888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8308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4">
        <f t="shared" si="341"/>
        <v>41917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8308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4">
        <f t="shared" si="341"/>
        <v>42338.499999999993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8308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4">
        <f t="shared" si="341"/>
        <v>42324.977303240739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8308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4">
        <f t="shared" si="341"/>
        <v>42436.999305555553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8308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4">
        <f t="shared" si="341"/>
        <v>42695.803680555553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8308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4">
        <f t="shared" si="341"/>
        <v>42171.770833333336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8308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4">
        <f t="shared" si="341"/>
        <v>42643.540821759256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4">
        <f t="shared" si="341"/>
        <v>41917.083854166667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5">
        <f t="shared" ref="O3651:O3714" si="342">E3651/D3651</f>
        <v>1.04</v>
      </c>
      <c r="P3651" s="7">
        <f t="shared" ref="P3651:P3714" si="343">IF(L3651&gt;0, 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(((J3651/60)/60)/24)+DATE(1970,1,1)+(-5/24)</f>
        <v>41780.504560185182</v>
      </c>
      <c r="T3651" s="14">
        <f t="shared" ref="T3651:T3714" si="347">(((I3651/60)/60)/24)+DATE(1970,1,1)+(-5/24)</f>
        <v>41806.504560185182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4">
        <f t="shared" si="347"/>
        <v>42402.270648148151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4">
        <f t="shared" si="347"/>
        <v>41861.457638888889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4">
        <f t="shared" si="347"/>
        <v>42606.957638888889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4">
        <f t="shared" si="347"/>
        <v>42221.155173611107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4">
        <f t="shared" si="347"/>
        <v>42463.499999999993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4">
        <f t="shared" si="347"/>
        <v>42203.082638888889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4">
        <f t="shared" si="347"/>
        <v>42767.749305555553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4">
        <f t="shared" si="347"/>
        <v>42522.695833333331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4">
        <f t="shared" si="347"/>
        <v>41821.957638888889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4">
        <f t="shared" si="347"/>
        <v>42082.402083333327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4">
        <f t="shared" si="347"/>
        <v>41996.672743055555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4">
        <f t="shared" si="347"/>
        <v>42469.958333333336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4">
        <f t="shared" si="347"/>
        <v>42093.97006944444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4">
        <f t="shared" si="347"/>
        <v>42725.285069444442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4">
        <f t="shared" si="347"/>
        <v>42537.04038194444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4">
        <f t="shared" si="347"/>
        <v>42305.620833333327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4">
        <f t="shared" si="347"/>
        <v>41844.083333333328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4">
        <f t="shared" si="347"/>
        <v>42203.761793981481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4">
        <f t="shared" si="347"/>
        <v>42208.564583333333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4">
        <f t="shared" si="347"/>
        <v>42166.466863425921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4">
        <f t="shared" si="347"/>
        <v>42155.749999999993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4">
        <f t="shared" si="347"/>
        <v>41840.957638888889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4">
        <f t="shared" si="347"/>
        <v>41908.738240740735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4">
        <f t="shared" si="347"/>
        <v>41948.327777777777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4">
        <f t="shared" si="347"/>
        <v>42616.664687499993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4">
        <f t="shared" si="347"/>
        <v>42505.749999999993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4">
        <f t="shared" si="347"/>
        <v>41894.607453703698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4">
        <f t="shared" si="347"/>
        <v>41822.957638888889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4">
        <f t="shared" si="347"/>
        <v>42155.322893518511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4">
        <f t="shared" si="347"/>
        <v>41820.999305555553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4">
        <f t="shared" si="347"/>
        <v>42648.245763888881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4">
        <f t="shared" si="347"/>
        <v>42384.443171296291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4">
        <f t="shared" si="347"/>
        <v>41806.082638888889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4">
        <f t="shared" si="347"/>
        <v>42662.908518518518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4">
        <f t="shared" si="347"/>
        <v>42248.97206018518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4">
        <f t="shared" si="347"/>
        <v>41778.666666666664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4">
        <f t="shared" si="347"/>
        <v>42244.957638888889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4">
        <f t="shared" si="347"/>
        <v>41817.009895833333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4">
        <f t="shared" si="347"/>
        <v>41859.578749999993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4">
        <f t="shared" si="347"/>
        <v>42176.725694444445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4">
        <f t="shared" si="347"/>
        <v>41970.431516203702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4">
        <f t="shared" si="347"/>
        <v>42064.999305555553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4">
        <f t="shared" si="347"/>
        <v>41900.791666666664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4">
        <f t="shared" si="347"/>
        <v>42338.729166666664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4">
        <f t="shared" si="347"/>
        <v>42526.874999999993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4">
        <f t="shared" si="347"/>
        <v>42015.662152777775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4">
        <f t="shared" si="347"/>
        <v>42048.408749999995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4">
        <f t="shared" si="347"/>
        <v>42500.2575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4">
        <f t="shared" si="347"/>
        <v>42431.598229166666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4">
        <f t="shared" si="347"/>
        <v>41927.393703703703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4">
        <f t="shared" si="347"/>
        <v>41912.458333333328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4">
        <f t="shared" si="347"/>
        <v>42159.333252314813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4">
        <f t="shared" si="347"/>
        <v>42561.749305555553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4">
        <f t="shared" si="347"/>
        <v>42595.082638888889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4">
        <f t="shared" si="347"/>
        <v>42521.481412037036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4">
        <f t="shared" si="347"/>
        <v>41813.541666666664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4">
        <f t="shared" si="347"/>
        <v>41894.705428240741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4">
        <f t="shared" si="347"/>
        <v>42573.018055555549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4">
        <f t="shared" si="347"/>
        <v>41823.933865740735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4">
        <f t="shared" si="347"/>
        <v>41815.499374999999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4">
        <f t="shared" si="347"/>
        <v>42097.367916666662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4">
        <f t="shared" si="347"/>
        <v>41805.458333333328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4">
        <f t="shared" si="347"/>
        <v>42155.082638888889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5">
        <f t="shared" ref="O3715:O3778" si="348">E3715/D3715</f>
        <v>1.0149999999999999</v>
      </c>
      <c r="P3715" s="7">
        <f t="shared" ref="P3715:P3778" si="349">IF(L3715&gt;0, 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(((J3715/60)/60)/24)+DATE(1970,1,1)+(-5/24)</f>
        <v>42505.529699074068</v>
      </c>
      <c r="T3715" s="14">
        <f t="shared" ref="T3715:T3778" si="353">(((I3715/60)/60)/24)+DATE(1970,1,1)+(-5/24)</f>
        <v>42525.529699074068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4">
        <f t="shared" si="353"/>
        <v>42149.957638888889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4">
        <f t="shared" si="353"/>
        <v>42094.327777777777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4">
        <f t="shared" si="353"/>
        <v>42390.679502314808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4">
        <f t="shared" si="353"/>
        <v>42133.657974537033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4">
        <f t="shared" si="353"/>
        <v>42062.507812499993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4">
        <f t="shared" si="353"/>
        <v>42177.521597222221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4">
        <f t="shared" si="353"/>
        <v>42187.784791666665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4">
        <f t="shared" si="353"/>
        <v>41948.769490740735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4">
        <f t="shared" si="353"/>
        <v>42411.749305555553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4">
        <f t="shared" si="353"/>
        <v>41973.586365740739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4">
        <f t="shared" si="353"/>
        <v>42494.749999999993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4">
        <f t="shared" si="353"/>
        <v>42418.687499999993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4">
        <f t="shared" si="353"/>
        <v>42489.666666666664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4">
        <f t="shared" si="353"/>
        <v>42662.996527777774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8308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4">
        <f t="shared" si="353"/>
        <v>42234.962685185186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8308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4">
        <f t="shared" si="353"/>
        <v>42085.954999999994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8308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4">
        <f t="shared" si="353"/>
        <v>42233.46943287037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8308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4">
        <f t="shared" si="353"/>
        <v>42013.932638888888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8308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4">
        <f t="shared" si="353"/>
        <v>42028.291666666664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8308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4">
        <f t="shared" si="353"/>
        <v>42112.729166666664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8308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4">
        <f t="shared" si="353"/>
        <v>42149.693240740737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8308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4">
        <f t="shared" si="353"/>
        <v>42152.484826388885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8308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4">
        <f t="shared" si="353"/>
        <v>42086.541666666664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8308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4">
        <f t="shared" si="353"/>
        <v>42320.082638888889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8308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4">
        <f t="shared" si="353"/>
        <v>41835.708333333328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8308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4">
        <f t="shared" si="353"/>
        <v>42568.241527777776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8308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4">
        <f t="shared" si="353"/>
        <v>41862.870810185181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8308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4">
        <f t="shared" si="353"/>
        <v>42355.712384259255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8308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4">
        <f t="shared" si="353"/>
        <v>41888.006296296291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8308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4">
        <f t="shared" si="353"/>
        <v>41823.501898148148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8308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4">
        <f t="shared" si="353"/>
        <v>41824.957638888889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8308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4">
        <f t="shared" si="353"/>
        <v>41861.489606481482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8308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4">
        <f t="shared" si="353"/>
        <v>42651.18100694444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8308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4">
        <f t="shared" si="353"/>
        <v>42190.749305555553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4">
        <f t="shared" si="353"/>
        <v>42416.040972222218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4">
        <f t="shared" si="353"/>
        <v>42488.957638888889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4">
        <f t="shared" si="353"/>
        <v>42045.124305555553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4">
        <f t="shared" si="353"/>
        <v>42462.78556712962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4">
        <f t="shared" si="353"/>
        <v>42659.666666666664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4">
        <f t="shared" si="353"/>
        <v>42157.791666666664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4">
        <f t="shared" si="353"/>
        <v>41845.999305555553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4">
        <f t="shared" si="353"/>
        <v>42475.658645833326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4">
        <f t="shared" si="353"/>
        <v>41801.606458333328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4">
        <f t="shared" si="353"/>
        <v>41974.642534722218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4">
        <f t="shared" si="353"/>
        <v>41778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4">
        <f t="shared" si="353"/>
        <v>42241.899918981479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4">
        <f t="shared" si="353"/>
        <v>41764.316967592589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4">
        <f t="shared" si="353"/>
        <v>42226.749999999993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4">
        <f t="shared" si="353"/>
        <v>42218.605196759258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4">
        <f t="shared" si="353"/>
        <v>42095.500300925924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4">
        <f t="shared" si="353"/>
        <v>42518.816666666658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4">
        <f t="shared" si="353"/>
        <v>41850.568078703705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4">
        <f t="shared" si="353"/>
        <v>41822.958854166667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4">
        <f t="shared" si="353"/>
        <v>42063.999305555553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4">
        <f t="shared" si="353"/>
        <v>41802.519560185181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4">
        <f t="shared" si="353"/>
        <v>42475.389803240738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4">
        <f t="shared" si="353"/>
        <v>42168.722337962965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4">
        <f t="shared" si="353"/>
        <v>42507.791666666664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4">
        <f t="shared" si="353"/>
        <v>42703.041666666664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4">
        <f t="shared" si="353"/>
        <v>42688.880555555552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4">
        <f t="shared" si="353"/>
        <v>42103.583969907406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4">
        <f t="shared" si="353"/>
        <v>42102.958333333336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4">
        <f t="shared" si="353"/>
        <v>41851.833333333328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5">
        <f t="shared" ref="O3779:O3842" si="354">E3779/D3779</f>
        <v>1.4319999999999999</v>
      </c>
      <c r="P3779" s="7">
        <f t="shared" ref="P3779:P3842" si="355">IF(L3779&gt;0, 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(((J3779/60)/60)/24)+DATE(1970,1,1)+(-5/24)</f>
        <v>41886.903020833335</v>
      </c>
      <c r="T3779" s="14">
        <f t="shared" ref="T3779:T3842" si="359">(((I3779/60)/60)/24)+DATE(1970,1,1)+(-5/24)</f>
        <v>41908.958333333328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4">
        <f t="shared" si="359"/>
        <v>42049.610879629625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4">
        <f t="shared" si="359"/>
        <v>42455.48541666667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4">
        <f t="shared" si="359"/>
        <v>42198.629166666658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4">
        <f t="shared" si="359"/>
        <v>41890.674594907403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4">
        <f t="shared" si="359"/>
        <v>42575.749999999993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4">
        <f t="shared" si="359"/>
        <v>42444.458333333336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4">
        <f t="shared" si="359"/>
        <v>42561.772361111107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4">
        <f t="shared" si="359"/>
        <v>42584.210416666661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4">
        <f t="shared" si="359"/>
        <v>42516.829571759255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4">
        <f t="shared" si="359"/>
        <v>42195.957638888889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8308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4">
        <f t="shared" si="359"/>
        <v>42361.470833333333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8308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4">
        <f t="shared" si="359"/>
        <v>42170.590486111112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8308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4">
        <f t="shared" si="359"/>
        <v>42696.5002662037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8308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4">
        <f t="shared" si="359"/>
        <v>41826.4837037037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8308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4">
        <f t="shared" si="359"/>
        <v>42200.238680555551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8308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4">
        <f t="shared" si="359"/>
        <v>41989.73065972222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8308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4">
        <f t="shared" si="359"/>
        <v>42162.372152777774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8308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4">
        <f t="shared" si="359"/>
        <v>42244.729166666664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8308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4">
        <f t="shared" si="359"/>
        <v>42748.821250000001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8308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4">
        <f t="shared" si="359"/>
        <v>42114.673206018517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8308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4">
        <f t="shared" si="359"/>
        <v>41861.514444444445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8308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4">
        <f t="shared" si="359"/>
        <v>42440.722719907404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8308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4">
        <f t="shared" si="359"/>
        <v>42014.999305555553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8308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4">
        <f t="shared" si="359"/>
        <v>42006.467777777776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8308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4">
        <f t="shared" si="359"/>
        <v>42298.917893518512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8308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4">
        <f t="shared" si="359"/>
        <v>42433.763518518514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8308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4">
        <f t="shared" si="359"/>
        <v>42582.083333333336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8308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4">
        <f t="shared" si="359"/>
        <v>41909.678703703699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8308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4">
        <f t="shared" si="359"/>
        <v>41819.050706018512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8308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4">
        <f t="shared" si="359"/>
        <v>42097.700682870367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4">
        <f t="shared" si="359"/>
        <v>42119.203923611109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4">
        <f t="shared" si="359"/>
        <v>41850.75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4">
        <f t="shared" si="359"/>
        <v>42084.599050925921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4">
        <f t="shared" si="359"/>
        <v>42521.249999999993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4">
        <f t="shared" si="359"/>
        <v>42155.957638888889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4">
        <f t="shared" si="359"/>
        <v>42535.696527777771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4">
        <f t="shared" si="359"/>
        <v>42094.957638888889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4">
        <f t="shared" si="359"/>
        <v>42236.749999999993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4">
        <f t="shared" si="359"/>
        <v>41837.481747685182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4">
        <f t="shared" si="359"/>
        <v>42300.957638888889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4">
        <f t="shared" si="359"/>
        <v>42075.592384259253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4">
        <f t="shared" si="359"/>
        <v>42202.668055555558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4">
        <f t="shared" si="359"/>
        <v>42190.443483796298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4">
        <f t="shared" si="359"/>
        <v>42372.972303240742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4">
        <f t="shared" si="359"/>
        <v>42388.749305555553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4">
        <f t="shared" si="359"/>
        <v>42204.957638888889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4">
        <f t="shared" si="359"/>
        <v>42583.361805555549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4">
        <f t="shared" si="359"/>
        <v>42171.861273148148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4">
        <f t="shared" si="359"/>
        <v>42131.215208333328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4">
        <f t="shared" si="359"/>
        <v>42089.791666666664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4">
        <f t="shared" si="359"/>
        <v>42004.360960648148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4">
        <f t="shared" si="359"/>
        <v>42613.657071759262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4">
        <f t="shared" si="359"/>
        <v>42517.532534722217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4">
        <f t="shared" si="359"/>
        <v>41948.682233796295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4">
        <f t="shared" si="359"/>
        <v>42419.906655092585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4">
        <f t="shared" si="359"/>
        <v>41974.589583333327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4">
        <f t="shared" si="359"/>
        <v>42173.236886574072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4">
        <f t="shared" si="359"/>
        <v>42481.733888888884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4">
        <f t="shared" si="359"/>
        <v>42584.964583333327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4">
        <f t="shared" si="359"/>
        <v>42188.557384259257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4">
        <f t="shared" si="359"/>
        <v>42146.502418981479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4">
        <f t="shared" si="359"/>
        <v>42214.934305555551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4">
        <f t="shared" si="359"/>
        <v>42457.45172453703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8308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5">
        <f t="shared" ref="O3843:O3906" si="360">E3843/D3843</f>
        <v>8.72E-2</v>
      </c>
      <c r="P3843" s="7">
        <f t="shared" ref="P3843:P3906" si="361">IF(L3843&gt;0, 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(((J3843/60)/60)/24)+DATE(1970,1,1)+(-5/24)</f>
        <v>41780.57739583333</v>
      </c>
      <c r="T3843" s="14">
        <f t="shared" ref="T3843:T3906" si="365">(((I3843/60)/60)/24)+DATE(1970,1,1)+(-5/24)</f>
        <v>41840.57739583333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8308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4">
        <f t="shared" si="365"/>
        <v>41770.285324074073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8308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4">
        <f t="shared" si="365"/>
        <v>41790.864166666666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8308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4">
        <f t="shared" si="365"/>
        <v>41793.082638888889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8308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4">
        <f t="shared" si="365"/>
        <v>42278.418680555551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8308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4">
        <f t="shared" si="365"/>
        <v>41916.082638888889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8308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4">
        <f t="shared" si="365"/>
        <v>42204.016099537032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8308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4">
        <f t="shared" si="365"/>
        <v>42295.608668981477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8308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4">
        <f t="shared" si="365"/>
        <v>42166.558842592589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8308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4">
        <f t="shared" si="365"/>
        <v>42004.916006944441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8308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4">
        <f t="shared" si="365"/>
        <v>42202.23123842592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8308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4">
        <f t="shared" si="365"/>
        <v>42089.940694444442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8308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4">
        <f t="shared" si="365"/>
        <v>41883.631689814814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8308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4">
        <f t="shared" si="365"/>
        <v>42133.67659722222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8308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4">
        <f t="shared" si="365"/>
        <v>42089.720729166664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8308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4">
        <f t="shared" si="365"/>
        <v>42071.493090277778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8308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4">
        <f t="shared" si="365"/>
        <v>41852.508333333331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8308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4">
        <f t="shared" si="365"/>
        <v>42146.666666666664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8308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4">
        <f t="shared" si="365"/>
        <v>41815.666666666664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8308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4">
        <f t="shared" si="365"/>
        <v>41863.452662037031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8308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4">
        <f t="shared" si="365"/>
        <v>41955.699305555558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8308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4">
        <f t="shared" si="365"/>
        <v>42625.499305555553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8308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4">
        <f t="shared" si="365"/>
        <v>42313.466493055552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8308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4">
        <f t="shared" si="365"/>
        <v>42325.72516203703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8308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4">
        <f t="shared" si="365"/>
        <v>41881.020833333328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8308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4">
        <f t="shared" si="365"/>
        <v>42451.936805555553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8308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4">
        <f t="shared" si="365"/>
        <v>42539.605775462966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4">
        <f t="shared" si="365"/>
        <v>41890.451446759253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4">
        <f t="shared" si="365"/>
        <v>42076.924305555549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4">
        <f t="shared" si="365"/>
        <v>41822.963865740734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4">
        <f t="shared" si="365"/>
        <v>42823.530671296299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4">
        <f t="shared" si="365"/>
        <v>42229.9374537037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4">
        <f t="shared" si="365"/>
        <v>42285.487673611111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4">
        <f t="shared" si="365"/>
        <v>42027.833333333336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4">
        <f t="shared" si="365"/>
        <v>42616.208333333336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4">
        <f t="shared" si="365"/>
        <v>42402.415833333333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4">
        <f t="shared" si="365"/>
        <v>42712.469351851854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4">
        <f t="shared" si="365"/>
        <v>42184.957638888889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4">
        <f t="shared" si="365"/>
        <v>42029.652731481481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4">
        <f t="shared" si="365"/>
        <v>41850.75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4">
        <f t="shared" si="365"/>
        <v>42785.810173611106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4">
        <f t="shared" si="365"/>
        <v>42400.752083333333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4">
        <f t="shared" si="365"/>
        <v>41884.394317129627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4">
        <f t="shared" si="365"/>
        <v>42090.541574074072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4">
        <f t="shared" si="365"/>
        <v>42499.742951388886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4">
        <f t="shared" si="365"/>
        <v>41984.019699074073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4">
        <f t="shared" si="365"/>
        <v>42125.708333333336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8308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4">
        <f t="shared" si="365"/>
        <v>42792.337476851848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8308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4">
        <f t="shared" si="365"/>
        <v>42008.768055555549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8308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4">
        <f t="shared" si="365"/>
        <v>42231.55027777778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8308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4">
        <f t="shared" si="365"/>
        <v>42085.999305555553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8308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4">
        <f t="shared" si="365"/>
        <v>41875.083333333328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8308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4">
        <f t="shared" si="365"/>
        <v>41821.041666666664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8308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4">
        <f t="shared" si="365"/>
        <v>42709.999305555553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8308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4">
        <f t="shared" si="365"/>
        <v>42063.041875000003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8308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4">
        <f t="shared" si="365"/>
        <v>41806.983541666668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8308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4">
        <f t="shared" si="365"/>
        <v>42012.665312499994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8308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4">
        <f t="shared" si="365"/>
        <v>42233.458333333336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8308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4">
        <f t="shared" si="365"/>
        <v>41863.566678240735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8308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4">
        <f t="shared" si="365"/>
        <v>42165.884155092594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8308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4">
        <f t="shared" si="365"/>
        <v>42357.618043981485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8308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4">
        <f t="shared" si="365"/>
        <v>42688.301412037035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8308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4">
        <f t="shared" si="365"/>
        <v>42230.609722222223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8308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4">
        <f t="shared" si="365"/>
        <v>42109.00277777778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8308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5">
        <f t="shared" ref="O3907:O3970" si="366">E3907/D3907</f>
        <v>0.11533333333333333</v>
      </c>
      <c r="P3907" s="7">
        <f t="shared" ref="P3907:P3970" si="367">IF(L3907&gt;0, 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(((J3907/60)/60)/24)+DATE(1970,1,1)+(-5/24)</f>
        <v>42124.415543981479</v>
      </c>
      <c r="T3907" s="14">
        <f t="shared" ref="T3907:T3970" si="371">(((I3907/60)/60)/24)+DATE(1970,1,1)+(-5/24)</f>
        <v>42166.749999999993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8308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4">
        <f t="shared" si="371"/>
        <v>42181.350694444445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8308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4">
        <f t="shared" si="371"/>
        <v>41938.630555555552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8308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4">
        <f t="shared" si="371"/>
        <v>41848.927037037036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8308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4">
        <f t="shared" si="371"/>
        <v>41893.150949074072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8308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4">
        <f t="shared" si="371"/>
        <v>42254.548576388886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8308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4">
        <f t="shared" si="371"/>
        <v>41969.645567129628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8308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4">
        <f t="shared" si="371"/>
        <v>42118.982638888883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8308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4">
        <f t="shared" si="371"/>
        <v>42338.044548611106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8308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4">
        <f t="shared" si="371"/>
        <v>42134.749305555553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8308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4">
        <f t="shared" si="371"/>
        <v>42522.776724537034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8308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4">
        <f t="shared" si="371"/>
        <v>42524.263333333329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8308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4">
        <f t="shared" si="371"/>
        <v>41893.318993055553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8308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4">
        <f t="shared" si="371"/>
        <v>41855.458333333328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8308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4">
        <f t="shared" si="371"/>
        <v>42386.791666666664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8308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4">
        <f t="shared" si="371"/>
        <v>42687.220601851855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8308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4">
        <f t="shared" si="371"/>
        <v>41938.541666666664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8308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4">
        <f t="shared" si="371"/>
        <v>42065.749999999993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8308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4">
        <f t="shared" si="371"/>
        <v>42103.771655092591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8308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4">
        <f t="shared" si="371"/>
        <v>41816.751412037032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8308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4">
        <f t="shared" si="371"/>
        <v>41850.662488425922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8308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4">
        <f t="shared" si="371"/>
        <v>41999.876712962963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8308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4">
        <f t="shared" si="371"/>
        <v>41860.059074074074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8308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4">
        <f t="shared" si="371"/>
        <v>42292.999305555553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8308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4">
        <f t="shared" si="371"/>
        <v>42631.618807870364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8308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4">
        <f t="shared" si="371"/>
        <v>42461.041666666664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8308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4">
        <f t="shared" si="371"/>
        <v>42252.943368055552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8308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4">
        <f t="shared" si="371"/>
        <v>42444.918564814812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8308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4">
        <f t="shared" si="371"/>
        <v>42567.821527777771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8308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4">
        <f t="shared" si="371"/>
        <v>42278.333333333336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8308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4">
        <f t="shared" si="371"/>
        <v>42281.448449074065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8308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4">
        <f t="shared" si="371"/>
        <v>42705.096296296295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8308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4">
        <f t="shared" si="371"/>
        <v>42562.423148148147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8308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4">
        <f t="shared" si="371"/>
        <v>42182.697384259263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8308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4">
        <f t="shared" si="371"/>
        <v>41918.979166666664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8308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4">
        <f t="shared" si="371"/>
        <v>42006.284155092588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8308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4">
        <f t="shared" si="371"/>
        <v>41967.833333333336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8308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4">
        <f t="shared" si="371"/>
        <v>42171.695763888885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8308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4">
        <f t="shared" si="371"/>
        <v>42310.493055555555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8308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4">
        <f t="shared" si="371"/>
        <v>42243.454571759255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8308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4">
        <f t="shared" si="371"/>
        <v>42139.593379629623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8308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4">
        <f t="shared" si="371"/>
        <v>42063.124999999993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8308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4">
        <f t="shared" si="371"/>
        <v>42644.934537037036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8308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4">
        <f t="shared" si="371"/>
        <v>41889.117164351846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8308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4">
        <f t="shared" si="371"/>
        <v>42045.912280092591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8308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4">
        <f t="shared" si="371"/>
        <v>42468.565972222219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8308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4">
        <f t="shared" si="371"/>
        <v>42493.57571759259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8308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4">
        <f t="shared" si="371"/>
        <v>42303.582060185181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8308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4">
        <f t="shared" si="371"/>
        <v>42580.770138888889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8308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4">
        <f t="shared" si="371"/>
        <v>41834.442870370367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8308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4">
        <f t="shared" si="371"/>
        <v>42336.682187499995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8308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4">
        <f t="shared" si="371"/>
        <v>42484.805555555555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8308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4">
        <f t="shared" si="371"/>
        <v>42559.767986111103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8308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4">
        <f t="shared" si="371"/>
        <v>41853.375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8308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4">
        <f t="shared" si="371"/>
        <v>41910.580509259256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8308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4">
        <f t="shared" si="371"/>
        <v>42372.63722222222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8308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4">
        <f t="shared" si="371"/>
        <v>41767.682986111111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8308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4">
        <f t="shared" si="371"/>
        <v>42336.413124999999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8308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4">
        <f t="shared" si="371"/>
        <v>42325.987465277773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8308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4">
        <f t="shared" si="371"/>
        <v>42113.47206018518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8308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4">
        <f t="shared" si="371"/>
        <v>42473.985879629625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8308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4">
        <f t="shared" si="371"/>
        <v>41843.915972222218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8308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4">
        <f t="shared" si="371"/>
        <v>42800.082256944443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8308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4">
        <f t="shared" si="371"/>
        <v>42512.60732638889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8308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5">
        <f t="shared" ref="O3971:O4034" si="372">E3971/D3971</f>
        <v>7.4690265486725665E-2</v>
      </c>
      <c r="P3971" s="7">
        <f t="shared" ref="P3971:P4034" si="373">IF(L3971&gt;0, 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(((J3971/60)/60)/24)+DATE(1970,1,1)+(-5/24)</f>
        <v>42601.646365740737</v>
      </c>
      <c r="T3971" s="14">
        <f t="shared" ref="T3971:T4034" si="377">(((I3971/60)/60)/24)+DATE(1970,1,1)+(-5/24)</f>
        <v>42610.954861111109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8308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4">
        <f t="shared" si="377"/>
        <v>42477.655219907399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8308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4">
        <f t="shared" si="377"/>
        <v>41841.327847222223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8308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4">
        <f t="shared" si="377"/>
        <v>42040.859189814808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8308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4">
        <f t="shared" si="377"/>
        <v>42498.958333333336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8308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4">
        <f t="shared" si="377"/>
        <v>42523.338518518511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8308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4">
        <f t="shared" si="377"/>
        <v>42564.658541666664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8308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4">
        <f t="shared" si="377"/>
        <v>41852.083333333328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8308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4">
        <f t="shared" si="377"/>
        <v>42573.580231481479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8308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4">
        <f t="shared" si="377"/>
        <v>42035.434641203705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8308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4">
        <f t="shared" si="377"/>
        <v>42092.624999999993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8308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4">
        <f t="shared" si="377"/>
        <v>41825.390590277777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8308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4">
        <f t="shared" si="377"/>
        <v>42567.971631944441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8308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4">
        <f t="shared" si="377"/>
        <v>42192.601620370369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8308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4">
        <f t="shared" si="377"/>
        <v>41779.082638888889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8308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4">
        <f t="shared" si="377"/>
        <v>41950.791666666664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8308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4">
        <f t="shared" si="377"/>
        <v>42420.670138888883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8308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4">
        <f t="shared" si="377"/>
        <v>42496.336111111108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8308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4">
        <f t="shared" si="377"/>
        <v>41775.716319444444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8308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4">
        <f t="shared" si="377"/>
        <v>42244.872835648144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8308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4">
        <f t="shared" si="377"/>
        <v>42316.583113425928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8308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4">
        <f t="shared" si="377"/>
        <v>42431.464039351849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8308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4">
        <f t="shared" si="377"/>
        <v>42155.436134259253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8308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4">
        <f t="shared" si="377"/>
        <v>42349.773831018516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8308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4">
        <f t="shared" si="377"/>
        <v>42137.656388888885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8308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4">
        <f t="shared" si="377"/>
        <v>41839.181597222218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8308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4">
        <f t="shared" si="377"/>
        <v>42049.268749999996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8308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4">
        <f t="shared" si="377"/>
        <v>41963.461111111108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8308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4">
        <f t="shared" si="377"/>
        <v>42099.141446759262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8308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4">
        <f t="shared" si="377"/>
        <v>42091.713263888887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8308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4">
        <f t="shared" si="377"/>
        <v>41882.619317129625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8308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4">
        <f t="shared" si="377"/>
        <v>42497.39534722222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8308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4">
        <f t="shared" si="377"/>
        <v>42795.583333333336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8308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4">
        <f t="shared" si="377"/>
        <v>41908.835196759253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8308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4">
        <f t="shared" si="377"/>
        <v>42050.379016203697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8308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4">
        <f t="shared" si="377"/>
        <v>41919.954363425924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8308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4">
        <f t="shared" si="377"/>
        <v>41932.599363425921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8308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4">
        <f t="shared" si="377"/>
        <v>42416.564664351848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8308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4">
        <f t="shared" si="377"/>
        <v>41877.477777777778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8308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4">
        <f t="shared" si="377"/>
        <v>42207.755868055552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8308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4">
        <f t="shared" si="377"/>
        <v>41891.492592592593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8308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4">
        <f t="shared" si="377"/>
        <v>41938.562106481477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8308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4">
        <f t="shared" si="377"/>
        <v>42032.336550925924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8308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4">
        <f t="shared" si="377"/>
        <v>42126.336215277777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8308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4">
        <f t="shared" si="377"/>
        <v>42051.092858796292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8308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4">
        <f t="shared" si="377"/>
        <v>42434.037835648145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8308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4">
        <f t="shared" si="377"/>
        <v>42204.572488425918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8308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4">
        <f t="shared" si="377"/>
        <v>41899.664351851847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8308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4">
        <f t="shared" si="377"/>
        <v>41886.463819444441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8308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4">
        <f t="shared" si="377"/>
        <v>42650.702638888884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8308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4">
        <f t="shared" si="377"/>
        <v>42475.477777777771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8308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4">
        <f t="shared" si="377"/>
        <v>42086.940960648142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8308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4">
        <f t="shared" si="377"/>
        <v>41938.703217592592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8308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4">
        <f t="shared" si="377"/>
        <v>42035.912499999999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8308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4">
        <f t="shared" si="377"/>
        <v>42453.749571759261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8308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4">
        <f t="shared" si="377"/>
        <v>42247.461770833332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8308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4">
        <f t="shared" si="377"/>
        <v>42211.029351851852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8308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4">
        <f t="shared" si="377"/>
        <v>42342.488877314812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8308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4">
        <f t="shared" si="377"/>
        <v>42788.833333333336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8308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4">
        <f t="shared" si="377"/>
        <v>41795.730324074073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8308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4">
        <f t="shared" si="377"/>
        <v>42351.816782407412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8308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4">
        <f t="shared" si="377"/>
        <v>42403.575694444437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8308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4">
        <f t="shared" si="377"/>
        <v>41991.418564814812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8308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4">
        <f t="shared" si="377"/>
        <v>42353.642546296294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8308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5">
        <f t="shared" ref="O4035:O4098" si="378">E4035/D4035</f>
        <v>0.25698702928870293</v>
      </c>
      <c r="P4035" s="7">
        <f t="shared" ref="P4035:P4098" si="379">IF(L4035&gt;0, 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(((J4035/60)/60)/24)+DATE(1970,1,1)+(-5/24)</f>
        <v>42614.06046296296</v>
      </c>
      <c r="T4035" s="14">
        <f t="shared" ref="T4035:T4098" si="383">(((I4035/60)/60)/24)+DATE(1970,1,1)+(-5/24)</f>
        <v>42645.166666666664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8308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4">
        <f t="shared" si="383"/>
        <v>42097.697337962956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8308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4">
        <f t="shared" si="383"/>
        <v>41933.674618055549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8308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4">
        <f t="shared" si="383"/>
        <v>41821.729166666664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8308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4">
        <f t="shared" si="383"/>
        <v>42514.392361111109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8308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4">
        <f t="shared" si="383"/>
        <v>41929.59039351852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8308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4">
        <f t="shared" si="383"/>
        <v>42339.040972222218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8308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4">
        <f t="shared" si="383"/>
        <v>42202.916666666664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8308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4">
        <f t="shared" si="383"/>
        <v>42619.265671296293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8308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4">
        <f t="shared" si="383"/>
        <v>42024.594444444439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8308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4">
        <f t="shared" si="383"/>
        <v>41963.749131944445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8308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4">
        <f t="shared" si="383"/>
        <v>42103.999999999993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8308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4">
        <f t="shared" si="383"/>
        <v>41871.992928240739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8308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4">
        <f t="shared" si="383"/>
        <v>41934.442245370366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8308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4">
        <f t="shared" si="383"/>
        <v>42014.833333333336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8308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4">
        <f t="shared" si="383"/>
        <v>42471.259108796294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8308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4">
        <f t="shared" si="383"/>
        <v>42199.750173611108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8308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4">
        <f t="shared" si="383"/>
        <v>41935.428136574068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8308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4">
        <f t="shared" si="383"/>
        <v>41768.078472222223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8308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4">
        <f t="shared" si="383"/>
        <v>41925.670324074068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8308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4">
        <f t="shared" si="383"/>
        <v>41958.624999999993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8308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4">
        <f t="shared" si="383"/>
        <v>42643.958333333336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8308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4">
        <f t="shared" si="383"/>
        <v>41809.44017361111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8308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4">
        <f t="shared" si="383"/>
        <v>42554.624305555553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8308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4">
        <f t="shared" si="383"/>
        <v>42333.749999999993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8308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4">
        <f t="shared" si="383"/>
        <v>42460.957638888889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8308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4">
        <f t="shared" si="383"/>
        <v>41897.916666666664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8308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4">
        <f t="shared" si="383"/>
        <v>41813.458333333328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8308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4">
        <f t="shared" si="383"/>
        <v>42480.891469907401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8308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4">
        <f t="shared" si="383"/>
        <v>42553.530879629623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8308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4">
        <f t="shared" si="383"/>
        <v>41817.473194444443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8308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4">
        <f t="shared" si="383"/>
        <v>42123.379930555551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8308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4">
        <f t="shared" si="383"/>
        <v>41863.74318287037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8308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4">
        <f t="shared" si="383"/>
        <v>42508.830879629626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8308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4">
        <f t="shared" si="383"/>
        <v>42274.909143518518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8308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4">
        <f t="shared" si="383"/>
        <v>42748.753472222219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8308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4">
        <f t="shared" si="383"/>
        <v>42063.291666666664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8308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4">
        <f t="shared" si="383"/>
        <v>42063.916666666664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8308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4">
        <f t="shared" si="383"/>
        <v>42730.59642361111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8308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4">
        <f t="shared" si="383"/>
        <v>41872.566099537034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8308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4">
        <f t="shared" si="383"/>
        <v>42132.958333333336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8308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4">
        <f t="shared" si="383"/>
        <v>42313.386284722219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8308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4">
        <f t="shared" si="383"/>
        <v>41820.519444444442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8308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4">
        <f t="shared" si="383"/>
        <v>41933.618749999994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8308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4">
        <f t="shared" si="383"/>
        <v>42725.502245370364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8308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4">
        <f t="shared" si="383"/>
        <v>42762.579189814809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8308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4">
        <f t="shared" si="383"/>
        <v>42540.730567129627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8308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4">
        <f t="shared" si="383"/>
        <v>42535.57916666667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8308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4">
        <f t="shared" si="383"/>
        <v>42071.331307870372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8308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4">
        <f t="shared" si="383"/>
        <v>42322.749999999993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8308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4">
        <f t="shared" si="383"/>
        <v>42383.553425925922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8308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4">
        <f t="shared" si="383"/>
        <v>42652.228078703702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8308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4">
        <f t="shared" si="383"/>
        <v>42086.957638888889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8308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4">
        <f t="shared" si="383"/>
        <v>42328.958333333336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8308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4">
        <f t="shared" si="383"/>
        <v>42568.53456018518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8308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4">
        <f t="shared" si="383"/>
        <v>42020.226388888892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8308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4">
        <f t="shared" si="383"/>
        <v>42155.524305555555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8308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4">
        <f t="shared" si="383"/>
        <v>42223.416666666664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8308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4">
        <f t="shared" si="383"/>
        <v>42020.298043981478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8308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4">
        <f t="shared" si="383"/>
        <v>42098.94498842593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8308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4">
        <f t="shared" si="383"/>
        <v>42238.607557870368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8308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4">
        <f t="shared" si="383"/>
        <v>41933.999305555553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8308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4">
        <f t="shared" si="383"/>
        <v>42722.823495370372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8308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4">
        <f t="shared" si="383"/>
        <v>42794.160416666658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8308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5">
        <f t="shared" ref="O4099:O4115" si="384">E4099/D4099</f>
        <v>0</v>
      </c>
      <c r="P4099" s="7">
        <f t="shared" ref="P4099:P4115" si="385">IF(L4099&gt;0, 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(((J4099/60)/60)/24)+DATE(1970,1,1)+(-5/24)</f>
        <v>42344.616168981483</v>
      </c>
      <c r="T4099" s="14">
        <f t="shared" ref="T4099:T4115" si="389">(((I4099/60)/60)/24)+DATE(1970,1,1)+(-5/24)</f>
        <v>42400.788194444445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8308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4">
        <f t="shared" si="389"/>
        <v>42525.51385416666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8308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4">
        <f t="shared" si="389"/>
        <v>42615.642048611109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8308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4">
        <f t="shared" si="389"/>
        <v>41936.916550925926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8308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4">
        <f t="shared" si="389"/>
        <v>42760.695393518516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8308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4">
        <f t="shared" si="389"/>
        <v>42505.639733796292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8308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4">
        <f t="shared" si="389"/>
        <v>42242.563888888886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8308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4">
        <f t="shared" si="389"/>
        <v>42670.069837962961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8308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4">
        <f t="shared" si="389"/>
        <v>42729.802187499998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8308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4">
        <f t="shared" si="389"/>
        <v>42095.833333333336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8308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4">
        <f t="shared" si="389"/>
        <v>41906.708344907405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8308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4">
        <f t="shared" si="389"/>
        <v>42796.999999999993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8308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4">
        <f t="shared" si="389"/>
        <v>42337.372731481482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8308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4">
        <f t="shared" si="389"/>
        <v>42572.418414351843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8308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4">
        <f t="shared" si="389"/>
        <v>42058.927546296291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8308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4">
        <f t="shared" si="389"/>
        <v>42427.791666666664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8308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4">
        <f t="shared" si="389"/>
        <v>42377.06527777778</v>
      </c>
    </row>
  </sheetData>
  <conditionalFormatting sqref="F2:F4115">
    <cfRule type="containsText" dxfId="3" priority="13" operator="containsText" text="failed">
      <formula>NOT(ISERROR(SEARCH("failed",F2)))</formula>
    </cfRule>
    <cfRule type="containsText" dxfId="2" priority="14" operator="containsText" text="canceled">
      <formula>NOT(ISERROR(SEARCH("canceled",F2)))</formula>
    </cfRule>
    <cfRule type="containsText" dxfId="1" priority="15" operator="containsText" text="live">
      <formula>NOT(ISERROR(SEARCH("live",F2)))</formula>
    </cfRule>
    <cfRule type="containsText" dxfId="0" priority="16" operator="containsText" text="successful">
      <formula>NOT(ISERROR(SEARCH("successful",F2)))</formula>
    </cfRule>
  </conditionalFormatting>
  <conditionalFormatting sqref="O4116:O1048576 O1">
    <cfRule type="colorScale" priority="4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E6072-3027-4F3B-895F-E0AB5677BB07}">
  <dimension ref="A2:F15"/>
  <sheetViews>
    <sheetView workbookViewId="0">
      <selection activeCell="A4" sqref="A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7" max="1352" width="6.703125" bestFit="1" customWidth="1"/>
    <col min="1353" max="1368" width="7.703125" bestFit="1" customWidth="1"/>
    <col min="1369" max="1370" width="9.703125" bestFit="1" customWidth="1"/>
    <col min="1371" max="1371" width="10.703125" bestFit="1" customWidth="1"/>
    <col min="1372" max="1372" width="13.41015625" bestFit="1" customWidth="1"/>
    <col min="1373" max="1373" width="7.1171875" bestFit="1" customWidth="1"/>
    <col min="1374" max="1803" width="4.703125" bestFit="1" customWidth="1"/>
    <col min="1804" max="2087" width="5.703125" bestFit="1" customWidth="1"/>
    <col min="2088" max="2089" width="9.76171875" bestFit="1" customWidth="1"/>
    <col min="2090" max="2203" width="4.703125" bestFit="1" customWidth="1"/>
    <col min="2204" max="2258" width="5.703125" bestFit="1" customWidth="1"/>
    <col min="2259" max="2261" width="6.703125" bestFit="1" customWidth="1"/>
    <col min="2262" max="2262" width="8.703125" bestFit="1" customWidth="1"/>
    <col min="2263" max="2263" width="12.41015625" bestFit="1" customWidth="1"/>
    <col min="2264" max="2264" width="5.46875" bestFit="1" customWidth="1"/>
    <col min="2265" max="2274" width="4.703125" bestFit="1" customWidth="1"/>
    <col min="2275" max="2288" width="5.703125" bestFit="1" customWidth="1"/>
    <col min="2289" max="2293" width="6.703125" bestFit="1" customWidth="1"/>
    <col min="2294" max="2294" width="8.1171875" bestFit="1" customWidth="1"/>
    <col min="2295" max="2295" width="10.234375" bestFit="1" customWidth="1"/>
    <col min="2296" max="2299" width="6.29296875" bestFit="1" customWidth="1"/>
    <col min="2300" max="2346" width="7.29296875" bestFit="1" customWidth="1"/>
    <col min="2347" max="2348" width="8.8203125" bestFit="1" customWidth="1"/>
    <col min="2349" max="2349" width="12.41015625" bestFit="1" customWidth="1"/>
    <col min="2350" max="2350" width="5.46875" bestFit="1" customWidth="1"/>
    <col min="2351" max="2351" width="5.29296875" bestFit="1" customWidth="1"/>
    <col min="2352" max="2367" width="6.29296875" bestFit="1" customWidth="1"/>
    <col min="2368" max="2378" width="7.29296875" bestFit="1" customWidth="1"/>
    <col min="2379" max="2379" width="8.1171875" bestFit="1" customWidth="1"/>
    <col min="2380" max="2380" width="10.234375" bestFit="1" customWidth="1"/>
  </cols>
  <sheetData>
    <row r="2" spans="1:6" x14ac:dyDescent="0.5">
      <c r="A2" s="11" t="s">
        <v>8220</v>
      </c>
      <c r="B2" t="s">
        <v>8364</v>
      </c>
    </row>
    <row r="4" spans="1:6" x14ac:dyDescent="0.5">
      <c r="A4" s="11" t="s">
        <v>8310</v>
      </c>
      <c r="B4" s="11" t="s">
        <v>8311</v>
      </c>
    </row>
    <row r="5" spans="1:6" x14ac:dyDescent="0.5">
      <c r="A5" s="11" t="s">
        <v>8313</v>
      </c>
      <c r="B5" t="s">
        <v>8219</v>
      </c>
      <c r="C5" t="s">
        <v>8308</v>
      </c>
      <c r="D5" t="s">
        <v>8307</v>
      </c>
      <c r="E5" t="s">
        <v>8309</v>
      </c>
      <c r="F5" t="s">
        <v>8312</v>
      </c>
    </row>
    <row r="6" spans="1:6" x14ac:dyDescent="0.5">
      <c r="A6" s="12" t="s">
        <v>8314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5">
      <c r="A7" s="12" t="s">
        <v>8315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5">
      <c r="A8" s="12" t="s">
        <v>8316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5">
      <c r="A9" s="12" t="s">
        <v>8317</v>
      </c>
      <c r="B9" s="10"/>
      <c r="C9" s="10"/>
      <c r="D9" s="10">
        <v>24</v>
      </c>
      <c r="E9" s="10"/>
      <c r="F9" s="10">
        <v>24</v>
      </c>
    </row>
    <row r="10" spans="1:6" x14ac:dyDescent="0.5">
      <c r="A10" s="12" t="s">
        <v>8318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5">
      <c r="A11" s="12" t="s">
        <v>8319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5">
      <c r="A12" s="12" t="s">
        <v>8320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5">
      <c r="A13" s="12" t="s">
        <v>8321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5">
      <c r="A14" s="12" t="s">
        <v>8322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5">
      <c r="A15" s="12" t="s">
        <v>8312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5918-BC3C-4D4D-AEB4-1515EE6C7D53}">
  <dimension ref="A1:F47"/>
  <sheetViews>
    <sheetView workbookViewId="0">
      <selection activeCell="E29" sqref="E29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11" t="s">
        <v>8220</v>
      </c>
      <c r="B1" t="s">
        <v>8364</v>
      </c>
    </row>
    <row r="2" spans="1:6" x14ac:dyDescent="0.5">
      <c r="A2" s="11" t="s">
        <v>8365</v>
      </c>
      <c r="B2" t="s">
        <v>8364</v>
      </c>
    </row>
    <row r="4" spans="1:6" x14ac:dyDescent="0.5">
      <c r="A4" s="11" t="s">
        <v>8310</v>
      </c>
      <c r="B4" s="11" t="s">
        <v>8311</v>
      </c>
    </row>
    <row r="5" spans="1:6" x14ac:dyDescent="0.5">
      <c r="A5" s="11" t="s">
        <v>8313</v>
      </c>
      <c r="B5" t="s">
        <v>8219</v>
      </c>
      <c r="C5" t="s">
        <v>8308</v>
      </c>
      <c r="D5" t="s">
        <v>8307</v>
      </c>
      <c r="E5" t="s">
        <v>8309</v>
      </c>
      <c r="F5" t="s">
        <v>8312</v>
      </c>
    </row>
    <row r="6" spans="1:6" x14ac:dyDescent="0.5">
      <c r="A6" s="12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5">
      <c r="A7" s="12" t="s">
        <v>8349</v>
      </c>
      <c r="B7" s="10"/>
      <c r="C7" s="10"/>
      <c r="D7" s="10">
        <v>20</v>
      </c>
      <c r="E7" s="10"/>
      <c r="F7" s="10">
        <v>20</v>
      </c>
    </row>
    <row r="8" spans="1:6" x14ac:dyDescent="0.5">
      <c r="A8" s="12" t="s">
        <v>8335</v>
      </c>
      <c r="B8" s="10"/>
      <c r="C8" s="10"/>
      <c r="D8" s="10">
        <v>24</v>
      </c>
      <c r="E8" s="10"/>
      <c r="F8" s="10">
        <v>24</v>
      </c>
    </row>
    <row r="9" spans="1:6" x14ac:dyDescent="0.5">
      <c r="A9" s="12" t="s">
        <v>8350</v>
      </c>
      <c r="B9" s="10"/>
      <c r="C9" s="10">
        <v>40</v>
      </c>
      <c r="D9" s="10"/>
      <c r="E9" s="10"/>
      <c r="F9" s="10">
        <v>40</v>
      </c>
    </row>
    <row r="10" spans="1:6" x14ac:dyDescent="0.5">
      <c r="A10" s="12" t="s">
        <v>8336</v>
      </c>
      <c r="B10" s="10">
        <v>40</v>
      </c>
      <c r="C10" s="10"/>
      <c r="D10" s="10"/>
      <c r="E10" s="10"/>
      <c r="F10" s="10">
        <v>40</v>
      </c>
    </row>
    <row r="11" spans="1:6" x14ac:dyDescent="0.5">
      <c r="A11" s="12" t="s">
        <v>8324</v>
      </c>
      <c r="B11" s="10">
        <v>180</v>
      </c>
      <c r="C11" s="10"/>
      <c r="D11" s="10"/>
      <c r="E11" s="10"/>
      <c r="F11" s="10">
        <v>180</v>
      </c>
    </row>
    <row r="12" spans="1:6" x14ac:dyDescent="0.5">
      <c r="A12" s="12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5">
      <c r="A13" s="12" t="s">
        <v>8337</v>
      </c>
      <c r="B13" s="10">
        <v>40</v>
      </c>
      <c r="C13" s="10"/>
      <c r="D13" s="10"/>
      <c r="E13" s="10"/>
      <c r="F13" s="10">
        <v>40</v>
      </c>
    </row>
    <row r="14" spans="1:6" x14ac:dyDescent="0.5">
      <c r="A14" s="12" t="s">
        <v>8338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">
      <c r="A15" s="12" t="s">
        <v>8351</v>
      </c>
      <c r="B15" s="10"/>
      <c r="C15" s="10">
        <v>40</v>
      </c>
      <c r="D15" s="10"/>
      <c r="E15" s="10"/>
      <c r="F15" s="10">
        <v>40</v>
      </c>
    </row>
    <row r="16" spans="1:6" x14ac:dyDescent="0.5">
      <c r="A16" s="12" t="s">
        <v>8329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">
      <c r="A17" s="12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5">
      <c r="A18" s="12" t="s">
        <v>8356</v>
      </c>
      <c r="B18" s="10">
        <v>140</v>
      </c>
      <c r="C18" s="10"/>
      <c r="D18" s="10"/>
      <c r="E18" s="10"/>
      <c r="F18" s="10">
        <v>140</v>
      </c>
    </row>
    <row r="19" spans="1:6" x14ac:dyDescent="0.5">
      <c r="A19" s="12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">
      <c r="A20" s="12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5">
      <c r="A21" s="12" t="s">
        <v>8357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">
      <c r="A22" s="12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5">
      <c r="A23" s="12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5">
      <c r="A24" s="12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">
      <c r="A25" s="12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5">
      <c r="A26" s="12" t="s">
        <v>8352</v>
      </c>
      <c r="B26" s="10">
        <v>60</v>
      </c>
      <c r="C26" s="10"/>
      <c r="D26" s="10"/>
      <c r="E26" s="10"/>
      <c r="F26" s="10">
        <v>60</v>
      </c>
    </row>
    <row r="27" spans="1:6" x14ac:dyDescent="0.5">
      <c r="A27" s="12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5">
      <c r="A28" s="12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">
      <c r="A29" s="12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5">
      <c r="A30" s="12" t="s">
        <v>8362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">
      <c r="A31" s="12" t="s">
        <v>8342</v>
      </c>
      <c r="B31" s="10">
        <v>40</v>
      </c>
      <c r="C31" s="10"/>
      <c r="D31" s="10"/>
      <c r="E31" s="10"/>
      <c r="F31" s="10">
        <v>40</v>
      </c>
    </row>
    <row r="32" spans="1:6" x14ac:dyDescent="0.5">
      <c r="A32" s="12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5">
      <c r="A33" s="12" t="s">
        <v>8330</v>
      </c>
      <c r="B33" s="10"/>
      <c r="C33" s="10">
        <v>20</v>
      </c>
      <c r="D33" s="10"/>
      <c r="E33" s="10"/>
      <c r="F33" s="10">
        <v>20</v>
      </c>
    </row>
    <row r="34" spans="1:6" x14ac:dyDescent="0.5">
      <c r="A34" s="12" t="s">
        <v>8343</v>
      </c>
      <c r="B34" s="10">
        <v>260</v>
      </c>
      <c r="C34" s="10"/>
      <c r="D34" s="10"/>
      <c r="E34" s="10"/>
      <c r="F34" s="10">
        <v>260</v>
      </c>
    </row>
    <row r="35" spans="1:6" x14ac:dyDescent="0.5">
      <c r="A35" s="12" t="s">
        <v>8326</v>
      </c>
      <c r="B35" s="10"/>
      <c r="C35" s="10"/>
      <c r="D35" s="10">
        <v>40</v>
      </c>
      <c r="E35" s="10"/>
      <c r="F35" s="10">
        <v>40</v>
      </c>
    </row>
    <row r="36" spans="1:6" x14ac:dyDescent="0.5">
      <c r="A36" s="12" t="s">
        <v>8327</v>
      </c>
      <c r="B36" s="10">
        <v>60</v>
      </c>
      <c r="C36" s="10"/>
      <c r="D36" s="10"/>
      <c r="E36" s="10"/>
      <c r="F36" s="10">
        <v>60</v>
      </c>
    </row>
    <row r="37" spans="1:6" x14ac:dyDescent="0.5">
      <c r="A37" s="12" t="s">
        <v>8331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">
      <c r="A38" s="12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">
      <c r="A39" s="12" t="s">
        <v>8363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">
      <c r="A40" s="12" t="s">
        <v>8333</v>
      </c>
      <c r="B40" s="10">
        <v>80</v>
      </c>
      <c r="C40" s="10"/>
      <c r="D40" s="10"/>
      <c r="E40" s="10"/>
      <c r="F40" s="10">
        <v>80</v>
      </c>
    </row>
    <row r="41" spans="1:6" x14ac:dyDescent="0.5">
      <c r="A41" s="12" t="s">
        <v>8328</v>
      </c>
      <c r="B41" s="10">
        <v>60</v>
      </c>
      <c r="C41" s="10"/>
      <c r="D41" s="10"/>
      <c r="E41" s="10"/>
      <c r="F41" s="10">
        <v>60</v>
      </c>
    </row>
    <row r="42" spans="1:6" x14ac:dyDescent="0.5">
      <c r="A42" s="12" t="s">
        <v>8354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5">
      <c r="A44" s="12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">
      <c r="A45" s="12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">
      <c r="A46" s="12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5">
      <c r="A47" s="12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81B-6286-4699-96DA-F2F58C491C30}">
  <dimension ref="A1:E18"/>
  <sheetViews>
    <sheetView workbookViewId="0">
      <selection activeCell="A4" sqref="A4"/>
    </sheetView>
  </sheetViews>
  <sheetFormatPr defaultRowHeight="14.35" x14ac:dyDescent="0.5"/>
  <cols>
    <col min="1" max="1" width="13.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11" t="s">
        <v>8365</v>
      </c>
      <c r="B1" t="s">
        <v>8364</v>
      </c>
    </row>
    <row r="2" spans="1:5" x14ac:dyDescent="0.5">
      <c r="A2" s="11" t="s">
        <v>8380</v>
      </c>
      <c r="B2" t="s">
        <v>8364</v>
      </c>
    </row>
    <row r="4" spans="1:5" x14ac:dyDescent="0.5">
      <c r="A4" s="11" t="s">
        <v>8310</v>
      </c>
      <c r="B4" s="11" t="s">
        <v>8311</v>
      </c>
    </row>
    <row r="5" spans="1:5" x14ac:dyDescent="0.5">
      <c r="A5" s="11" t="s">
        <v>8313</v>
      </c>
      <c r="B5" t="s">
        <v>8219</v>
      </c>
      <c r="C5" t="s">
        <v>8308</v>
      </c>
      <c r="D5" t="s">
        <v>8307</v>
      </c>
      <c r="E5" t="s">
        <v>8312</v>
      </c>
    </row>
    <row r="6" spans="1:5" x14ac:dyDescent="0.5">
      <c r="A6" s="15" t="s">
        <v>8375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5">
      <c r="A7" s="15" t="s">
        <v>8376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5">
      <c r="A8" s="15" t="s">
        <v>8377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5">
      <c r="A9" s="15" t="s">
        <v>8378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5">
      <c r="A10" s="15" t="s">
        <v>8369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5">
      <c r="A11" s="15" t="s">
        <v>8368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5">
      <c r="A12" s="15" t="s">
        <v>8370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5">
      <c r="A13" s="15" t="s">
        <v>8371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5">
      <c r="A14" s="15" t="s">
        <v>8372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5">
      <c r="A15" s="15" t="s">
        <v>8373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5">
      <c r="A16" s="15" t="s">
        <v>8374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5">
      <c r="A17" s="15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5">
      <c r="A18" s="15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78F7-4711-4502-9B1E-0731DFE58FC6}">
  <dimension ref="A1:H13"/>
  <sheetViews>
    <sheetView tabSelected="1" workbookViewId="0">
      <selection activeCell="I18" sqref="I18"/>
    </sheetView>
  </sheetViews>
  <sheetFormatPr defaultRowHeight="14.35" x14ac:dyDescent="0.5"/>
  <cols>
    <col min="1" max="1" width="16.234375" customWidth="1"/>
    <col min="2" max="2" width="18" customWidth="1"/>
    <col min="3" max="3" width="17.5859375" customWidth="1"/>
    <col min="4" max="4" width="16.87890625" customWidth="1"/>
    <col min="5" max="5" width="14.703125" customWidth="1"/>
    <col min="6" max="6" width="19.1171875" customWidth="1"/>
    <col min="7" max="7" width="15.46875" customWidth="1"/>
    <col min="8" max="8" width="17.8203125" customWidth="1"/>
  </cols>
  <sheetData>
    <row r="1" spans="1:8" s="6" customFormat="1" x14ac:dyDescent="0.5">
      <c r="A1" s="6" t="s">
        <v>8382</v>
      </c>
      <c r="B1" s="6" t="s">
        <v>8383</v>
      </c>
      <c r="C1" s="6" t="s">
        <v>8384</v>
      </c>
      <c r="D1" s="6" t="s">
        <v>8385</v>
      </c>
      <c r="E1" s="6" t="s">
        <v>8386</v>
      </c>
      <c r="F1" s="6" t="s">
        <v>8387</v>
      </c>
      <c r="G1" s="6" t="s">
        <v>8388</v>
      </c>
      <c r="H1" s="6" t="s">
        <v>8389</v>
      </c>
    </row>
    <row r="2" spans="1:8" x14ac:dyDescent="0.5">
      <c r="A2" t="s">
        <v>8390</v>
      </c>
      <c r="B2">
        <f>COUNTIFS(GoalList, "&lt;1000", StateList, "=successful")</f>
        <v>322</v>
      </c>
      <c r="C2">
        <f>COUNTIFS(GoalList, "&lt;1000", StateList, "=failed")</f>
        <v>113</v>
      </c>
      <c r="D2">
        <f>COUNTIFS(GoalList, "&lt;1000", StateList, 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5">
      <c r="A3" t="s">
        <v>8391</v>
      </c>
      <c r="B3">
        <f>COUNTIFS(GoalList, "&gt;999", GoalList, "&lt;5000", StateList, "=successful")</f>
        <v>932</v>
      </c>
      <c r="C3">
        <f>COUNTIFS(GoalList, "&gt;999", GoalList, "&lt;5000", StateList, "=failed")</f>
        <v>420</v>
      </c>
      <c r="D3">
        <f>COUNTIFS(GoalList, "&gt;999", GoalList, "&lt;5000", StateList, "=canceled")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5">
      <c r="A4" t="s">
        <v>8392</v>
      </c>
      <c r="B4">
        <f>COUNTIFS(GoalList, "&gt;4999", GoalList, "&lt;10000", StateList, "=successful")</f>
        <v>381</v>
      </c>
      <c r="C4">
        <f>COUNTIFS(GoalList, "&gt;4999", GoalList, "&lt;10000", StateList, "=failed")</f>
        <v>283</v>
      </c>
      <c r="D4">
        <f>COUNTIFS(GoalList, "&gt;4999", GoalList, "&lt;10000", StateList, "=canceled")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5">
      <c r="A5" t="s">
        <v>8393</v>
      </c>
      <c r="B5">
        <f>COUNTIFS(GoalList, "&gt;9999", GoalList, "&lt;15000", StateList, "=successful")</f>
        <v>168</v>
      </c>
      <c r="C5">
        <f>COUNTIFS(GoalList, "&gt;9999", GoalList, "&lt;15000", StateList, "=failed")</f>
        <v>144</v>
      </c>
      <c r="D5">
        <f>COUNTIFS(GoalList, "&gt;9999", GoalList, "&lt;15000", StateList, "=canceled")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5">
      <c r="A6" t="s">
        <v>8394</v>
      </c>
      <c r="B6">
        <f>COUNTIFS(GoalList, "&gt;14999", GoalList, "&lt;20000", StateList, "=successful")</f>
        <v>94</v>
      </c>
      <c r="C6">
        <f>COUNTIFS(GoalList, "&gt;14999", GoalList, "&lt;20000", StateList, "=failed")</f>
        <v>90</v>
      </c>
      <c r="D6">
        <f>COUNTIFS(GoalList, "&gt;14999", GoalList, "&lt;20000", StateList, "=canceled")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5">
      <c r="A7" t="s">
        <v>8395</v>
      </c>
      <c r="B7">
        <f>COUNTIFS(GoalList, "&gt;19999", GoalList, "&lt;25000", StateList, "=successful")</f>
        <v>62</v>
      </c>
      <c r="C7">
        <f>COUNTIFS(GoalList, "&gt;19999", GoalList, "&lt;25000", StateList, "=failed")</f>
        <v>72</v>
      </c>
      <c r="D7">
        <f>COUNTIFS(GoalList, "&gt;19999", GoalList, "&lt;25000", StateList, "=canceled")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5">
      <c r="A8" t="s">
        <v>8396</v>
      </c>
      <c r="B8">
        <f>COUNTIFS(GoalList, "&gt;24999", GoalList, "&lt;30000", StateList, "=successful")</f>
        <v>55</v>
      </c>
      <c r="C8">
        <f>COUNTIFS(GoalList, "&gt;24999", GoalList, "&lt;30000", StateList, "=failed")</f>
        <v>64</v>
      </c>
      <c r="D8">
        <f>COUNTIFS(GoalList, "&gt;24999", GoalList, "&lt;30000", StateList, "=canceled")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5">
      <c r="A9" t="s">
        <v>8397</v>
      </c>
      <c r="B9">
        <f>COUNTIFS(GoalList, "&gt;29999", GoalList, "&lt;35000", StateList, "=successful")</f>
        <v>32</v>
      </c>
      <c r="C9">
        <f>COUNTIFS(GoalList, "&gt;29999", GoalList, "&lt;35000", StateList, "=failed")</f>
        <v>37</v>
      </c>
      <c r="D9">
        <f>COUNTIFS(GoalList, "&gt;29999", GoalList, "&lt;35000", StateList, "=canceled")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5">
      <c r="A10" t="s">
        <v>8398</v>
      </c>
      <c r="B10">
        <f>COUNTIFS(GoalList, "&gt;34999", GoalList, "&lt;40000", StateList, "=successful")</f>
        <v>26</v>
      </c>
      <c r="C10">
        <f>COUNTIFS(GoalList, "&gt;34999", GoalList, "&lt;40000", StateList, "=failed")</f>
        <v>22</v>
      </c>
      <c r="D10">
        <f>COUNTIFS(GoalList, "&gt;34999", GoalList, "&lt;40000", StateList, "=canceled")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5">
      <c r="A11" t="s">
        <v>8399</v>
      </c>
      <c r="B11">
        <f>COUNTIFS(GoalList, "&gt;39999", GoalList, "&lt;45000", StateList, "=successful")</f>
        <v>21</v>
      </c>
      <c r="C11">
        <f>COUNTIFS(GoalList, "&gt;39999", GoalList, "&lt;45000", StateList, "=failed")</f>
        <v>16</v>
      </c>
      <c r="D11">
        <f>COUNTIFS(GoalList, "&gt;39999", GoalList, "&lt;45000", StateList, "=canceled")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5">
      <c r="A12" t="s">
        <v>8400</v>
      </c>
      <c r="B12">
        <f>COUNTIFS(GoalList, "&gt;44999", GoalList, "&lt;50000", StateList, "=successful")</f>
        <v>6</v>
      </c>
      <c r="C12">
        <f>COUNTIFS(GoalList, "&gt;44999", GoalList, "&lt;50000", StateList, "=failed")</f>
        <v>11</v>
      </c>
      <c r="D12">
        <f>COUNTIFS(GoalList, "&gt;44999", GoalList, "&lt;50000", StateList, "=canceled")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5">
      <c r="A13" t="s">
        <v>8401</v>
      </c>
      <c r="B13">
        <f>COUNTIFS(GoalList, "&gt;=50000", StateList, "=successful")</f>
        <v>86</v>
      </c>
      <c r="C13">
        <f>COUNTIFS(GoalList, "&gt;=50000", StateList, "=failed")</f>
        <v>258</v>
      </c>
      <c r="D13">
        <f>COUNTIFS(GoalList, "&gt;=50000", StateList, "=canceled")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A417-15EC-46D4-8D07-6F85F31D387C}">
  <dimension ref="A2:F15"/>
  <sheetViews>
    <sheetView workbookViewId="0">
      <selection activeCell="A4" sqref="A4"/>
    </sheetView>
  </sheetViews>
  <sheetFormatPr defaultRowHeight="14.35" x14ac:dyDescent="0.5"/>
  <cols>
    <col min="1" max="1" width="13.46875" bestFit="1" customWidth="1"/>
    <col min="2" max="2" width="14.64453125" bestFit="1" customWidth="1"/>
    <col min="3" max="4" width="12.3515625" bestFit="1" customWidth="1"/>
    <col min="5" max="5" width="10.8203125" bestFit="1" customWidth="1"/>
    <col min="6" max="6" width="13.41015625" bestFit="1" customWidth="1"/>
    <col min="7" max="8" width="12.3515625" bestFit="1" customWidth="1"/>
    <col min="9" max="9" width="10.8203125" bestFit="1" customWidth="1"/>
    <col min="10" max="10" width="16.5859375" bestFit="1" customWidth="1"/>
    <col min="11" max="11" width="18" bestFit="1" customWidth="1"/>
    <col min="12" max="14" width="2.76171875" bestFit="1" customWidth="1"/>
    <col min="15" max="15" width="4.76171875" bestFit="1" customWidth="1"/>
    <col min="16" max="26" width="2.76171875" bestFit="1" customWidth="1"/>
    <col min="27" max="27" width="5.76171875" bestFit="1" customWidth="1"/>
    <col min="28" max="34" width="2.76171875" bestFit="1" customWidth="1"/>
    <col min="35" max="35" width="5.76171875" bestFit="1" customWidth="1"/>
    <col min="36" max="45" width="2.76171875" bestFit="1" customWidth="1"/>
    <col min="46" max="46" width="5.76171875" bestFit="1" customWidth="1"/>
    <col min="47" max="69" width="2.76171875" bestFit="1" customWidth="1"/>
    <col min="70" max="70" width="5.76171875" bestFit="1" customWidth="1"/>
    <col min="71" max="78" width="2.76171875" bestFit="1" customWidth="1"/>
    <col min="79" max="120" width="3.76171875" bestFit="1" customWidth="1"/>
    <col min="121" max="121" width="6.76171875" bestFit="1" customWidth="1"/>
    <col min="122" max="134" width="3.76171875" bestFit="1" customWidth="1"/>
    <col min="135" max="135" width="5.76171875" bestFit="1" customWidth="1"/>
    <col min="136" max="186" width="3.76171875" bestFit="1" customWidth="1"/>
    <col min="187" max="187" width="6.76171875" bestFit="1" customWidth="1"/>
    <col min="188" max="212" width="3.76171875" bestFit="1" customWidth="1"/>
    <col min="213" max="213" width="6.76171875" bestFit="1" customWidth="1"/>
    <col min="214" max="260" width="3.76171875" bestFit="1" customWidth="1"/>
    <col min="261" max="261" width="6.76171875" bestFit="1" customWidth="1"/>
    <col min="262" max="277" width="3.76171875" bestFit="1" customWidth="1"/>
    <col min="278" max="278" width="6.76171875" bestFit="1" customWidth="1"/>
    <col min="279" max="291" width="3.76171875" bestFit="1" customWidth="1"/>
    <col min="292" max="292" width="6.76171875" bestFit="1" customWidth="1"/>
    <col min="293" max="311" width="3.76171875" bestFit="1" customWidth="1"/>
    <col min="312" max="312" width="6.76171875" bestFit="1" customWidth="1"/>
    <col min="313" max="325" width="3.76171875" bestFit="1" customWidth="1"/>
    <col min="326" max="326" width="5.76171875" bestFit="1" customWidth="1"/>
    <col min="327" max="341" width="3.76171875" bestFit="1" customWidth="1"/>
    <col min="342" max="342" width="6.76171875" bestFit="1" customWidth="1"/>
    <col min="343" max="369" width="3.76171875" bestFit="1" customWidth="1"/>
    <col min="370" max="370" width="6.76171875" bestFit="1" customWidth="1"/>
    <col min="371" max="386" width="3.76171875" bestFit="1" customWidth="1"/>
    <col min="387" max="387" width="4.76171875" bestFit="1" customWidth="1"/>
    <col min="388" max="388" width="7.76171875" bestFit="1" customWidth="1"/>
    <col min="389" max="389" width="4.76171875" bestFit="1" customWidth="1"/>
    <col min="390" max="390" width="7.76171875" bestFit="1" customWidth="1"/>
    <col min="391" max="402" width="4.76171875" bestFit="1" customWidth="1"/>
    <col min="403" max="403" width="7.76171875" bestFit="1" customWidth="1"/>
    <col min="404" max="406" width="4.76171875" bestFit="1" customWidth="1"/>
    <col min="407" max="407" width="7.76171875" bestFit="1" customWidth="1"/>
    <col min="408" max="412" width="4.76171875" bestFit="1" customWidth="1"/>
    <col min="413" max="413" width="6.76171875" bestFit="1" customWidth="1"/>
    <col min="414" max="414" width="4.76171875" bestFit="1" customWidth="1"/>
    <col min="415" max="415" width="7.76171875" bestFit="1" customWidth="1"/>
    <col min="416" max="420" width="4.76171875" bestFit="1" customWidth="1"/>
    <col min="421" max="421" width="7.76171875" bestFit="1" customWidth="1"/>
    <col min="422" max="422" width="4.76171875" bestFit="1" customWidth="1"/>
    <col min="423" max="423" width="6.76171875" bestFit="1" customWidth="1"/>
    <col min="424" max="442" width="4.76171875" bestFit="1" customWidth="1"/>
    <col min="443" max="443" width="7.76171875" bestFit="1" customWidth="1"/>
    <col min="444" max="459" width="4.76171875" bestFit="1" customWidth="1"/>
    <col min="460" max="460" width="7.76171875" bestFit="1" customWidth="1"/>
    <col min="461" max="464" width="4.76171875" bestFit="1" customWidth="1"/>
    <col min="465" max="465" width="7.76171875" bestFit="1" customWidth="1"/>
    <col min="466" max="504" width="4.76171875" bestFit="1" customWidth="1"/>
    <col min="505" max="505" width="7.76171875" bestFit="1" customWidth="1"/>
    <col min="506" max="511" width="4.76171875" bestFit="1" customWidth="1"/>
    <col min="512" max="512" width="7.76171875" bestFit="1" customWidth="1"/>
    <col min="513" max="536" width="4.76171875" bestFit="1" customWidth="1"/>
    <col min="537" max="537" width="7.76171875" bestFit="1" customWidth="1"/>
    <col min="538" max="538" width="4.76171875" bestFit="1" customWidth="1"/>
    <col min="539" max="539" width="6.76171875" bestFit="1" customWidth="1"/>
    <col min="540" max="543" width="4.76171875" bestFit="1" customWidth="1"/>
    <col min="544" max="544" width="7.76171875" bestFit="1" customWidth="1"/>
    <col min="545" max="546" width="4.76171875" bestFit="1" customWidth="1"/>
    <col min="547" max="547" width="6.76171875" bestFit="1" customWidth="1"/>
    <col min="548" max="565" width="4.76171875" bestFit="1" customWidth="1"/>
    <col min="566" max="566" width="7.76171875" bestFit="1" customWidth="1"/>
    <col min="567" max="569" width="4.76171875" bestFit="1" customWidth="1"/>
    <col min="570" max="570" width="7.76171875" bestFit="1" customWidth="1"/>
    <col min="571" max="575" width="4.76171875" bestFit="1" customWidth="1"/>
    <col min="576" max="576" width="7.76171875" bestFit="1" customWidth="1"/>
    <col min="577" max="580" width="4.76171875" bestFit="1" customWidth="1"/>
    <col min="581" max="581" width="7.76171875" bestFit="1" customWidth="1"/>
    <col min="582" max="592" width="4.76171875" bestFit="1" customWidth="1"/>
    <col min="593" max="593" width="7.76171875" bestFit="1" customWidth="1"/>
    <col min="594" max="601" width="4.76171875" bestFit="1" customWidth="1"/>
    <col min="602" max="602" width="7.76171875" bestFit="1" customWidth="1"/>
    <col min="603" max="612" width="4.76171875" bestFit="1" customWidth="1"/>
    <col min="613" max="613" width="7.76171875" bestFit="1" customWidth="1"/>
    <col min="614" max="616" width="4.76171875" bestFit="1" customWidth="1"/>
    <col min="617" max="617" width="7.76171875" bestFit="1" customWidth="1"/>
    <col min="618" max="634" width="4.76171875" bestFit="1" customWidth="1"/>
    <col min="635" max="635" width="7.76171875" bestFit="1" customWidth="1"/>
    <col min="636" max="639" width="4.76171875" bestFit="1" customWidth="1"/>
    <col min="640" max="640" width="7.76171875" bestFit="1" customWidth="1"/>
    <col min="641" max="650" width="4.76171875" bestFit="1" customWidth="1"/>
    <col min="651" max="651" width="7.76171875" bestFit="1" customWidth="1"/>
    <col min="652" max="652" width="4.76171875" bestFit="1" customWidth="1"/>
    <col min="653" max="653" width="7.76171875" bestFit="1" customWidth="1"/>
    <col min="654" max="657" width="4.76171875" bestFit="1" customWidth="1"/>
    <col min="658" max="658" width="7.76171875" bestFit="1" customWidth="1"/>
    <col min="659" max="666" width="4.76171875" bestFit="1" customWidth="1"/>
    <col min="667" max="667" width="7.76171875" bestFit="1" customWidth="1"/>
    <col min="668" max="673" width="4.76171875" bestFit="1" customWidth="1"/>
    <col min="674" max="674" width="7.76171875" bestFit="1" customWidth="1"/>
    <col min="675" max="677" width="4.76171875" bestFit="1" customWidth="1"/>
    <col min="678" max="678" width="6.76171875" bestFit="1" customWidth="1"/>
    <col min="679" max="681" width="4.76171875" bestFit="1" customWidth="1"/>
    <col min="682" max="682" width="7.76171875" bestFit="1" customWidth="1"/>
    <col min="683" max="683" width="4.76171875" bestFit="1" customWidth="1"/>
    <col min="684" max="684" width="7.76171875" bestFit="1" customWidth="1"/>
    <col min="685" max="690" width="4.76171875" bestFit="1" customWidth="1"/>
    <col min="691" max="691" width="6.76171875" bestFit="1" customWidth="1"/>
    <col min="692" max="692" width="7.76171875" bestFit="1" customWidth="1"/>
    <col min="693" max="693" width="4.76171875" bestFit="1" customWidth="1"/>
    <col min="694" max="694" width="7.76171875" bestFit="1" customWidth="1"/>
    <col min="695" max="699" width="4.76171875" bestFit="1" customWidth="1"/>
    <col min="700" max="700" width="7.76171875" bestFit="1" customWidth="1"/>
    <col min="701" max="701" width="4.76171875" bestFit="1" customWidth="1"/>
    <col min="702" max="702" width="7.76171875" bestFit="1" customWidth="1"/>
    <col min="703" max="703" width="4.76171875" bestFit="1" customWidth="1"/>
    <col min="704" max="704" width="6.76171875" bestFit="1" customWidth="1"/>
    <col min="705" max="705" width="4.76171875" bestFit="1" customWidth="1"/>
    <col min="706" max="706" width="7.76171875" bestFit="1" customWidth="1"/>
    <col min="707" max="717" width="4.76171875" bestFit="1" customWidth="1"/>
    <col min="718" max="718" width="7.76171875" bestFit="1" customWidth="1"/>
    <col min="719" max="723" width="4.76171875" bestFit="1" customWidth="1"/>
    <col min="724" max="724" width="7.76171875" bestFit="1" customWidth="1"/>
    <col min="725" max="742" width="4.76171875" bestFit="1" customWidth="1"/>
    <col min="743" max="743" width="7.76171875" bestFit="1" customWidth="1"/>
    <col min="744" max="750" width="4.76171875" bestFit="1" customWidth="1"/>
    <col min="751" max="751" width="7.76171875" bestFit="1" customWidth="1"/>
    <col min="752" max="754" width="4.76171875" bestFit="1" customWidth="1"/>
    <col min="755" max="755" width="7.76171875" bestFit="1" customWidth="1"/>
    <col min="756" max="756" width="4.76171875" bestFit="1" customWidth="1"/>
    <col min="757" max="757" width="7.76171875" bestFit="1" customWidth="1"/>
    <col min="758" max="762" width="4.76171875" bestFit="1" customWidth="1"/>
    <col min="763" max="763" width="7.76171875" bestFit="1" customWidth="1"/>
    <col min="764" max="767" width="4.76171875" bestFit="1" customWidth="1"/>
    <col min="768" max="768" width="7.76171875" bestFit="1" customWidth="1"/>
    <col min="769" max="777" width="4.76171875" bestFit="1" customWidth="1"/>
    <col min="778" max="778" width="7.76171875" bestFit="1" customWidth="1"/>
    <col min="779" max="803" width="4.76171875" bestFit="1" customWidth="1"/>
    <col min="804" max="804" width="7.76171875" bestFit="1" customWidth="1"/>
    <col min="805" max="809" width="4.76171875" bestFit="1" customWidth="1"/>
    <col min="810" max="810" width="7.76171875" bestFit="1" customWidth="1"/>
    <col min="811" max="817" width="4.76171875" bestFit="1" customWidth="1"/>
    <col min="818" max="818" width="7.76171875" bestFit="1" customWidth="1"/>
    <col min="819" max="819" width="4.76171875" bestFit="1" customWidth="1"/>
    <col min="820" max="820" width="7.76171875" bestFit="1" customWidth="1"/>
    <col min="821" max="838" width="4.76171875" bestFit="1" customWidth="1"/>
    <col min="839" max="839" width="7.76171875" bestFit="1" customWidth="1"/>
    <col min="840" max="849" width="4.76171875" bestFit="1" customWidth="1"/>
    <col min="850" max="850" width="7.76171875" bestFit="1" customWidth="1"/>
    <col min="851" max="852" width="4.76171875" bestFit="1" customWidth="1"/>
    <col min="853" max="853" width="7.76171875" bestFit="1" customWidth="1"/>
    <col min="854" max="855" width="4.76171875" bestFit="1" customWidth="1"/>
    <col min="856" max="856" width="7.76171875" bestFit="1" customWidth="1"/>
    <col min="857" max="859" width="4.76171875" bestFit="1" customWidth="1"/>
    <col min="860" max="860" width="7.76171875" bestFit="1" customWidth="1"/>
    <col min="861" max="866" width="4.76171875" bestFit="1" customWidth="1"/>
    <col min="867" max="867" width="7.76171875" bestFit="1" customWidth="1"/>
    <col min="868" max="875" width="4.76171875" bestFit="1" customWidth="1"/>
    <col min="876" max="876" width="7.76171875" bestFit="1" customWidth="1"/>
    <col min="877" max="905" width="4.76171875" bestFit="1" customWidth="1"/>
    <col min="906" max="906" width="7.76171875" bestFit="1" customWidth="1"/>
    <col min="907" max="913" width="4.76171875" bestFit="1" customWidth="1"/>
    <col min="914" max="914" width="7.76171875" bestFit="1" customWidth="1"/>
    <col min="915" max="916" width="4.76171875" bestFit="1" customWidth="1"/>
    <col min="917" max="917" width="7.76171875" bestFit="1" customWidth="1"/>
    <col min="918" max="919" width="4.76171875" bestFit="1" customWidth="1"/>
    <col min="920" max="920" width="7.76171875" bestFit="1" customWidth="1"/>
    <col min="921" max="926" width="4.76171875" bestFit="1" customWidth="1"/>
    <col min="927" max="927" width="6.76171875" bestFit="1" customWidth="1"/>
    <col min="928" max="938" width="4.76171875" bestFit="1" customWidth="1"/>
    <col min="939" max="939" width="7.76171875" bestFit="1" customWidth="1"/>
    <col min="940" max="940" width="4.76171875" bestFit="1" customWidth="1"/>
    <col min="941" max="941" width="7.76171875" bestFit="1" customWidth="1"/>
    <col min="942" max="946" width="4.76171875" bestFit="1" customWidth="1"/>
    <col min="947" max="947" width="7.76171875" bestFit="1" customWidth="1"/>
    <col min="948" max="958" width="4.76171875" bestFit="1" customWidth="1"/>
    <col min="959" max="959" width="7.76171875" bestFit="1" customWidth="1"/>
    <col min="960" max="975" width="4.76171875" bestFit="1" customWidth="1"/>
    <col min="976" max="976" width="7.76171875" bestFit="1" customWidth="1"/>
    <col min="977" max="980" width="4.76171875" bestFit="1" customWidth="1"/>
    <col min="981" max="981" width="6.76171875" bestFit="1" customWidth="1"/>
    <col min="982" max="986" width="4.76171875" bestFit="1" customWidth="1"/>
    <col min="987" max="987" width="7.76171875" bestFit="1" customWidth="1"/>
    <col min="988" max="988" width="6.76171875" bestFit="1" customWidth="1"/>
    <col min="989" max="989" width="7.76171875" bestFit="1" customWidth="1"/>
    <col min="990" max="1001" width="4.76171875" bestFit="1" customWidth="1"/>
    <col min="1002" max="1002" width="6.76171875" bestFit="1" customWidth="1"/>
    <col min="1003" max="1004" width="4.76171875" bestFit="1" customWidth="1"/>
    <col min="1005" max="1005" width="7.76171875" bestFit="1" customWidth="1"/>
    <col min="1006" max="1006" width="6.76171875" bestFit="1" customWidth="1"/>
    <col min="1007" max="1018" width="4.76171875" bestFit="1" customWidth="1"/>
    <col min="1019" max="1019" width="7.76171875" bestFit="1" customWidth="1"/>
    <col min="1020" max="1032" width="4.76171875" bestFit="1" customWidth="1"/>
    <col min="1033" max="1033" width="7.76171875" bestFit="1" customWidth="1"/>
    <col min="1034" max="1034" width="4.76171875" bestFit="1" customWidth="1"/>
    <col min="1035" max="1035" width="7.76171875" bestFit="1" customWidth="1"/>
    <col min="1036" max="1046" width="4.76171875" bestFit="1" customWidth="1"/>
    <col min="1047" max="1047" width="7.76171875" bestFit="1" customWidth="1"/>
    <col min="1048" max="1052" width="4.76171875" bestFit="1" customWidth="1"/>
    <col min="1053" max="1053" width="6.76171875" bestFit="1" customWidth="1"/>
    <col min="1054" max="1061" width="4.76171875" bestFit="1" customWidth="1"/>
    <col min="1062" max="1062" width="7.76171875" bestFit="1" customWidth="1"/>
    <col min="1063" max="1065" width="4.76171875" bestFit="1" customWidth="1"/>
    <col min="1066" max="1066" width="7.76171875" bestFit="1" customWidth="1"/>
    <col min="1067" max="1067" width="4.76171875" bestFit="1" customWidth="1"/>
    <col min="1068" max="1068" width="7.76171875" bestFit="1" customWidth="1"/>
    <col min="1069" max="1069" width="4.76171875" bestFit="1" customWidth="1"/>
    <col min="1070" max="1071" width="7.76171875" bestFit="1" customWidth="1"/>
    <col min="1072" max="1077" width="4.76171875" bestFit="1" customWidth="1"/>
    <col min="1078" max="1078" width="7.76171875" bestFit="1" customWidth="1"/>
    <col min="1079" max="1085" width="4.76171875" bestFit="1" customWidth="1"/>
    <col min="1086" max="1086" width="6.76171875" bestFit="1" customWidth="1"/>
    <col min="1087" max="1088" width="4.76171875" bestFit="1" customWidth="1"/>
    <col min="1089" max="1089" width="7.76171875" bestFit="1" customWidth="1"/>
    <col min="1090" max="1090" width="4.76171875" bestFit="1" customWidth="1"/>
    <col min="1091" max="1091" width="6.76171875" bestFit="1" customWidth="1"/>
    <col min="1092" max="1099" width="4.76171875" bestFit="1" customWidth="1"/>
    <col min="1100" max="1100" width="7.76171875" bestFit="1" customWidth="1"/>
    <col min="1101" max="1106" width="4.76171875" bestFit="1" customWidth="1"/>
    <col min="1107" max="1107" width="7.76171875" bestFit="1" customWidth="1"/>
    <col min="1108" max="1108" width="4.76171875" bestFit="1" customWidth="1"/>
    <col min="1109" max="1109" width="7.76171875" bestFit="1" customWidth="1"/>
    <col min="1110" max="1111" width="4.76171875" bestFit="1" customWidth="1"/>
    <col min="1112" max="1112" width="7.76171875" bestFit="1" customWidth="1"/>
    <col min="1113" max="1115" width="4.76171875" bestFit="1" customWidth="1"/>
    <col min="1116" max="1116" width="7.76171875" bestFit="1" customWidth="1"/>
    <col min="1117" max="1117" width="4.76171875" bestFit="1" customWidth="1"/>
    <col min="1118" max="1118" width="7.76171875" bestFit="1" customWidth="1"/>
    <col min="1119" max="1120" width="4.76171875" bestFit="1" customWidth="1"/>
    <col min="1121" max="1121" width="7.76171875" bestFit="1" customWidth="1"/>
    <col min="1122" max="1129" width="4.76171875" bestFit="1" customWidth="1"/>
    <col min="1130" max="1130" width="7.76171875" bestFit="1" customWidth="1"/>
    <col min="1131" max="1137" width="4.76171875" bestFit="1" customWidth="1"/>
    <col min="1138" max="1138" width="6.76171875" bestFit="1" customWidth="1"/>
    <col min="1139" max="1147" width="4.76171875" bestFit="1" customWidth="1"/>
    <col min="1148" max="1148" width="7.76171875" bestFit="1" customWidth="1"/>
    <col min="1149" max="1154" width="4.76171875" bestFit="1" customWidth="1"/>
    <col min="1155" max="1155" width="7.76171875" bestFit="1" customWidth="1"/>
    <col min="1156" max="1156" width="4.76171875" bestFit="1" customWidth="1"/>
    <col min="1157" max="1157" width="7.76171875" bestFit="1" customWidth="1"/>
    <col min="1158" max="1162" width="4.76171875" bestFit="1" customWidth="1"/>
    <col min="1163" max="1163" width="7.76171875" bestFit="1" customWidth="1"/>
    <col min="1164" max="1166" width="4.76171875" bestFit="1" customWidth="1"/>
    <col min="1167" max="1168" width="7.76171875" bestFit="1" customWidth="1"/>
    <col min="1169" max="1170" width="4.76171875" bestFit="1" customWidth="1"/>
    <col min="1171" max="1171" width="7.76171875" bestFit="1" customWidth="1"/>
    <col min="1172" max="1200" width="4.76171875" bestFit="1" customWidth="1"/>
    <col min="1201" max="1201" width="7.76171875" bestFit="1" customWidth="1"/>
    <col min="1202" max="1204" width="4.76171875" bestFit="1" customWidth="1"/>
    <col min="1205" max="1205" width="7.76171875" bestFit="1" customWidth="1"/>
    <col min="1206" max="1206" width="6.76171875" bestFit="1" customWidth="1"/>
    <col min="1207" max="1207" width="4.76171875" bestFit="1" customWidth="1"/>
    <col min="1208" max="1208" width="7.76171875" bestFit="1" customWidth="1"/>
    <col min="1209" max="1219" width="4.76171875" bestFit="1" customWidth="1"/>
    <col min="1220" max="1220" width="7.76171875" bestFit="1" customWidth="1"/>
    <col min="1221" max="1222" width="4.76171875" bestFit="1" customWidth="1"/>
    <col min="1223" max="1223" width="7.76171875" bestFit="1" customWidth="1"/>
    <col min="1224" max="1231" width="4.76171875" bestFit="1" customWidth="1"/>
    <col min="1232" max="1232" width="7.76171875" bestFit="1" customWidth="1"/>
    <col min="1233" max="1233" width="4.76171875" bestFit="1" customWidth="1"/>
    <col min="1234" max="1234" width="7.76171875" bestFit="1" customWidth="1"/>
    <col min="1235" max="1239" width="4.76171875" bestFit="1" customWidth="1"/>
    <col min="1240" max="1240" width="7.76171875" bestFit="1" customWidth="1"/>
    <col min="1241" max="1241" width="6.76171875" bestFit="1" customWidth="1"/>
    <col min="1242" max="1242" width="7.76171875" bestFit="1" customWidth="1"/>
    <col min="1243" max="1248" width="4.76171875" bestFit="1" customWidth="1"/>
    <col min="1249" max="1249" width="7.76171875" bestFit="1" customWidth="1"/>
    <col min="1250" max="1257" width="4.76171875" bestFit="1" customWidth="1"/>
    <col min="1258" max="1258" width="7.76171875" bestFit="1" customWidth="1"/>
    <col min="1259" max="1264" width="4.76171875" bestFit="1" customWidth="1"/>
    <col min="1265" max="1265" width="7.76171875" bestFit="1" customWidth="1"/>
    <col min="1266" max="1267" width="4.76171875" bestFit="1" customWidth="1"/>
    <col min="1268" max="1268" width="7.76171875" bestFit="1" customWidth="1"/>
    <col min="1269" max="1269" width="4.76171875" bestFit="1" customWidth="1"/>
    <col min="1270" max="1271" width="7.76171875" bestFit="1" customWidth="1"/>
    <col min="1272" max="1274" width="4.76171875" bestFit="1" customWidth="1"/>
    <col min="1275" max="1275" width="7.76171875" bestFit="1" customWidth="1"/>
    <col min="1276" max="1284" width="4.76171875" bestFit="1" customWidth="1"/>
    <col min="1285" max="1285" width="7.76171875" bestFit="1" customWidth="1"/>
    <col min="1286" max="1289" width="4.76171875" bestFit="1" customWidth="1"/>
    <col min="1290" max="1290" width="7.76171875" bestFit="1" customWidth="1"/>
    <col min="1291" max="1293" width="4.76171875" bestFit="1" customWidth="1"/>
    <col min="1294" max="1294" width="7.76171875" bestFit="1" customWidth="1"/>
    <col min="1295" max="1305" width="4.76171875" bestFit="1" customWidth="1"/>
    <col min="1306" max="1306" width="7.76171875" bestFit="1" customWidth="1"/>
    <col min="1307" max="1308" width="4.76171875" bestFit="1" customWidth="1"/>
    <col min="1309" max="1309" width="7.76171875" bestFit="1" customWidth="1"/>
    <col min="1310" max="1315" width="4.76171875" bestFit="1" customWidth="1"/>
    <col min="1316" max="1316" width="7.76171875" bestFit="1" customWidth="1"/>
    <col min="1317" max="1319" width="4.76171875" bestFit="1" customWidth="1"/>
    <col min="1320" max="1320" width="7.76171875" bestFit="1" customWidth="1"/>
    <col min="1321" max="1323" width="4.76171875" bestFit="1" customWidth="1"/>
    <col min="1324" max="1325" width="7.76171875" bestFit="1" customWidth="1"/>
    <col min="1326" max="1327" width="4.76171875" bestFit="1" customWidth="1"/>
    <col min="1328" max="1328" width="7.76171875" bestFit="1" customWidth="1"/>
    <col min="1329" max="1330" width="4.76171875" bestFit="1" customWidth="1"/>
    <col min="1331" max="1331" width="7.76171875" bestFit="1" customWidth="1"/>
    <col min="1332" max="1336" width="4.76171875" bestFit="1" customWidth="1"/>
    <col min="1337" max="1337" width="7.76171875" bestFit="1" customWidth="1"/>
    <col min="1338" max="1338" width="6.76171875" bestFit="1" customWidth="1"/>
    <col min="1339" max="1353" width="4.76171875" bestFit="1" customWidth="1"/>
    <col min="1354" max="1354" width="7.76171875" bestFit="1" customWidth="1"/>
    <col min="1355" max="1364" width="4.76171875" bestFit="1" customWidth="1"/>
    <col min="1365" max="1366" width="7.76171875" bestFit="1" customWidth="1"/>
    <col min="1367" max="1367" width="4.76171875" bestFit="1" customWidth="1"/>
    <col min="1368" max="1368" width="7.76171875" bestFit="1" customWidth="1"/>
    <col min="1369" max="1373" width="4.76171875" bestFit="1" customWidth="1"/>
    <col min="1374" max="1374" width="7.76171875" bestFit="1" customWidth="1"/>
    <col min="1375" max="1375" width="4.76171875" bestFit="1" customWidth="1"/>
    <col min="1376" max="1376" width="7.76171875" bestFit="1" customWidth="1"/>
    <col min="1377" max="1384" width="4.76171875" bestFit="1" customWidth="1"/>
    <col min="1385" max="1385" width="7.76171875" bestFit="1" customWidth="1"/>
    <col min="1386" max="1397" width="4.76171875" bestFit="1" customWidth="1"/>
    <col min="1398" max="1398" width="7.76171875" bestFit="1" customWidth="1"/>
    <col min="1399" max="1403" width="4.76171875" bestFit="1" customWidth="1"/>
    <col min="1404" max="1404" width="7.76171875" bestFit="1" customWidth="1"/>
    <col min="1405" max="1408" width="4.76171875" bestFit="1" customWidth="1"/>
    <col min="1409" max="1409" width="7.76171875" bestFit="1" customWidth="1"/>
    <col min="1410" max="1411" width="4.76171875" bestFit="1" customWidth="1"/>
    <col min="1412" max="1412" width="7.76171875" bestFit="1" customWidth="1"/>
    <col min="1413" max="1425" width="4.76171875" bestFit="1" customWidth="1"/>
    <col min="1426" max="1426" width="7.76171875" bestFit="1" customWidth="1"/>
    <col min="1427" max="1427" width="4.76171875" bestFit="1" customWidth="1"/>
    <col min="1428" max="1428" width="6.76171875" bestFit="1" customWidth="1"/>
    <col min="1429" max="1429" width="7.76171875" bestFit="1" customWidth="1"/>
    <col min="1430" max="1433" width="4.76171875" bestFit="1" customWidth="1"/>
    <col min="1434" max="1434" width="7.76171875" bestFit="1" customWidth="1"/>
    <col min="1435" max="1442" width="4.76171875" bestFit="1" customWidth="1"/>
    <col min="1443" max="1452" width="5.76171875" bestFit="1" customWidth="1"/>
    <col min="1453" max="1453" width="7.76171875" bestFit="1" customWidth="1"/>
    <col min="1454" max="1464" width="5.76171875" bestFit="1" customWidth="1"/>
    <col min="1465" max="1465" width="8.76171875" bestFit="1" customWidth="1"/>
    <col min="1466" max="1468" width="5.76171875" bestFit="1" customWidth="1"/>
    <col min="1469" max="1469" width="8.76171875" bestFit="1" customWidth="1"/>
    <col min="1470" max="1473" width="5.76171875" bestFit="1" customWidth="1"/>
    <col min="1474" max="1474" width="8.76171875" bestFit="1" customWidth="1"/>
    <col min="1475" max="1484" width="5.76171875" bestFit="1" customWidth="1"/>
    <col min="1485" max="1485" width="8.76171875" bestFit="1" customWidth="1"/>
    <col min="1486" max="1499" width="5.76171875" bestFit="1" customWidth="1"/>
    <col min="1500" max="1500" width="8.76171875" bestFit="1" customWidth="1"/>
    <col min="1501" max="1506" width="5.76171875" bestFit="1" customWidth="1"/>
    <col min="1507" max="1507" width="8.76171875" bestFit="1" customWidth="1"/>
    <col min="1508" max="1510" width="5.76171875" bestFit="1" customWidth="1"/>
    <col min="1511" max="1511" width="8.76171875" bestFit="1" customWidth="1"/>
    <col min="1512" max="1514" width="5.76171875" bestFit="1" customWidth="1"/>
    <col min="1515" max="1515" width="7.76171875" bestFit="1" customWidth="1"/>
    <col min="1516" max="1520" width="5.76171875" bestFit="1" customWidth="1"/>
    <col min="1521" max="1521" width="8.76171875" bestFit="1" customWidth="1"/>
    <col min="1522" max="1526" width="5.76171875" bestFit="1" customWidth="1"/>
    <col min="1527" max="1527" width="7.76171875" bestFit="1" customWidth="1"/>
    <col min="1528" max="1528" width="8.76171875" bestFit="1" customWidth="1"/>
    <col min="1529" max="1534" width="5.76171875" bestFit="1" customWidth="1"/>
    <col min="1535" max="1535" width="8.76171875" bestFit="1" customWidth="1"/>
    <col min="1536" max="1541" width="5.76171875" bestFit="1" customWidth="1"/>
    <col min="1542" max="1542" width="8.76171875" bestFit="1" customWidth="1"/>
    <col min="1543" max="1543" width="5.76171875" bestFit="1" customWidth="1"/>
    <col min="1544" max="1544" width="8.76171875" bestFit="1" customWidth="1"/>
    <col min="1545" max="1553" width="5.76171875" bestFit="1" customWidth="1"/>
    <col min="1554" max="1554" width="7.76171875" bestFit="1" customWidth="1"/>
    <col min="1555" max="1555" width="5.76171875" bestFit="1" customWidth="1"/>
    <col min="1556" max="1556" width="8.76171875" bestFit="1" customWidth="1"/>
    <col min="1557" max="1563" width="5.76171875" bestFit="1" customWidth="1"/>
    <col min="1564" max="1564" width="8.76171875" bestFit="1" customWidth="1"/>
    <col min="1565" max="1565" width="7.76171875" bestFit="1" customWidth="1"/>
    <col min="1566" max="1571" width="5.76171875" bestFit="1" customWidth="1"/>
    <col min="1572" max="1572" width="8.76171875" bestFit="1" customWidth="1"/>
    <col min="1573" max="1577" width="5.76171875" bestFit="1" customWidth="1"/>
    <col min="1578" max="1578" width="7.76171875" bestFit="1" customWidth="1"/>
    <col min="1579" max="1585" width="5.76171875" bestFit="1" customWidth="1"/>
    <col min="1586" max="1587" width="8.76171875" bestFit="1" customWidth="1"/>
    <col min="1588" max="1589" width="5.76171875" bestFit="1" customWidth="1"/>
    <col min="1590" max="1590" width="8.76171875" bestFit="1" customWidth="1"/>
    <col min="1591" max="1596" width="5.76171875" bestFit="1" customWidth="1"/>
    <col min="1597" max="1597" width="8.76171875" bestFit="1" customWidth="1"/>
    <col min="1598" max="1604" width="5.76171875" bestFit="1" customWidth="1"/>
    <col min="1605" max="1605" width="8.76171875" bestFit="1" customWidth="1"/>
    <col min="1606" max="1607" width="5.76171875" bestFit="1" customWidth="1"/>
    <col min="1608" max="1608" width="7.76171875" bestFit="1" customWidth="1"/>
    <col min="1609" max="1609" width="8.76171875" bestFit="1" customWidth="1"/>
    <col min="1610" max="1610" width="5.76171875" bestFit="1" customWidth="1"/>
    <col min="1611" max="1611" width="8.76171875" bestFit="1" customWidth="1"/>
    <col min="1612" max="1616" width="5.76171875" bestFit="1" customWidth="1"/>
    <col min="1617" max="1617" width="8.76171875" bestFit="1" customWidth="1"/>
    <col min="1618" max="1620" width="5.76171875" bestFit="1" customWidth="1"/>
    <col min="1621" max="1621" width="8.76171875" bestFit="1" customWidth="1"/>
    <col min="1622" max="1628" width="5.76171875" bestFit="1" customWidth="1"/>
    <col min="1629" max="1629" width="7.76171875" bestFit="1" customWidth="1"/>
    <col min="1630" max="1631" width="5.76171875" bestFit="1" customWidth="1"/>
    <col min="1632" max="1632" width="8.76171875" bestFit="1" customWidth="1"/>
    <col min="1633" max="1633" width="7.76171875" bestFit="1" customWidth="1"/>
    <col min="1634" max="1637" width="5.76171875" bestFit="1" customWidth="1"/>
    <col min="1638" max="1639" width="8.76171875" bestFit="1" customWidth="1"/>
    <col min="1640" max="1641" width="5.76171875" bestFit="1" customWidth="1"/>
    <col min="1642" max="1642" width="8.76171875" bestFit="1" customWidth="1"/>
    <col min="1643" max="1647" width="5.76171875" bestFit="1" customWidth="1"/>
    <col min="1648" max="1649" width="8.76171875" bestFit="1" customWidth="1"/>
    <col min="1650" max="1653" width="5.76171875" bestFit="1" customWidth="1"/>
    <col min="1654" max="1654" width="8.76171875" bestFit="1" customWidth="1"/>
    <col min="1655" max="1656" width="5.76171875" bestFit="1" customWidth="1"/>
    <col min="1657" max="1658" width="8.76171875" bestFit="1" customWidth="1"/>
    <col min="1659" max="1659" width="5.76171875" bestFit="1" customWidth="1"/>
    <col min="1660" max="1660" width="8.76171875" bestFit="1" customWidth="1"/>
    <col min="1661" max="1670" width="5.76171875" bestFit="1" customWidth="1"/>
    <col min="1671" max="1671" width="8.76171875" bestFit="1" customWidth="1"/>
    <col min="1672" max="1686" width="5.76171875" bestFit="1" customWidth="1"/>
    <col min="1687" max="1687" width="7.76171875" bestFit="1" customWidth="1"/>
    <col min="1688" max="1690" width="5.76171875" bestFit="1" customWidth="1"/>
    <col min="1691" max="1691" width="8.76171875" bestFit="1" customWidth="1"/>
    <col min="1692" max="1693" width="5.76171875" bestFit="1" customWidth="1"/>
    <col min="1694" max="1694" width="8.76171875" bestFit="1" customWidth="1"/>
    <col min="1695" max="1697" width="5.76171875" bestFit="1" customWidth="1"/>
    <col min="1698" max="1698" width="8.76171875" bestFit="1" customWidth="1"/>
    <col min="1699" max="1705" width="5.76171875" bestFit="1" customWidth="1"/>
    <col min="1706" max="1706" width="8.76171875" bestFit="1" customWidth="1"/>
    <col min="1707" max="1711" width="5.76171875" bestFit="1" customWidth="1"/>
    <col min="1712" max="1712" width="8.76171875" bestFit="1" customWidth="1"/>
    <col min="1713" max="1714" width="5.76171875" bestFit="1" customWidth="1"/>
    <col min="1715" max="1715" width="8.76171875" bestFit="1" customWidth="1"/>
    <col min="1716" max="1716" width="7.76171875" bestFit="1" customWidth="1"/>
    <col min="1717" max="1725" width="5.76171875" bestFit="1" customWidth="1"/>
    <col min="1726" max="1726" width="7.76171875" bestFit="1" customWidth="1"/>
    <col min="1727" max="1727" width="8.76171875" bestFit="1" customWidth="1"/>
    <col min="1728" max="1729" width="5.76171875" bestFit="1" customWidth="1"/>
    <col min="1730" max="1730" width="8.76171875" bestFit="1" customWidth="1"/>
    <col min="1731" max="1740" width="5.76171875" bestFit="1" customWidth="1"/>
    <col min="1741" max="1742" width="8.76171875" bestFit="1" customWidth="1"/>
    <col min="1743" max="1750" width="5.76171875" bestFit="1" customWidth="1"/>
    <col min="1751" max="1752" width="7.76171875" bestFit="1" customWidth="1"/>
    <col min="1753" max="1762" width="5.76171875" bestFit="1" customWidth="1"/>
    <col min="1763" max="1763" width="8.76171875" bestFit="1" customWidth="1"/>
    <col min="1764" max="1765" width="5.76171875" bestFit="1" customWidth="1"/>
    <col min="1766" max="1766" width="8.76171875" bestFit="1" customWidth="1"/>
    <col min="1767" max="1772" width="5.76171875" bestFit="1" customWidth="1"/>
    <col min="1773" max="1773" width="7.76171875" bestFit="1" customWidth="1"/>
    <col min="1774" max="1775" width="8.76171875" bestFit="1" customWidth="1"/>
    <col min="1776" max="1780" width="5.76171875" bestFit="1" customWidth="1"/>
    <col min="1781" max="1781" width="7.76171875" bestFit="1" customWidth="1"/>
    <col min="1782" max="1783" width="5.76171875" bestFit="1" customWidth="1"/>
    <col min="1784" max="1784" width="8.76171875" bestFit="1" customWidth="1"/>
    <col min="1785" max="1786" width="5.76171875" bestFit="1" customWidth="1"/>
    <col min="1787" max="1788" width="8.76171875" bestFit="1" customWidth="1"/>
    <col min="1789" max="1789" width="5.76171875" bestFit="1" customWidth="1"/>
    <col min="1790" max="1790" width="7.76171875" bestFit="1" customWidth="1"/>
    <col min="1791" max="1791" width="5.76171875" bestFit="1" customWidth="1"/>
    <col min="1792" max="1795" width="8.76171875" bestFit="1" customWidth="1"/>
    <col min="1796" max="1796" width="5.76171875" bestFit="1" customWidth="1"/>
    <col min="1797" max="1797" width="8.76171875" bestFit="1" customWidth="1"/>
    <col min="1798" max="1799" width="5.76171875" bestFit="1" customWidth="1"/>
    <col min="1800" max="1800" width="7.76171875" bestFit="1" customWidth="1"/>
    <col min="1801" max="1802" width="5.76171875" bestFit="1" customWidth="1"/>
    <col min="1803" max="1803" width="8.76171875" bestFit="1" customWidth="1"/>
    <col min="1804" max="1804" width="5.76171875" bestFit="1" customWidth="1"/>
    <col min="1805" max="1806" width="8.76171875" bestFit="1" customWidth="1"/>
    <col min="1807" max="1807" width="5.76171875" bestFit="1" customWidth="1"/>
    <col min="1808" max="1808" width="8.76171875" bestFit="1" customWidth="1"/>
    <col min="1809" max="1810" width="5.76171875" bestFit="1" customWidth="1"/>
    <col min="1811" max="1812" width="8.76171875" bestFit="1" customWidth="1"/>
    <col min="1813" max="1817" width="5.76171875" bestFit="1" customWidth="1"/>
    <col min="1818" max="1818" width="8.76171875" bestFit="1" customWidth="1"/>
    <col min="1819" max="1819" width="5.76171875" bestFit="1" customWidth="1"/>
    <col min="1820" max="1820" width="8.76171875" bestFit="1" customWidth="1"/>
    <col min="1821" max="1821" width="5.76171875" bestFit="1" customWidth="1"/>
    <col min="1822" max="1822" width="8.76171875" bestFit="1" customWidth="1"/>
    <col min="1823" max="1826" width="5.76171875" bestFit="1" customWidth="1"/>
    <col min="1827" max="1827" width="7.76171875" bestFit="1" customWidth="1"/>
    <col min="1828" max="1828" width="8.76171875" bestFit="1" customWidth="1"/>
    <col min="1829" max="1829" width="7.76171875" bestFit="1" customWidth="1"/>
    <col min="1830" max="1835" width="5.76171875" bestFit="1" customWidth="1"/>
    <col min="1836" max="1836" width="8.76171875" bestFit="1" customWidth="1"/>
    <col min="1837" max="1837" width="7.76171875" bestFit="1" customWidth="1"/>
    <col min="1838" max="1840" width="8.76171875" bestFit="1" customWidth="1"/>
    <col min="1841" max="1841" width="5.76171875" bestFit="1" customWidth="1"/>
    <col min="1842" max="1842" width="8.76171875" bestFit="1" customWidth="1"/>
    <col min="1843" max="1843" width="5.76171875" bestFit="1" customWidth="1"/>
    <col min="1844" max="1844" width="7.76171875" bestFit="1" customWidth="1"/>
    <col min="1845" max="1847" width="5.76171875" bestFit="1" customWidth="1"/>
    <col min="1848" max="1848" width="8.76171875" bestFit="1" customWidth="1"/>
    <col min="1849" max="1849" width="5.76171875" bestFit="1" customWidth="1"/>
    <col min="1850" max="1850" width="8.76171875" bestFit="1" customWidth="1"/>
    <col min="1851" max="1851" width="5.76171875" bestFit="1" customWidth="1"/>
    <col min="1852" max="1852" width="8.76171875" bestFit="1" customWidth="1"/>
    <col min="1853" max="1857" width="5.76171875" bestFit="1" customWidth="1"/>
    <col min="1858" max="1858" width="8.76171875" bestFit="1" customWidth="1"/>
    <col min="1859" max="1861" width="5.76171875" bestFit="1" customWidth="1"/>
    <col min="1862" max="1862" width="8.76171875" bestFit="1" customWidth="1"/>
    <col min="1863" max="1865" width="5.76171875" bestFit="1" customWidth="1"/>
    <col min="1866" max="1867" width="8.76171875" bestFit="1" customWidth="1"/>
    <col min="1868" max="1868" width="5.76171875" bestFit="1" customWidth="1"/>
    <col min="1869" max="1869" width="8.76171875" bestFit="1" customWidth="1"/>
    <col min="1870" max="1870" width="5.76171875" bestFit="1" customWidth="1"/>
    <col min="1871" max="1872" width="8.76171875" bestFit="1" customWidth="1"/>
    <col min="1873" max="1874" width="5.76171875" bestFit="1" customWidth="1"/>
    <col min="1875" max="1875" width="8.76171875" bestFit="1" customWidth="1"/>
    <col min="1876" max="1877" width="7.76171875" bestFit="1" customWidth="1"/>
    <col min="1878" max="1879" width="8.76171875" bestFit="1" customWidth="1"/>
    <col min="1880" max="1881" width="5.76171875" bestFit="1" customWidth="1"/>
    <col min="1882" max="1882" width="8.76171875" bestFit="1" customWidth="1"/>
    <col min="1883" max="1885" width="5.76171875" bestFit="1" customWidth="1"/>
    <col min="1886" max="1886" width="8.76171875" bestFit="1" customWidth="1"/>
    <col min="1887" max="1889" width="5.76171875" bestFit="1" customWidth="1"/>
    <col min="1890" max="1891" width="8.76171875" bestFit="1" customWidth="1"/>
    <col min="1892" max="1896" width="5.76171875" bestFit="1" customWidth="1"/>
    <col min="1897" max="1897" width="7.76171875" bestFit="1" customWidth="1"/>
    <col min="1898" max="1901" width="5.76171875" bestFit="1" customWidth="1"/>
    <col min="1902" max="1902" width="8.76171875" bestFit="1" customWidth="1"/>
    <col min="1903" max="1903" width="5.76171875" bestFit="1" customWidth="1"/>
    <col min="1904" max="1904" width="8.76171875" bestFit="1" customWidth="1"/>
    <col min="1905" max="1914" width="5.76171875" bestFit="1" customWidth="1"/>
    <col min="1915" max="1916" width="8.76171875" bestFit="1" customWidth="1"/>
    <col min="1917" max="1919" width="5.76171875" bestFit="1" customWidth="1"/>
    <col min="1920" max="1920" width="7.76171875" bestFit="1" customWidth="1"/>
    <col min="1921" max="1921" width="5.76171875" bestFit="1" customWidth="1"/>
    <col min="1922" max="1922" width="8.76171875" bestFit="1" customWidth="1"/>
    <col min="1923" max="1929" width="5.76171875" bestFit="1" customWidth="1"/>
    <col min="1930" max="1931" width="8.76171875" bestFit="1" customWidth="1"/>
    <col min="1932" max="1932" width="5.76171875" bestFit="1" customWidth="1"/>
    <col min="1933" max="1933" width="8.76171875" bestFit="1" customWidth="1"/>
    <col min="1934" max="1939" width="5.76171875" bestFit="1" customWidth="1"/>
    <col min="1940" max="1940" width="7.76171875" bestFit="1" customWidth="1"/>
    <col min="1941" max="1942" width="5.76171875" bestFit="1" customWidth="1"/>
    <col min="1943" max="1943" width="7.76171875" bestFit="1" customWidth="1"/>
    <col min="1944" max="1944" width="8.76171875" bestFit="1" customWidth="1"/>
    <col min="1945" max="1945" width="5.76171875" bestFit="1" customWidth="1"/>
    <col min="1946" max="1946" width="8.76171875" bestFit="1" customWidth="1"/>
    <col min="1947" max="1947" width="5.76171875" bestFit="1" customWidth="1"/>
    <col min="1948" max="1949" width="8.76171875" bestFit="1" customWidth="1"/>
    <col min="1950" max="1953" width="5.76171875" bestFit="1" customWidth="1"/>
    <col min="1954" max="1954" width="8.76171875" bestFit="1" customWidth="1"/>
    <col min="1955" max="1955" width="5.76171875" bestFit="1" customWidth="1"/>
    <col min="1956" max="1956" width="8.76171875" bestFit="1" customWidth="1"/>
    <col min="1957" max="1958" width="5.76171875" bestFit="1" customWidth="1"/>
    <col min="1959" max="1959" width="7.76171875" bestFit="1" customWidth="1"/>
    <col min="1960" max="1960" width="5.76171875" bestFit="1" customWidth="1"/>
    <col min="1961" max="1961" width="8.76171875" bestFit="1" customWidth="1"/>
    <col min="1962" max="1962" width="7.76171875" bestFit="1" customWidth="1"/>
    <col min="1963" max="1963" width="5.76171875" bestFit="1" customWidth="1"/>
    <col min="1964" max="1964" width="8.76171875" bestFit="1" customWidth="1"/>
    <col min="1965" max="1969" width="5.76171875" bestFit="1" customWidth="1"/>
    <col min="1970" max="1971" width="8.76171875" bestFit="1" customWidth="1"/>
    <col min="1972" max="1972" width="7.76171875" bestFit="1" customWidth="1"/>
    <col min="1973" max="1974" width="8.76171875" bestFit="1" customWidth="1"/>
    <col min="1975" max="1975" width="6.76171875" bestFit="1" customWidth="1"/>
    <col min="1976" max="1977" width="9.76171875" bestFit="1" customWidth="1"/>
    <col min="1978" max="1979" width="6.76171875" bestFit="1" customWidth="1"/>
    <col min="1980" max="1980" width="8.76171875" bestFit="1" customWidth="1"/>
    <col min="1981" max="1981" width="6.76171875" bestFit="1" customWidth="1"/>
    <col min="1982" max="1987" width="9.76171875" bestFit="1" customWidth="1"/>
    <col min="1988" max="1989" width="6.76171875" bestFit="1" customWidth="1"/>
    <col min="1990" max="1990" width="8.76171875" bestFit="1" customWidth="1"/>
    <col min="1991" max="1991" width="6.76171875" bestFit="1" customWidth="1"/>
    <col min="1992" max="1992" width="9.76171875" bestFit="1" customWidth="1"/>
    <col min="1993" max="1993" width="6.76171875" bestFit="1" customWidth="1"/>
    <col min="1994" max="1994" width="9.76171875" bestFit="1" customWidth="1"/>
    <col min="1995" max="1996" width="6.76171875" bestFit="1" customWidth="1"/>
    <col min="1997" max="2000" width="9.76171875" bestFit="1" customWidth="1"/>
    <col min="2001" max="2002" width="6.76171875" bestFit="1" customWidth="1"/>
    <col min="2003" max="2003" width="8.76171875" bestFit="1" customWidth="1"/>
    <col min="2004" max="2005" width="6.76171875" bestFit="1" customWidth="1"/>
    <col min="2006" max="2006" width="9.76171875" bestFit="1" customWidth="1"/>
    <col min="2007" max="2007" width="8.76171875" bestFit="1" customWidth="1"/>
    <col min="2008" max="2008" width="9.76171875" bestFit="1" customWidth="1"/>
    <col min="2009" max="2009" width="8.76171875" bestFit="1" customWidth="1"/>
    <col min="2010" max="2010" width="9.76171875" bestFit="1" customWidth="1"/>
    <col min="2011" max="2016" width="6.76171875" bestFit="1" customWidth="1"/>
    <col min="2017" max="2017" width="9.76171875" bestFit="1" customWidth="1"/>
    <col min="2018" max="2018" width="8.76171875" bestFit="1" customWidth="1"/>
    <col min="2019" max="2019" width="6.76171875" bestFit="1" customWidth="1"/>
    <col min="2020" max="2020" width="8.76171875" bestFit="1" customWidth="1"/>
    <col min="2021" max="2022" width="9.76171875" bestFit="1" customWidth="1"/>
    <col min="2023" max="2023" width="6.76171875" bestFit="1" customWidth="1"/>
    <col min="2024" max="2025" width="9.76171875" bestFit="1" customWidth="1"/>
    <col min="2026" max="2026" width="8.76171875" bestFit="1" customWidth="1"/>
    <col min="2027" max="2028" width="9.76171875" bestFit="1" customWidth="1"/>
    <col min="2029" max="2029" width="6.76171875" bestFit="1" customWidth="1"/>
    <col min="2030" max="2033" width="9.76171875" bestFit="1" customWidth="1"/>
    <col min="2034" max="2035" width="6.76171875" bestFit="1" customWidth="1"/>
    <col min="2036" max="2038" width="10.76171875" bestFit="1" customWidth="1"/>
    <col min="2039" max="2039" width="10.234375" bestFit="1" customWidth="1"/>
    <col min="2040" max="2087" width="5.703125" bestFit="1" customWidth="1"/>
    <col min="2088" max="2089" width="9.76171875" bestFit="1" customWidth="1"/>
    <col min="2090" max="2203" width="4.703125" bestFit="1" customWidth="1"/>
    <col min="2204" max="2258" width="5.703125" bestFit="1" customWidth="1"/>
    <col min="2259" max="2261" width="6.703125" bestFit="1" customWidth="1"/>
    <col min="2262" max="2262" width="8.703125" bestFit="1" customWidth="1"/>
    <col min="2263" max="2263" width="12.41015625" bestFit="1" customWidth="1"/>
    <col min="2264" max="2264" width="5.46875" bestFit="1" customWidth="1"/>
    <col min="2265" max="2274" width="4.703125" bestFit="1" customWidth="1"/>
    <col min="2275" max="2288" width="5.703125" bestFit="1" customWidth="1"/>
    <col min="2289" max="2293" width="6.703125" bestFit="1" customWidth="1"/>
    <col min="2294" max="2294" width="8.1171875" bestFit="1" customWidth="1"/>
    <col min="2295" max="2295" width="10.234375" bestFit="1" customWidth="1"/>
    <col min="2296" max="2299" width="6.29296875" bestFit="1" customWidth="1"/>
    <col min="2300" max="2346" width="7.29296875" bestFit="1" customWidth="1"/>
    <col min="2347" max="2348" width="8.8203125" bestFit="1" customWidth="1"/>
    <col min="2349" max="2349" width="12.41015625" bestFit="1" customWidth="1"/>
    <col min="2350" max="2350" width="5.46875" bestFit="1" customWidth="1"/>
    <col min="2351" max="2351" width="5.29296875" bestFit="1" customWidth="1"/>
    <col min="2352" max="2367" width="6.29296875" bestFit="1" customWidth="1"/>
    <col min="2368" max="2378" width="7.29296875" bestFit="1" customWidth="1"/>
    <col min="2379" max="2379" width="8.1171875" bestFit="1" customWidth="1"/>
    <col min="2380" max="2380" width="10.234375" bestFit="1" customWidth="1"/>
  </cols>
  <sheetData>
    <row r="2" spans="1:6" x14ac:dyDescent="0.5">
      <c r="A2" s="11" t="s">
        <v>8220</v>
      </c>
      <c r="B2" t="s">
        <v>8221</v>
      </c>
    </row>
    <row r="4" spans="1:6" x14ac:dyDescent="0.5">
      <c r="A4" s="11" t="s">
        <v>8381</v>
      </c>
      <c r="B4" s="11" t="s">
        <v>8311</v>
      </c>
    </row>
    <row r="5" spans="1:6" x14ac:dyDescent="0.5">
      <c r="A5" s="11" t="s">
        <v>8313</v>
      </c>
      <c r="B5" t="s">
        <v>8219</v>
      </c>
      <c r="C5" t="s">
        <v>8308</v>
      </c>
      <c r="D5" t="s">
        <v>8307</v>
      </c>
      <c r="E5" t="s">
        <v>8309</v>
      </c>
      <c r="F5" t="s">
        <v>8312</v>
      </c>
    </row>
    <row r="6" spans="1:6" x14ac:dyDescent="0.5">
      <c r="A6" s="12" t="s">
        <v>8314</v>
      </c>
      <c r="B6" s="7">
        <v>4843607.91</v>
      </c>
      <c r="C6" s="7">
        <v>140959.77000000002</v>
      </c>
      <c r="D6" s="7">
        <v>49394</v>
      </c>
      <c r="E6" s="7"/>
      <c r="F6" s="7">
        <v>5033961.68</v>
      </c>
    </row>
    <row r="7" spans="1:6" x14ac:dyDescent="0.5">
      <c r="A7" s="12" t="s">
        <v>8315</v>
      </c>
      <c r="B7" s="7">
        <v>849487.14</v>
      </c>
      <c r="C7" s="7">
        <v>62040.51</v>
      </c>
      <c r="D7" s="7">
        <v>752</v>
      </c>
      <c r="E7" s="7">
        <v>393</v>
      </c>
      <c r="F7" s="7">
        <v>912672.65</v>
      </c>
    </row>
    <row r="8" spans="1:6" x14ac:dyDescent="0.5">
      <c r="A8" s="12" t="s">
        <v>8316</v>
      </c>
      <c r="B8" s="7">
        <v>2105603.33</v>
      </c>
      <c r="C8" s="7">
        <v>227182.07999999996</v>
      </c>
      <c r="D8" s="7"/>
      <c r="E8" s="7"/>
      <c r="F8" s="7">
        <v>2332785.41</v>
      </c>
    </row>
    <row r="9" spans="1:6" x14ac:dyDescent="0.5">
      <c r="A9" s="12" t="s">
        <v>8317</v>
      </c>
      <c r="B9" s="7"/>
      <c r="C9" s="7"/>
      <c r="D9" s="7">
        <v>9537</v>
      </c>
      <c r="E9" s="7"/>
      <c r="F9" s="7">
        <v>9537</v>
      </c>
    </row>
    <row r="10" spans="1:6" x14ac:dyDescent="0.5">
      <c r="A10" s="12" t="s">
        <v>8318</v>
      </c>
      <c r="B10" s="7">
        <v>2896093.8</v>
      </c>
      <c r="C10" s="7">
        <v>62652.32</v>
      </c>
      <c r="D10" s="7">
        <v>9637</v>
      </c>
      <c r="E10" s="7">
        <v>104742.38</v>
      </c>
      <c r="F10" s="7">
        <v>3073125.4999999995</v>
      </c>
    </row>
    <row r="11" spans="1:6" x14ac:dyDescent="0.5">
      <c r="A11" s="12" t="s">
        <v>8319</v>
      </c>
      <c r="B11" s="7">
        <v>1026157.39</v>
      </c>
      <c r="C11" s="7">
        <v>161224.47999999998</v>
      </c>
      <c r="D11" s="7"/>
      <c r="E11" s="7"/>
      <c r="F11" s="7">
        <v>1187381.8700000001</v>
      </c>
    </row>
    <row r="12" spans="1:6" x14ac:dyDescent="0.5">
      <c r="A12" s="12" t="s">
        <v>8320</v>
      </c>
      <c r="B12" s="7">
        <v>1475855.9</v>
      </c>
      <c r="C12" s="7">
        <v>35333.25</v>
      </c>
      <c r="D12" s="7">
        <v>18108</v>
      </c>
      <c r="E12" s="7"/>
      <c r="F12" s="7">
        <v>1529297.15</v>
      </c>
    </row>
    <row r="13" spans="1:6" x14ac:dyDescent="0.5">
      <c r="A13" s="12" t="s">
        <v>8321</v>
      </c>
      <c r="B13" s="7">
        <v>14602194.850000005</v>
      </c>
      <c r="C13" s="7">
        <v>703603.41</v>
      </c>
      <c r="D13" s="7">
        <v>2282516.5099999998</v>
      </c>
      <c r="E13" s="7"/>
      <c r="F13" s="7">
        <v>17588314.770000003</v>
      </c>
    </row>
    <row r="14" spans="1:6" x14ac:dyDescent="0.5">
      <c r="A14" s="12" t="s">
        <v>8322</v>
      </c>
      <c r="B14" s="7">
        <v>4111402.6399999992</v>
      </c>
      <c r="C14" s="7">
        <v>277465.90000000002</v>
      </c>
      <c r="D14" s="7">
        <v>95300</v>
      </c>
      <c r="E14" s="7">
        <v>31408</v>
      </c>
      <c r="F14" s="7">
        <v>4515576.5399999991</v>
      </c>
    </row>
    <row r="15" spans="1:6" x14ac:dyDescent="0.5">
      <c r="A15" s="12" t="s">
        <v>8312</v>
      </c>
      <c r="B15" s="7">
        <v>31910402.960000008</v>
      </c>
      <c r="C15" s="7">
        <v>1670461.7199999997</v>
      </c>
      <c r="D15" s="7">
        <v>2465244.5099999998</v>
      </c>
      <c r="E15" s="7">
        <v>136543.38</v>
      </c>
      <c r="F15" s="7">
        <v>36182652.57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By Category</vt:lpstr>
      <vt:lpstr>By Sub-category</vt:lpstr>
      <vt:lpstr>By Month</vt:lpstr>
      <vt:lpstr>Bonus</vt:lpstr>
      <vt:lpstr>Experiment</vt:lpstr>
      <vt:lpstr>GoalList</vt:lpstr>
      <vt:lpstr>StateList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Bails</cp:lastModifiedBy>
  <dcterms:created xsi:type="dcterms:W3CDTF">2017-04-20T15:17:24Z</dcterms:created>
  <dcterms:modified xsi:type="dcterms:W3CDTF">2019-01-12T18:31:41Z</dcterms:modified>
</cp:coreProperties>
</file>