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0490" windowHeight="69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3" i="11" l="1"/>
  <c r="E9" i="11" s="1"/>
  <c r="E21" i="11" s="1"/>
  <c r="F9" i="11" l="1"/>
  <c r="E10" i="11" s="1"/>
  <c r="I5" i="11"/>
  <c r="H33" i="11"/>
  <c r="H32" i="11"/>
  <c r="H26" i="11"/>
  <c r="H20" i="11"/>
  <c r="H14" i="11"/>
  <c r="H8" i="11"/>
  <c r="H9" i="11" l="1"/>
  <c r="F10" i="11"/>
  <c r="E11" i="11" s="1"/>
  <c r="E13" i="11"/>
  <c r="E15" i="11" s="1"/>
  <c r="E16" i="11" s="1"/>
  <c r="I6" i="11"/>
  <c r="H10" i="11" l="1"/>
  <c r="F16" i="11"/>
  <c r="F15" i="11"/>
  <c r="H15" i="11" s="1"/>
  <c r="F13" i="11"/>
  <c r="H13" i="11" s="1"/>
  <c r="F11" i="11"/>
  <c r="E12" i="11" s="1"/>
  <c r="J5" i="11"/>
  <c r="K5" i="11" s="1"/>
  <c r="L5" i="11" s="1"/>
  <c r="M5" i="11" s="1"/>
  <c r="N5" i="11" s="1"/>
  <c r="O5" i="11" s="1"/>
  <c r="P5" i="11" s="1"/>
  <c r="I4" i="11"/>
  <c r="H16" i="11" l="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F21" i="11"/>
  <c r="H21" i="11" s="1"/>
  <c r="E22" i="11" l="1"/>
  <c r="F22" i="11" s="1"/>
  <c r="H22" i="11" s="1"/>
  <c r="E23" i="11" l="1"/>
  <c r="F23" i="11" l="1"/>
  <c r="E24" i="11" s="1"/>
  <c r="F24" i="11" s="1"/>
  <c r="H23" i="11" l="1"/>
  <c r="H24" i="11"/>
  <c r="E25" i="11"/>
  <c r="F25" i="11" s="1"/>
  <c r="E27" i="11" s="1"/>
  <c r="H25" i="11" l="1"/>
  <c r="F27" i="11"/>
  <c r="H27" i="11" s="1"/>
  <c r="E28" i="11" l="1"/>
  <c r="F28" i="11" s="1"/>
  <c r="F29" i="11" s="1"/>
  <c r="E29" i="11" l="1"/>
  <c r="H28" i="11"/>
  <c r="E30" i="11" l="1"/>
  <c r="H29" i="11"/>
  <c r="F31" i="11" l="1"/>
  <c r="F30" i="11"/>
  <c r="H30" i="11" s="1"/>
  <c r="E31" i="11"/>
  <c r="H31" i="11" l="1"/>
</calcChain>
</file>

<file path=xl/sharedStrings.xml><?xml version="1.0" encoding="utf-8"?>
<sst xmlns="http://schemas.openxmlformats.org/spreadsheetml/2006/main" count="87" uniqueCount="77">
  <si>
    <t>Insert new rows ABOVE this one</t>
  </si>
  <si>
    <t>Project Start:</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</si>
  <si>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</si>
  <si>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</si>
  <si>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</si>
  <si>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</si>
  <si>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</si>
  <si>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</si>
  <si>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</si>
  <si>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</si>
  <si>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</si>
  <si>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</si>
  <si>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</si>
  <si>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</si>
  <si>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</si>
  <si>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</si>
  <si>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</si>
  <si>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</si>
  <si>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</si>
  <si>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</si>
  <si>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</si>
  <si>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</si>
  <si>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</si>
  <si>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</si>
  <si>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</si>
  <si>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</si>
  <si>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</si>
  <si>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</si>
  <si>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</si>
  <si>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</si>
  <si>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</si>
  <si>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</si>
  <si>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</si>
  <si>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</si>
  <si>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</si>
  <si>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</si>
  <si>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SCHOOLER</t>
  </si>
  <si>
    <t>Baimam Boukar</t>
  </si>
  <si>
    <t>Requiremnets Analysis</t>
  </si>
  <si>
    <t>Intoduction</t>
  </si>
  <si>
    <t>The team</t>
  </si>
  <si>
    <t xml:space="preserve">Func requirements </t>
  </si>
  <si>
    <t>Pascaline</t>
  </si>
  <si>
    <t>Non-func requiremnets</t>
  </si>
  <si>
    <t>Stephane and Brandon</t>
  </si>
  <si>
    <t>Ressources</t>
  </si>
  <si>
    <t>Jefferson</t>
  </si>
  <si>
    <t>Project plan</t>
  </si>
  <si>
    <t>JAVA PROGRAMMING I</t>
  </si>
  <si>
    <t>GROUP 4</t>
  </si>
  <si>
    <t>An Advanced School Management system</t>
  </si>
  <si>
    <t>ASSIGNED TO</t>
  </si>
  <si>
    <t>PROGRES</t>
  </si>
  <si>
    <t>Project Setup</t>
  </si>
  <si>
    <t>Database setup</t>
  </si>
  <si>
    <t>Brandon Neba</t>
  </si>
  <si>
    <t>Setup and Design</t>
  </si>
  <si>
    <t>Class Diagram</t>
  </si>
  <si>
    <t>Use case diagram</t>
  </si>
  <si>
    <t>Pascaline and Stephane</t>
  </si>
  <si>
    <t>Diagrams documentation</t>
  </si>
  <si>
    <t>Authentication</t>
  </si>
  <si>
    <t>Admin dashboard</t>
  </si>
  <si>
    <t>User dashboard</t>
  </si>
  <si>
    <t>Stephane</t>
  </si>
  <si>
    <t>Baimam &amp; Pascaline</t>
  </si>
  <si>
    <t>Book search</t>
  </si>
  <si>
    <t>Development of core features and Unit testing</t>
  </si>
  <si>
    <t>Register to courses</t>
  </si>
  <si>
    <t>Parental control</t>
  </si>
  <si>
    <t>Attendance tracking</t>
  </si>
  <si>
    <t>Monthly report</t>
  </si>
  <si>
    <t>Kumo Pascaline</t>
  </si>
  <si>
    <t>Danwe Stephane</t>
  </si>
  <si>
    <t>Development of basic features and unit testing</t>
  </si>
  <si>
    <t>Bulk sms/email</t>
  </si>
  <si>
    <t>CRUD 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</si>
</sst>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0"/>
      <name val="Advent Pro"/>
    </font>
    <font>
      <sz val="11"/>
      <color theme="1"/>
      <name val="Advent Pro"/>
    </font>
    <font>
      <b/>
      <sz val="11"/>
      <color theme="1" tint="0.499984740745262"/>
      <name val="Advent Pro"/>
    </font>
    <font>
      <sz val="10"/>
      <color theme="1" tint="0.499984740745262"/>
      <name val="Advent Pro"/>
    </font>
    <font>
      <sz val="11"/>
      <color theme="0"/>
      <name val="Nova Slim"/>
      <family val="2"/>
    </font>
    <font>
      <b/>
      <sz val="20"/>
      <color theme="4" tint="-0.249977111117893"/>
      <name val="Nova Slim"/>
      <family val="2"/>
    </font>
    <font>
      <sz val="10"/>
      <name val="Nova Slim"/>
      <family val="2"/>
    </font>
    <font>
      <sz val="11"/>
      <color theme="1"/>
      <name val="Nova Slim"/>
      <family val="2"/>
    </font>
    <font>
      <b/>
      <sz val="11"/>
      <color theme="1" tint="0.499984740745262"/>
      <name val="Nova Slim"/>
      <family val="2"/>
    </font>
    <font>
      <sz val="14"/>
      <color theme="1"/>
      <name val="Nova Slim"/>
      <family val="2"/>
    </font>
    <font>
      <sz val="10"/>
      <color theme="1" tint="0.499984740745262"/>
      <name val="Nova Slim"/>
      <family val="2"/>
    </font>
    <font>
      <sz val="9"/>
      <name val="Nova Slim"/>
      <family val="2"/>
    </font>
    <font>
      <b/>
      <sz val="9"/>
      <color theme="0"/>
      <name val="Nova Slim"/>
      <family val="2"/>
    </font>
    <font>
      <sz val="8"/>
      <color theme="0"/>
      <name val="Nova Slim"/>
      <family val="2"/>
    </font>
    <font>
      <b/>
      <sz val="11"/>
      <color theme="1"/>
      <name val="Nova Slim"/>
      <family val="2"/>
    </font>
    <font>
      <sz val="11"/>
      <name val="Nova Slim"/>
      <family val="2"/>
    </font>
    <font>
      <i/>
      <sz val="9"/>
      <color theme="1"/>
      <name val="Nova Slim"/>
      <family val="2"/>
    </font>
    <font>
      <b/>
      <sz val="8"/>
      <color theme="0"/>
      <name val="Nova Slim"/>
      <family val="2"/>
    </font>
    <font>
      <b/>
      <sz val="18"/>
      <color theme="1" tint="0.34998626667073579"/>
      <name val="Nova Slim"/>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xf numFmtId="0" fontId="12" fillId="0" borderId="0"/>
    <xf numFmtId="164" fontId="3" fillId="0" borderId="3"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6" fontId="3" fillId="0" borderId="3">
      <alignment horizontal="center" vertical="center"/>
    </xf>
    <xf numFmtId="165" fontId="3" fillId="0" borderId="2" applyFill="0">
      <alignment horizontal="center" vertical="center"/>
    </xf>
    <xf numFmtId="0" fontId="3" fillId="0" borderId="2" applyFill="0">
      <alignment horizontal="center" vertical="center"/>
    </xf>
    <xf numFmtId="0" fontId="3" fillId="0" borderId="2" applyFill="0">
      <alignment horizontal="left" vertical="center" indent="2"/>
    </xf>
  </cellStyleXfs>
  <cellXfs count="99">
    <xf numFmtId="0" fontId="0" fillId="0" borderId="0" xfId="0"/>
    <xf numFmtId="0" fontId="1" fillId="0" borderId="0" xfId="0" applyFont="1"/>
    <xf numFmtId="0" fontId="1" fillId="0" borderId="0" xfId="0" applyFont="1" applyAlignment="1">
      <alignment vertical="top"/>
    </xf>
    <xf numFmtId="0" fontId="6" fillId="0" borderId="0" xfId="0" applyFont="1" applyAlignment="1">
      <alignment horizontal="left" vertical="center"/>
    </xf>
    <xf numFmtId="0" fontId="7" fillId="0" borderId="0" xfId="0" applyFont="1" applyAlignment="1">
      <alignment horizontal="left" vertical="center"/>
    </xf>
    <xf numFmtId="0" fontId="9" fillId="0" borderId="0" xfId="0" applyFont="1"/>
    <xf numFmtId="0" fontId="11" fillId="0" borderId="0" xfId="0" applyFont="1" applyAlignment="1">
      <alignment vertical="center"/>
    </xf>
    <xf numFmtId="0" fontId="10" fillId="0" borderId="0" xfId="0" applyFont="1" applyAlignment="1">
      <alignment horizontal="left" vertical="top" wrapText="1" indent="1"/>
    </xf>
    <xf numFmtId="0" fontId="1" fillId="0" borderId="0" xfId="0" applyFont="1" applyAlignment="1">
      <alignment horizontal="left" vertical="top"/>
    </xf>
    <xf numFmtId="0" fontId="8"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4" fillId="0" borderId="0" xfId="0" applyFont="1"/>
    <xf numFmtId="0" fontId="15" fillId="0" borderId="0" xfId="0" applyFont="1"/>
    <xf numFmtId="0" fontId="13" fillId="0" borderId="0" xfId="3" applyFont="1"/>
    <xf numFmtId="0" fontId="14" fillId="0" borderId="0" xfId="0" applyFont="1" applyAlignment="1">
      <alignment horizontal="center"/>
    </xf>
    <xf numFmtId="0" fontId="14" fillId="0" borderId="0" xfId="0" applyFont="1" applyAlignment="1">
      <alignment vertical="center"/>
    </xf>
    <xf numFmtId="0" fontId="14" fillId="0" borderId="0" xfId="0" applyFont="1" applyAlignment="1">
      <alignment horizontal="right" vertical="center"/>
    </xf>
    <xf numFmtId="0" fontId="13" fillId="0" borderId="0" xfId="0" applyFont="1" applyAlignment="1">
      <alignment horizontal="center"/>
    </xf>
    <xf numFmtId="0" fontId="16" fillId="0" borderId="0" xfId="1" applyFont="1" applyAlignment="1" applyProtection="1"/>
    <xf numFmtId="0" fontId="17" fillId="0" borderId="0" xfId="3" applyFont="1" applyAlignment="1">
      <alignment wrapText="1"/>
    </xf>
    <xf numFmtId="0" fontId="18" fillId="0" borderId="0" xfId="0" applyFont="1" applyAlignment="1">
      <alignment horizontal="left"/>
    </xf>
    <xf numFmtId="0" fontId="19" fillId="0" borderId="0" xfId="0" applyFont="1"/>
    <xf numFmtId="0" fontId="19" fillId="0" borderId="0" xfId="0" applyFont="1" applyAlignment="1">
      <alignment horizontal="center"/>
    </xf>
    <xf numFmtId="0" fontId="19" fillId="0" borderId="0" xfId="0" applyFont="1" applyAlignment="1">
      <alignment horizontal="center" vertical="center"/>
    </xf>
    <xf numFmtId="0" fontId="20" fillId="0" borderId="0" xfId="0" applyFont="1"/>
    <xf numFmtId="0" fontId="21" fillId="0" borderId="0" xfId="0" applyFont="1"/>
    <xf numFmtId="0" fontId="17" fillId="0" borderId="0" xfId="3" applyFont="1"/>
    <xf numFmtId="0" fontId="22" fillId="0" borderId="0" xfId="6" applyFont="1"/>
    <xf numFmtId="0" fontId="20" fillId="0" borderId="0" xfId="0" applyFont="1" applyAlignment="1">
      <alignment horizontal="center"/>
    </xf>
    <xf numFmtId="0" fontId="23" fillId="0" borderId="0" xfId="1" applyFont="1" applyProtection="1">
      <alignment vertical="top"/>
    </xf>
    <xf numFmtId="0" fontId="22" fillId="0" borderId="0" xfId="7" applyFont="1">
      <alignment vertical="top"/>
    </xf>
    <xf numFmtId="0" fontId="20" fillId="0" borderId="3" xfId="0" applyFont="1" applyBorder="1" applyAlignment="1">
      <alignment horizontal="center" vertical="center"/>
    </xf>
    <xf numFmtId="168" fontId="24" fillId="7" borderId="6" xfId="0" applyNumberFormat="1" applyFont="1" applyFill="1" applyBorder="1" applyAlignment="1">
      <alignment horizontal="center" vertical="center"/>
    </xf>
    <xf numFmtId="168" fontId="24" fillId="7" borderId="0" xfId="0" applyNumberFormat="1" applyFont="1" applyFill="1" applyAlignment="1">
      <alignment horizontal="center" vertical="center"/>
    </xf>
    <xf numFmtId="168" fontId="24" fillId="7" borderId="7" xfId="0" applyNumberFormat="1" applyFont="1" applyFill="1" applyBorder="1" applyAlignment="1">
      <alignment horizontal="center" vertical="center"/>
    </xf>
    <xf numFmtId="0" fontId="25" fillId="13" borderId="1" xfId="0" applyFont="1" applyFill="1" applyBorder="1" applyAlignment="1">
      <alignment horizontal="center" vertical="center" wrapText="1"/>
    </xf>
    <xf numFmtId="0" fontId="26" fillId="12" borderId="8" xfId="0" applyFont="1" applyFill="1" applyBorder="1" applyAlignment="1">
      <alignment horizontal="center" vertical="center" shrinkToFit="1"/>
    </xf>
    <xf numFmtId="0" fontId="20" fillId="0" borderId="0" xfId="0" applyFont="1" applyAlignment="1">
      <alignment wrapText="1"/>
    </xf>
    <xf numFmtId="0" fontId="20" fillId="0" borderId="9" xfId="0" applyFont="1" applyBorder="1" applyAlignment="1">
      <alignment vertical="center"/>
    </xf>
    <xf numFmtId="0" fontId="27" fillId="8" borderId="2" xfId="0" applyFont="1" applyFill="1" applyBorder="1" applyAlignment="1">
      <alignment horizontal="left" vertical="center" indent="1"/>
    </xf>
    <xf numFmtId="0" fontId="20" fillId="8" borderId="2" xfId="11" applyFont="1" applyFill="1">
      <alignment horizontal="center" vertical="center"/>
    </xf>
    <xf numFmtId="9" fontId="28" fillId="8" borderId="2" xfId="2" applyFont="1" applyFill="1" applyBorder="1" applyAlignment="1">
      <alignment horizontal="center" vertical="center"/>
    </xf>
    <xf numFmtId="165" fontId="20" fillId="8" borderId="2" xfId="0" applyNumberFormat="1" applyFont="1" applyFill="1" applyBorder="1" applyAlignment="1">
      <alignment horizontal="center" vertical="center"/>
    </xf>
    <xf numFmtId="165" fontId="28" fillId="8" borderId="2" xfId="0" applyNumberFormat="1" applyFont="1" applyFill="1" applyBorder="1" applyAlignment="1">
      <alignment horizontal="center" vertical="center"/>
    </xf>
    <xf numFmtId="0" fontId="28" fillId="0" borderId="2" xfId="0" applyFont="1" applyBorder="1" applyAlignment="1">
      <alignment horizontal="center" vertical="center"/>
    </xf>
    <xf numFmtId="0" fontId="20" fillId="3" borderId="2" xfId="12" applyFont="1" applyFill="1">
      <alignment horizontal="left" vertical="center" indent="2"/>
    </xf>
    <xf numFmtId="0" fontId="20" fillId="3" borderId="2" xfId="11" applyFont="1" applyFill="1">
      <alignment horizontal="center" vertical="center"/>
    </xf>
    <xf numFmtId="9" fontId="28" fillId="3" borderId="2" xfId="2" applyFont="1" applyFill="1" applyBorder="1" applyAlignment="1">
      <alignment horizontal="center" vertical="center"/>
    </xf>
    <xf numFmtId="165" fontId="20" fillId="3" borderId="2" xfId="10" applyFont="1" applyFill="1">
      <alignment horizontal="center" vertical="center"/>
    </xf>
    <xf numFmtId="0" fontId="20" fillId="0" borderId="9" xfId="0" applyFont="1" applyBorder="1" applyAlignment="1">
      <alignment horizontal="right" vertical="center"/>
    </xf>
    <xf numFmtId="0" fontId="27" fillId="9" borderId="2" xfId="0" applyFont="1" applyFill="1" applyBorder="1" applyAlignment="1">
      <alignment horizontal="left" vertical="center" indent="1"/>
    </xf>
    <xf numFmtId="0" fontId="20" fillId="9" borderId="2" xfId="11" applyFont="1" applyFill="1">
      <alignment horizontal="center" vertical="center"/>
    </xf>
    <xf numFmtId="9" fontId="28" fillId="9" borderId="2" xfId="2" applyFont="1" applyFill="1" applyBorder="1" applyAlignment="1">
      <alignment horizontal="center" vertical="center"/>
    </xf>
    <xf numFmtId="165" fontId="20" fillId="9" borderId="2" xfId="0" applyNumberFormat="1" applyFont="1" applyFill="1" applyBorder="1" applyAlignment="1">
      <alignment horizontal="center" vertical="center"/>
    </xf>
    <xf numFmtId="165" fontId="28" fillId="9" borderId="2" xfId="0" applyNumberFormat="1" applyFont="1" applyFill="1" applyBorder="1" applyAlignment="1">
      <alignment horizontal="center" vertical="center"/>
    </xf>
    <xf numFmtId="0" fontId="20" fillId="4" borderId="2" xfId="12" applyFont="1" applyFill="1">
      <alignment horizontal="left" vertical="center" indent="2"/>
    </xf>
    <xf numFmtId="0" fontId="20" fillId="4" borderId="2" xfId="11" applyFont="1" applyFill="1">
      <alignment horizontal="center" vertical="center"/>
    </xf>
    <xf numFmtId="9" fontId="28" fillId="4" borderId="2" xfId="2" applyFont="1" applyFill="1" applyBorder="1" applyAlignment="1">
      <alignment horizontal="center" vertical="center"/>
    </xf>
    <xf numFmtId="165" fontId="20" fillId="4" borderId="2" xfId="10" applyFont="1" applyFill="1">
      <alignment horizontal="center" vertical="center"/>
    </xf>
    <xf numFmtId="0" fontId="27" fillId="6" borderId="2" xfId="0" applyFont="1" applyFill="1" applyBorder="1" applyAlignment="1">
      <alignment horizontal="left" vertical="center" indent="1"/>
    </xf>
    <xf numFmtId="0" fontId="20" fillId="6" borderId="2" xfId="11" applyFont="1" applyFill="1">
      <alignment horizontal="center" vertical="center"/>
    </xf>
    <xf numFmtId="9" fontId="28" fillId="6" borderId="2" xfId="2" applyFont="1" applyFill="1" applyBorder="1" applyAlignment="1">
      <alignment horizontal="center" vertical="center"/>
    </xf>
    <xf numFmtId="165" fontId="20" fillId="6" borderId="2" xfId="0" applyNumberFormat="1" applyFont="1" applyFill="1" applyBorder="1" applyAlignment="1">
      <alignment horizontal="center" vertical="center"/>
    </xf>
    <xf numFmtId="165" fontId="28" fillId="6" borderId="2" xfId="0" applyNumberFormat="1" applyFont="1" applyFill="1" applyBorder="1" applyAlignment="1">
      <alignment horizontal="center" vertical="center"/>
    </xf>
    <xf numFmtId="0" fontId="20" fillId="11" borderId="2" xfId="12" applyFont="1" applyFill="1">
      <alignment horizontal="left" vertical="center" indent="2"/>
    </xf>
    <xf numFmtId="0" fontId="20" fillId="11" borderId="2" xfId="11" applyFont="1" applyFill="1">
      <alignment horizontal="center" vertical="center"/>
    </xf>
    <xf numFmtId="9" fontId="28" fillId="11" borderId="2" xfId="2" applyFont="1" applyFill="1" applyBorder="1" applyAlignment="1">
      <alignment horizontal="center" vertical="center"/>
    </xf>
    <xf numFmtId="165" fontId="20" fillId="11" borderId="2" xfId="10" applyFont="1" applyFill="1">
      <alignment horizontal="center" vertical="center"/>
    </xf>
    <xf numFmtId="0" fontId="27" fillId="5" borderId="2" xfId="0" applyFont="1" applyFill="1" applyBorder="1" applyAlignment="1">
      <alignment horizontal="left" vertical="center" indent="1"/>
    </xf>
    <xf numFmtId="0" fontId="20" fillId="5" borderId="2" xfId="11" applyFont="1" applyFill="1">
      <alignment horizontal="center" vertical="center"/>
    </xf>
    <xf numFmtId="9" fontId="28" fillId="5" borderId="2" xfId="2" applyFont="1" applyFill="1" applyBorder="1" applyAlignment="1">
      <alignment horizontal="center" vertical="center"/>
    </xf>
    <xf numFmtId="165" fontId="20" fillId="5" borderId="2" xfId="0" applyNumberFormat="1" applyFont="1" applyFill="1" applyBorder="1" applyAlignment="1">
      <alignment horizontal="center" vertical="center"/>
    </xf>
    <xf numFmtId="165" fontId="28" fillId="5" borderId="2" xfId="0" applyNumberFormat="1" applyFont="1" applyFill="1" applyBorder="1" applyAlignment="1">
      <alignment horizontal="center" vertical="center"/>
    </xf>
    <xf numFmtId="0" fontId="20" fillId="10" borderId="2" xfId="12" applyFont="1" applyFill="1">
      <alignment horizontal="left" vertical="center" indent="2"/>
    </xf>
    <xf numFmtId="0" fontId="20" fillId="10" borderId="2" xfId="11" applyFont="1" applyFill="1">
      <alignment horizontal="center" vertical="center"/>
    </xf>
    <xf numFmtId="9" fontId="28" fillId="10" borderId="2" xfId="2" applyFont="1" applyFill="1" applyBorder="1" applyAlignment="1">
      <alignment horizontal="center" vertical="center"/>
    </xf>
    <xf numFmtId="165" fontId="20" fillId="10" borderId="2" xfId="10" applyFont="1" applyFill="1">
      <alignment horizontal="center" vertical="center"/>
    </xf>
    <xf numFmtId="0" fontId="20" fillId="0" borderId="2" xfId="12" applyFont="1">
      <alignment horizontal="left" vertical="center" indent="2"/>
    </xf>
    <xf numFmtId="0" fontId="20" fillId="0" borderId="2" xfId="11" applyFont="1">
      <alignment horizontal="center" vertical="center"/>
    </xf>
    <xf numFmtId="9" fontId="28" fillId="0" borderId="2" xfId="2" applyFont="1" applyBorder="1" applyAlignment="1">
      <alignment horizontal="center" vertical="center"/>
    </xf>
    <xf numFmtId="165" fontId="20" fillId="0" borderId="2" xfId="10" applyFont="1">
      <alignment horizontal="center" vertical="center"/>
    </xf>
    <xf numFmtId="0" fontId="29" fillId="2" borderId="2" xfId="0" applyFont="1" applyFill="1" applyBorder="1" applyAlignment="1">
      <alignment horizontal="left" vertical="center" indent="1"/>
    </xf>
    <xf numFmtId="0" fontId="29" fillId="2" borderId="2" xfId="0" applyFont="1" applyFill="1" applyBorder="1" applyAlignment="1">
      <alignment horizontal="center" vertical="center"/>
    </xf>
    <xf numFmtId="9" fontId="28" fillId="2" borderId="2" xfId="2" applyFont="1" applyFill="1" applyBorder="1" applyAlignment="1">
      <alignment horizontal="center" vertical="center"/>
    </xf>
    <xf numFmtId="165" fontId="23" fillId="2" borderId="2" xfId="0" applyNumberFormat="1" applyFont="1" applyFill="1" applyBorder="1" applyAlignment="1">
      <alignment horizontal="left" vertical="center"/>
    </xf>
    <xf numFmtId="165" fontId="28" fillId="2" borderId="2" xfId="0" applyNumberFormat="1" applyFont="1" applyFill="1" applyBorder="1" applyAlignment="1">
      <alignment horizontal="center" vertical="center"/>
    </xf>
    <xf numFmtId="0" fontId="28" fillId="2" borderId="2" xfId="0" applyFont="1" applyFill="1" applyBorder="1" applyAlignment="1">
      <alignment horizontal="center" vertical="center"/>
    </xf>
    <xf numFmtId="0" fontId="20" fillId="2" borderId="9" xfId="0" applyFont="1" applyFill="1" applyBorder="1" applyAlignment="1">
      <alignment vertical="center"/>
    </xf>
    <xf numFmtId="0" fontId="30" fillId="13" borderId="1" xfId="0" applyFont="1" applyFill="1" applyBorder="1" applyAlignment="1">
      <alignment horizontal="left" vertical="center" indent="1"/>
    </xf>
    <xf numFmtId="0" fontId="30" fillId="13" borderId="1" xfId="0" applyFont="1" applyFill="1" applyBorder="1" applyAlignment="1">
      <alignment horizontal="center" vertical="center" wrapText="1"/>
    </xf>
    <xf numFmtId="0" fontId="31" fillId="0" borderId="0" xfId="5" applyFont="1" applyAlignment="1">
      <alignment horizontal="left"/>
    </xf>
    <xf numFmtId="0" fontId="20" fillId="0" borderId="0" xfId="8" applyFont="1">
      <alignment horizontal="right" indent="1"/>
    </xf>
    <xf numFmtId="0" fontId="20" fillId="0" borderId="7" xfId="8" applyFont="1" applyBorder="1">
      <alignment horizontal="right" indent="1"/>
    </xf>
    <xf numFmtId="0" fontId="20" fillId="0" borderId="10" xfId="0" applyFont="1" applyBorder="1"/>
    <xf numFmtId="167" fontId="20" fillId="7" borderId="4" xfId="0" applyNumberFormat="1" applyFont="1" applyFill="1" applyBorder="1" applyAlignment="1">
      <alignment horizontal="left" vertical="center" wrapText="1" indent="1"/>
    </xf>
    <xf numFmtId="167" fontId="20" fillId="7" borderId="1" xfId="0" applyNumberFormat="1" applyFont="1" applyFill="1" applyBorder="1" applyAlignment="1">
      <alignment horizontal="left" vertical="center" wrapText="1" indent="1"/>
    </xf>
    <xf numFmtId="167" fontId="20" fillId="7" borderId="5" xfId="0" applyNumberFormat="1" applyFont="1" applyFill="1" applyBorder="1" applyAlignment="1">
      <alignment horizontal="left" vertical="center" wrapText="1" indent="1"/>
    </xf>
    <xf numFmtId="166" fontId="20" fillId="0" borderId="3" xfId="9" applyFont="1">
      <alignment horizontal="center" vertical="center"/>
    </xf>
  </cellXfs>
  <cellStyles count="13">
    <cellStyle name="Date" xfId="10"/>
    <cellStyle name="Lien hypertexte" xfId="1" builtinId="8" customBuiltin="1"/>
    <cellStyle name="Milliers" xfId="4" builtinId="3" customBuiltin="1"/>
    <cellStyle name="Name" xfId="11"/>
    <cellStyle name="Normal" xfId="0" builtinId="0"/>
    <cellStyle name="Pourcentage" xfId="2" builtinId="5"/>
    <cellStyle name="Project Start" xfId="9"/>
    <cellStyle name="Task" xfId="12"/>
    <cellStyle name="Titre" xfId="5" builtinId="15" customBuiltin="1"/>
    <cellStyle name="Titre 1" xfId="6" builtinId="16" customBuiltin="1"/>
    <cellStyle name="Titre 2" xfId="7" builtinId="17" customBuiltin="1"/>
    <cellStyle name="Titre 3" xfId="8" builtinId="18"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21" activePane="bottomLeft" state="frozen"/>
      <selection pane="bottomLeft" activeCell="B24" sqref="B24"/>
    </sheetView>
  </sheetViews>
  <sheetFormatPr baseColWidth="10" defaultColWidth="9.140625" defaultRowHeight="30" customHeight="1" x14ac:dyDescent="0.2"/>
  <cols>
    <col min="1" max="1" width="2.7109375" style="14" customWidth="1"/>
    <col min="2" max="2" width="19.85546875" style="12" customWidth="1"/>
    <col min="3" max="3" width="30.7109375" style="12" customWidth="1"/>
    <col min="4" max="4" width="10.7109375" style="12" customWidth="1"/>
    <col min="5" max="5" width="10.42578125" style="15" customWidth="1"/>
    <col min="6" max="6" width="10.42578125" style="12" customWidth="1"/>
    <col min="7" max="7" width="2.7109375" style="12" customWidth="1"/>
    <col min="8" max="8" width="6.140625" style="12" hidden="1" customWidth="1"/>
    <col min="9" max="64" width="2.5703125" style="12" customWidth="1"/>
    <col min="65" max="68" width="9.140625" style="12"/>
    <col min="69" max="70" width="10.28515625" style="12"/>
    <col min="71" max="16384" width="9.140625" style="12"/>
  </cols>
  <sheetData>
    <row r="1" spans="1:64" ht="30" customHeight="1" x14ac:dyDescent="0.4">
      <c r="A1" s="20" t="s">
        <v>27</v>
      </c>
      <c r="B1" s="91" t="s">
        <v>36</v>
      </c>
      <c r="C1" s="21" t="s">
        <v>50</v>
      </c>
      <c r="D1" s="22"/>
      <c r="E1" s="23"/>
      <c r="F1" s="24"/>
      <c r="G1" s="25"/>
      <c r="H1" s="22"/>
      <c r="I1" s="26"/>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row>
    <row r="2" spans="1:64" ht="30" customHeight="1" x14ac:dyDescent="0.3">
      <c r="A2" s="27" t="s">
        <v>22</v>
      </c>
      <c r="B2" s="28" t="s">
        <v>48</v>
      </c>
      <c r="C2" s="25"/>
      <c r="D2" s="25"/>
      <c r="E2" s="29"/>
      <c r="F2" s="25"/>
      <c r="G2" s="25"/>
      <c r="H2" s="25"/>
      <c r="I2" s="30"/>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row>
    <row r="3" spans="1:64" ht="30" customHeight="1" x14ac:dyDescent="0.25">
      <c r="A3" s="27" t="s">
        <v>28</v>
      </c>
      <c r="B3" s="31" t="s">
        <v>49</v>
      </c>
      <c r="C3" s="92" t="s">
        <v>1</v>
      </c>
      <c r="D3" s="93"/>
      <c r="E3" s="98">
        <f ca="1">TODAY()</f>
        <v>44499</v>
      </c>
      <c r="F3" s="98"/>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row>
    <row r="4" spans="1:64" ht="30" customHeight="1" x14ac:dyDescent="0.25">
      <c r="A4" s="20" t="s">
        <v>29</v>
      </c>
      <c r="B4" s="25"/>
      <c r="C4" s="92" t="s">
        <v>6</v>
      </c>
      <c r="D4" s="93"/>
      <c r="E4" s="32">
        <v>1</v>
      </c>
      <c r="F4" s="25"/>
      <c r="G4" s="25"/>
      <c r="H4" s="25"/>
      <c r="I4" s="95">
        <f ca="1">I5</f>
        <v>44494</v>
      </c>
      <c r="J4" s="96"/>
      <c r="K4" s="96"/>
      <c r="L4" s="96"/>
      <c r="M4" s="96"/>
      <c r="N4" s="96"/>
      <c r="O4" s="97"/>
      <c r="P4" s="95">
        <f ca="1">P5</f>
        <v>44501</v>
      </c>
      <c r="Q4" s="96"/>
      <c r="R4" s="96"/>
      <c r="S4" s="96"/>
      <c r="T4" s="96"/>
      <c r="U4" s="96"/>
      <c r="V4" s="97"/>
      <c r="W4" s="95">
        <f ca="1">W5</f>
        <v>44508</v>
      </c>
      <c r="X4" s="96"/>
      <c r="Y4" s="96"/>
      <c r="Z4" s="96"/>
      <c r="AA4" s="96"/>
      <c r="AB4" s="96"/>
      <c r="AC4" s="97"/>
      <c r="AD4" s="95">
        <f ca="1">AD5</f>
        <v>44515</v>
      </c>
      <c r="AE4" s="96"/>
      <c r="AF4" s="96"/>
      <c r="AG4" s="96"/>
      <c r="AH4" s="96"/>
      <c r="AI4" s="96"/>
      <c r="AJ4" s="97"/>
      <c r="AK4" s="95">
        <f ca="1">AK5</f>
        <v>44522</v>
      </c>
      <c r="AL4" s="96"/>
      <c r="AM4" s="96"/>
      <c r="AN4" s="96"/>
      <c r="AO4" s="96"/>
      <c r="AP4" s="96"/>
      <c r="AQ4" s="97"/>
      <c r="AR4" s="95">
        <f ca="1">AR5</f>
        <v>44529</v>
      </c>
      <c r="AS4" s="96"/>
      <c r="AT4" s="96"/>
      <c r="AU4" s="96"/>
      <c r="AV4" s="96"/>
      <c r="AW4" s="96"/>
      <c r="AX4" s="97"/>
      <c r="AY4" s="95">
        <f ca="1">AY5</f>
        <v>44536</v>
      </c>
      <c r="AZ4" s="96"/>
      <c r="BA4" s="96"/>
      <c r="BB4" s="96"/>
      <c r="BC4" s="96"/>
      <c r="BD4" s="96"/>
      <c r="BE4" s="97"/>
      <c r="BF4" s="95">
        <f ca="1">BF5</f>
        <v>44543</v>
      </c>
      <c r="BG4" s="96"/>
      <c r="BH4" s="96"/>
      <c r="BI4" s="96"/>
      <c r="BJ4" s="96"/>
      <c r="BK4" s="96"/>
      <c r="BL4" s="97"/>
    </row>
    <row r="5" spans="1:64" ht="15" customHeight="1" x14ac:dyDescent="0.25">
      <c r="A5" s="20" t="s">
        <v>30</v>
      </c>
      <c r="B5" s="94"/>
      <c r="C5" s="94"/>
      <c r="D5" s="94"/>
      <c r="E5" s="94"/>
      <c r="F5" s="94"/>
      <c r="G5" s="94"/>
      <c r="H5" s="25"/>
      <c r="I5" s="33">
        <f ca="1">Project_Start-WEEKDAY(Project_Start,1)+2+7*(Display_Week-1)</f>
        <v>44494</v>
      </c>
      <c r="J5" s="34">
        <f ca="1">I5+1</f>
        <v>44495</v>
      </c>
      <c r="K5" s="34">
        <f t="shared" ref="K5:AX5" ca="1" si="0">J5+1</f>
        <v>44496</v>
      </c>
      <c r="L5" s="34">
        <f t="shared" ca="1" si="0"/>
        <v>44497</v>
      </c>
      <c r="M5" s="34">
        <f t="shared" ca="1" si="0"/>
        <v>44498</v>
      </c>
      <c r="N5" s="34">
        <f t="shared" ca="1" si="0"/>
        <v>44499</v>
      </c>
      <c r="O5" s="35">
        <f t="shared" ca="1" si="0"/>
        <v>44500</v>
      </c>
      <c r="P5" s="33">
        <f ca="1">O5+1</f>
        <v>44501</v>
      </c>
      <c r="Q5" s="34">
        <f ca="1">P5+1</f>
        <v>44502</v>
      </c>
      <c r="R5" s="34">
        <f t="shared" ca="1" si="0"/>
        <v>44503</v>
      </c>
      <c r="S5" s="34">
        <f t="shared" ca="1" si="0"/>
        <v>44504</v>
      </c>
      <c r="T5" s="34">
        <f t="shared" ca="1" si="0"/>
        <v>44505</v>
      </c>
      <c r="U5" s="34">
        <f t="shared" ca="1" si="0"/>
        <v>44506</v>
      </c>
      <c r="V5" s="35">
        <f t="shared" ca="1" si="0"/>
        <v>44507</v>
      </c>
      <c r="W5" s="33">
        <f ca="1">V5+1</f>
        <v>44508</v>
      </c>
      <c r="X5" s="34">
        <f ca="1">W5+1</f>
        <v>44509</v>
      </c>
      <c r="Y5" s="34">
        <f t="shared" ca="1" si="0"/>
        <v>44510</v>
      </c>
      <c r="Z5" s="34">
        <f t="shared" ca="1" si="0"/>
        <v>44511</v>
      </c>
      <c r="AA5" s="34">
        <f t="shared" ca="1" si="0"/>
        <v>44512</v>
      </c>
      <c r="AB5" s="34">
        <f t="shared" ca="1" si="0"/>
        <v>44513</v>
      </c>
      <c r="AC5" s="35">
        <f t="shared" ca="1" si="0"/>
        <v>44514</v>
      </c>
      <c r="AD5" s="33">
        <f ca="1">AC5+1</f>
        <v>44515</v>
      </c>
      <c r="AE5" s="34">
        <f ca="1">AD5+1</f>
        <v>44516</v>
      </c>
      <c r="AF5" s="34">
        <f t="shared" ca="1" si="0"/>
        <v>44517</v>
      </c>
      <c r="AG5" s="34">
        <f t="shared" ca="1" si="0"/>
        <v>44518</v>
      </c>
      <c r="AH5" s="34">
        <f t="shared" ca="1" si="0"/>
        <v>44519</v>
      </c>
      <c r="AI5" s="34">
        <f t="shared" ca="1" si="0"/>
        <v>44520</v>
      </c>
      <c r="AJ5" s="35">
        <f t="shared" ca="1" si="0"/>
        <v>44521</v>
      </c>
      <c r="AK5" s="33">
        <f ca="1">AJ5+1</f>
        <v>44522</v>
      </c>
      <c r="AL5" s="34">
        <f ca="1">AK5+1</f>
        <v>44523</v>
      </c>
      <c r="AM5" s="34">
        <f t="shared" ca="1" si="0"/>
        <v>44524</v>
      </c>
      <c r="AN5" s="34">
        <f t="shared" ca="1" si="0"/>
        <v>44525</v>
      </c>
      <c r="AO5" s="34">
        <f t="shared" ca="1" si="0"/>
        <v>44526</v>
      </c>
      <c r="AP5" s="34">
        <f t="shared" ca="1" si="0"/>
        <v>44527</v>
      </c>
      <c r="AQ5" s="35">
        <f t="shared" ca="1" si="0"/>
        <v>44528</v>
      </c>
      <c r="AR5" s="33">
        <f ca="1">AQ5+1</f>
        <v>44529</v>
      </c>
      <c r="AS5" s="34">
        <f ca="1">AR5+1</f>
        <v>44530</v>
      </c>
      <c r="AT5" s="34">
        <f t="shared" ca="1" si="0"/>
        <v>44531</v>
      </c>
      <c r="AU5" s="34">
        <f t="shared" ca="1" si="0"/>
        <v>44532</v>
      </c>
      <c r="AV5" s="34">
        <f t="shared" ca="1" si="0"/>
        <v>44533</v>
      </c>
      <c r="AW5" s="34">
        <f t="shared" ca="1" si="0"/>
        <v>44534</v>
      </c>
      <c r="AX5" s="35">
        <f t="shared" ca="1" si="0"/>
        <v>44535</v>
      </c>
      <c r="AY5" s="33">
        <f ca="1">AX5+1</f>
        <v>44536</v>
      </c>
      <c r="AZ5" s="34">
        <f ca="1">AY5+1</f>
        <v>44537</v>
      </c>
      <c r="BA5" s="34">
        <f t="shared" ref="BA5:BE5" ca="1" si="1">AZ5+1</f>
        <v>44538</v>
      </c>
      <c r="BB5" s="34">
        <f t="shared" ca="1" si="1"/>
        <v>44539</v>
      </c>
      <c r="BC5" s="34">
        <f t="shared" ca="1" si="1"/>
        <v>44540</v>
      </c>
      <c r="BD5" s="34">
        <f t="shared" ca="1" si="1"/>
        <v>44541</v>
      </c>
      <c r="BE5" s="35">
        <f t="shared" ca="1" si="1"/>
        <v>44542</v>
      </c>
      <c r="BF5" s="33">
        <f ca="1">BE5+1</f>
        <v>44543</v>
      </c>
      <c r="BG5" s="34">
        <f ca="1">BF5+1</f>
        <v>44544</v>
      </c>
      <c r="BH5" s="34">
        <f t="shared" ref="BH5:BL5" ca="1" si="2">BG5+1</f>
        <v>44545</v>
      </c>
      <c r="BI5" s="34">
        <f t="shared" ca="1" si="2"/>
        <v>44546</v>
      </c>
      <c r="BJ5" s="34">
        <f t="shared" ca="1" si="2"/>
        <v>44547</v>
      </c>
      <c r="BK5" s="34">
        <f t="shared" ca="1" si="2"/>
        <v>44548</v>
      </c>
      <c r="BL5" s="35">
        <f t="shared" ca="1" si="2"/>
        <v>44549</v>
      </c>
    </row>
    <row r="6" spans="1:64" ht="30" customHeight="1" thickBot="1" x14ac:dyDescent="0.3">
      <c r="A6" s="20" t="s">
        <v>31</v>
      </c>
      <c r="B6" s="89" t="s">
        <v>7</v>
      </c>
      <c r="C6" s="90" t="s">
        <v>51</v>
      </c>
      <c r="D6" s="90" t="s">
        <v>52</v>
      </c>
      <c r="E6" s="90" t="s">
        <v>3</v>
      </c>
      <c r="F6" s="90" t="s">
        <v>4</v>
      </c>
      <c r="G6" s="36"/>
      <c r="H6" s="36" t="s">
        <v>5</v>
      </c>
      <c r="I6" s="37" t="str">
        <f t="shared" ref="I6" ca="1" si="3">LEFT(TEXT(I5,"ddd"),1)</f>
        <v>M</v>
      </c>
      <c r="J6" s="37" t="str">
        <f t="shared" ref="J6:AR6" ca="1" si="4">LEFT(TEXT(J5,"ddd"),1)</f>
        <v>T</v>
      </c>
      <c r="K6" s="37" t="str">
        <f t="shared" ca="1" si="4"/>
        <v>W</v>
      </c>
      <c r="L6" s="37" t="str">
        <f t="shared" ca="1" si="4"/>
        <v>T</v>
      </c>
      <c r="M6" s="37" t="str">
        <f t="shared" ca="1" si="4"/>
        <v>F</v>
      </c>
      <c r="N6" s="37" t="str">
        <f t="shared" ca="1" si="4"/>
        <v>S</v>
      </c>
      <c r="O6" s="37" t="str">
        <f t="shared" ca="1" si="4"/>
        <v>S</v>
      </c>
      <c r="P6" s="37" t="str">
        <f t="shared" ca="1" si="4"/>
        <v>M</v>
      </c>
      <c r="Q6" s="37" t="str">
        <f t="shared" ca="1" si="4"/>
        <v>T</v>
      </c>
      <c r="R6" s="37" t="str">
        <f t="shared" ca="1" si="4"/>
        <v>W</v>
      </c>
      <c r="S6" s="37" t="str">
        <f t="shared" ca="1" si="4"/>
        <v>T</v>
      </c>
      <c r="T6" s="37" t="str">
        <f t="shared" ca="1" si="4"/>
        <v>F</v>
      </c>
      <c r="U6" s="37" t="str">
        <f t="shared" ca="1" si="4"/>
        <v>S</v>
      </c>
      <c r="V6" s="37" t="str">
        <f t="shared" ca="1" si="4"/>
        <v>S</v>
      </c>
      <c r="W6" s="37" t="str">
        <f t="shared" ca="1" si="4"/>
        <v>M</v>
      </c>
      <c r="X6" s="37" t="str">
        <f t="shared" ca="1" si="4"/>
        <v>T</v>
      </c>
      <c r="Y6" s="37" t="str">
        <f t="shared" ca="1" si="4"/>
        <v>W</v>
      </c>
      <c r="Z6" s="37" t="str">
        <f t="shared" ca="1" si="4"/>
        <v>T</v>
      </c>
      <c r="AA6" s="37" t="str">
        <f t="shared" ca="1" si="4"/>
        <v>F</v>
      </c>
      <c r="AB6" s="37" t="str">
        <f t="shared" ca="1" si="4"/>
        <v>S</v>
      </c>
      <c r="AC6" s="37" t="str">
        <f t="shared" ca="1" si="4"/>
        <v>S</v>
      </c>
      <c r="AD6" s="37" t="str">
        <f t="shared" ca="1" si="4"/>
        <v>M</v>
      </c>
      <c r="AE6" s="37" t="str">
        <f t="shared" ca="1" si="4"/>
        <v>T</v>
      </c>
      <c r="AF6" s="37" t="str">
        <f t="shared" ca="1" si="4"/>
        <v>W</v>
      </c>
      <c r="AG6" s="37" t="str">
        <f t="shared" ca="1" si="4"/>
        <v>T</v>
      </c>
      <c r="AH6" s="37" t="str">
        <f t="shared" ca="1" si="4"/>
        <v>F</v>
      </c>
      <c r="AI6" s="37" t="str">
        <f t="shared" ca="1" si="4"/>
        <v>S</v>
      </c>
      <c r="AJ6" s="37" t="str">
        <f t="shared" ca="1" si="4"/>
        <v>S</v>
      </c>
      <c r="AK6" s="37" t="str">
        <f t="shared" ca="1" si="4"/>
        <v>M</v>
      </c>
      <c r="AL6" s="37" t="str">
        <f t="shared" ca="1" si="4"/>
        <v>T</v>
      </c>
      <c r="AM6" s="37" t="str">
        <f t="shared" ca="1" si="4"/>
        <v>W</v>
      </c>
      <c r="AN6" s="37" t="str">
        <f t="shared" ca="1" si="4"/>
        <v>T</v>
      </c>
      <c r="AO6" s="37" t="str">
        <f t="shared" ca="1" si="4"/>
        <v>F</v>
      </c>
      <c r="AP6" s="37" t="str">
        <f t="shared" ca="1" si="4"/>
        <v>S</v>
      </c>
      <c r="AQ6" s="37" t="str">
        <f t="shared" ca="1" si="4"/>
        <v>S</v>
      </c>
      <c r="AR6" s="37" t="str">
        <f t="shared" ca="1" si="4"/>
        <v>M</v>
      </c>
      <c r="AS6" s="37" t="str">
        <f t="shared" ref="AS6:BL6" ca="1" si="5">LEFT(TEXT(AS5,"ddd"),1)</f>
        <v>T</v>
      </c>
      <c r="AT6" s="37" t="str">
        <f t="shared" ca="1" si="5"/>
        <v>W</v>
      </c>
      <c r="AU6" s="37" t="str">
        <f t="shared" ca="1" si="5"/>
        <v>T</v>
      </c>
      <c r="AV6" s="37" t="str">
        <f t="shared" ca="1" si="5"/>
        <v>F</v>
      </c>
      <c r="AW6" s="37" t="str">
        <f t="shared" ca="1" si="5"/>
        <v>S</v>
      </c>
      <c r="AX6" s="37" t="str">
        <f t="shared" ca="1" si="5"/>
        <v>S</v>
      </c>
      <c r="AY6" s="37" t="str">
        <f t="shared" ca="1" si="5"/>
        <v>M</v>
      </c>
      <c r="AZ6" s="37" t="str">
        <f t="shared" ca="1" si="5"/>
        <v>T</v>
      </c>
      <c r="BA6" s="37" t="str">
        <f t="shared" ca="1" si="5"/>
        <v>W</v>
      </c>
      <c r="BB6" s="37" t="str">
        <f t="shared" ca="1" si="5"/>
        <v>T</v>
      </c>
      <c r="BC6" s="37" t="str">
        <f t="shared" ca="1" si="5"/>
        <v>F</v>
      </c>
      <c r="BD6" s="37" t="str">
        <f t="shared" ca="1" si="5"/>
        <v>S</v>
      </c>
      <c r="BE6" s="37" t="str">
        <f t="shared" ca="1" si="5"/>
        <v>S</v>
      </c>
      <c r="BF6" s="37" t="str">
        <f t="shared" ca="1" si="5"/>
        <v>M</v>
      </c>
      <c r="BG6" s="37" t="str">
        <f t="shared" ca="1" si="5"/>
        <v>T</v>
      </c>
      <c r="BH6" s="37" t="str">
        <f t="shared" ca="1" si="5"/>
        <v>W</v>
      </c>
      <c r="BI6" s="37" t="str">
        <f t="shared" ca="1" si="5"/>
        <v>T</v>
      </c>
      <c r="BJ6" s="37" t="str">
        <f t="shared" ca="1" si="5"/>
        <v>F</v>
      </c>
      <c r="BK6" s="37" t="str">
        <f t="shared" ca="1" si="5"/>
        <v>S</v>
      </c>
      <c r="BL6" s="37" t="str">
        <f t="shared" ca="1" si="5"/>
        <v>S</v>
      </c>
    </row>
    <row r="7" spans="1:64" ht="30" hidden="1" customHeight="1" thickBot="1" x14ac:dyDescent="0.3">
      <c r="A7" s="27" t="s">
        <v>26</v>
      </c>
      <c r="B7" s="25"/>
      <c r="C7" s="38"/>
      <c r="D7" s="25"/>
      <c r="E7" s="25"/>
      <c r="F7" s="25"/>
      <c r="G7" s="25"/>
      <c r="H7" s="25"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16" customFormat="1" ht="30" customHeight="1" thickBot="1" x14ac:dyDescent="0.3">
      <c r="A8" s="20" t="s">
        <v>32</v>
      </c>
      <c r="B8" s="40" t="s">
        <v>38</v>
      </c>
      <c r="C8" s="41"/>
      <c r="D8" s="42"/>
      <c r="E8" s="43"/>
      <c r="F8" s="44"/>
      <c r="G8" s="45"/>
      <c r="H8" s="45" t="str">
        <f t="shared" ref="H8:H33"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16" customFormat="1" ht="30" customHeight="1" thickBot="1" x14ac:dyDescent="0.3">
      <c r="A9" s="20" t="s">
        <v>33</v>
      </c>
      <c r="B9" s="46" t="s">
        <v>39</v>
      </c>
      <c r="C9" s="47" t="s">
        <v>40</v>
      </c>
      <c r="D9" s="48">
        <v>1</v>
      </c>
      <c r="E9" s="49">
        <f ca="1">Project_Start</f>
        <v>44499</v>
      </c>
      <c r="F9" s="49">
        <f ca="1">E9+3</f>
        <v>44502</v>
      </c>
      <c r="G9" s="45"/>
      <c r="H9" s="45">
        <f t="shared" ca="1" si="6"/>
        <v>4</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16" customFormat="1" ht="30" customHeight="1" thickBot="1" x14ac:dyDescent="0.3">
      <c r="A10" s="20" t="s">
        <v>34</v>
      </c>
      <c r="B10" s="46" t="s">
        <v>41</v>
      </c>
      <c r="C10" s="47" t="s">
        <v>42</v>
      </c>
      <c r="D10" s="48">
        <v>0.6</v>
      </c>
      <c r="E10" s="49">
        <f ca="1">F9</f>
        <v>44502</v>
      </c>
      <c r="F10" s="49">
        <f ca="1">E10+2</f>
        <v>44504</v>
      </c>
      <c r="G10" s="45"/>
      <c r="H10" s="45">
        <f t="shared" ca="1" si="6"/>
        <v>3</v>
      </c>
      <c r="I10" s="39"/>
      <c r="J10" s="39"/>
      <c r="K10" s="39"/>
      <c r="L10" s="39"/>
      <c r="M10" s="39"/>
      <c r="N10" s="39"/>
      <c r="O10" s="39"/>
      <c r="P10" s="39"/>
      <c r="Q10" s="39"/>
      <c r="R10" s="39"/>
      <c r="S10" s="39"/>
      <c r="T10" s="39"/>
      <c r="U10" s="50"/>
      <c r="V10" s="5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16" customFormat="1" ht="30" customHeight="1" thickBot="1" x14ac:dyDescent="0.3">
      <c r="A11" s="27"/>
      <c r="B11" s="46" t="s">
        <v>43</v>
      </c>
      <c r="C11" s="47" t="s">
        <v>44</v>
      </c>
      <c r="D11" s="48">
        <v>0.5</v>
      </c>
      <c r="E11" s="49">
        <f ca="1">F10</f>
        <v>44504</v>
      </c>
      <c r="F11" s="49">
        <f ca="1">E11+4</f>
        <v>44508</v>
      </c>
      <c r="G11" s="45"/>
      <c r="H11" s="45">
        <f t="shared" ca="1" si="6"/>
        <v>5</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16" customFormat="1" ht="30" customHeight="1" thickBot="1" x14ac:dyDescent="0.3">
      <c r="A12" s="27"/>
      <c r="B12" s="46" t="s">
        <v>45</v>
      </c>
      <c r="C12" s="47" t="s">
        <v>46</v>
      </c>
      <c r="D12" s="48">
        <v>0.25</v>
      </c>
      <c r="E12" s="49">
        <f ca="1">F11</f>
        <v>44508</v>
      </c>
      <c r="F12" s="49">
        <f ca="1">E12+5</f>
        <v>44513</v>
      </c>
      <c r="G12" s="45"/>
      <c r="H12" s="45">
        <f t="shared" ca="1" si="6"/>
        <v>6</v>
      </c>
      <c r="I12" s="39"/>
      <c r="J12" s="39"/>
      <c r="K12" s="39"/>
      <c r="L12" s="39"/>
      <c r="M12" s="39"/>
      <c r="N12" s="39"/>
      <c r="O12" s="39"/>
      <c r="P12" s="39"/>
      <c r="Q12" s="39"/>
      <c r="R12" s="39"/>
      <c r="S12" s="39"/>
      <c r="T12" s="39"/>
      <c r="U12" s="39"/>
      <c r="V12" s="39"/>
      <c r="W12" s="39"/>
      <c r="X12" s="39"/>
      <c r="Y12" s="5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16" customFormat="1" ht="30" customHeight="1" thickBot="1" x14ac:dyDescent="0.3">
      <c r="A13" s="27"/>
      <c r="B13" s="46" t="s">
        <v>47</v>
      </c>
      <c r="C13" s="47" t="s">
        <v>37</v>
      </c>
      <c r="D13" s="48">
        <v>0.45</v>
      </c>
      <c r="E13" s="49">
        <f ca="1">E10+1</f>
        <v>44503</v>
      </c>
      <c r="F13" s="49">
        <f ca="1">E13+2</f>
        <v>44505</v>
      </c>
      <c r="G13" s="45"/>
      <c r="H13" s="45">
        <f t="shared" ca="1" si="6"/>
        <v>3</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16" customFormat="1" ht="30" customHeight="1" thickBot="1" x14ac:dyDescent="0.3">
      <c r="A14" s="20" t="s">
        <v>35</v>
      </c>
      <c r="B14" s="51" t="s">
        <v>56</v>
      </c>
      <c r="C14" s="52"/>
      <c r="D14" s="53"/>
      <c r="E14" s="54"/>
      <c r="F14" s="55"/>
      <c r="G14" s="45"/>
      <c r="H14" s="45" t="str">
        <f t="shared" si="6"/>
        <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16" customFormat="1" ht="30" customHeight="1" thickBot="1" x14ac:dyDescent="0.3">
      <c r="A15" s="20"/>
      <c r="B15" s="56" t="s">
        <v>53</v>
      </c>
      <c r="C15" s="57" t="s">
        <v>37</v>
      </c>
      <c r="D15" s="58">
        <v>1</v>
      </c>
      <c r="E15" s="59">
        <f ca="1">E13+1</f>
        <v>44504</v>
      </c>
      <c r="F15" s="59">
        <f ca="1">E15+4</f>
        <v>44508</v>
      </c>
      <c r="G15" s="45"/>
      <c r="H15" s="45">
        <f t="shared" ca="1" si="6"/>
        <v>5</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16" customFormat="1" ht="30" customHeight="1" thickBot="1" x14ac:dyDescent="0.3">
      <c r="A16" s="27"/>
      <c r="B16" s="56" t="s">
        <v>54</v>
      </c>
      <c r="C16" s="57" t="s">
        <v>55</v>
      </c>
      <c r="D16" s="58">
        <v>0</v>
      </c>
      <c r="E16" s="59">
        <f ca="1">E15+2</f>
        <v>44506</v>
      </c>
      <c r="F16" s="59">
        <f ca="1">E16+5</f>
        <v>44511</v>
      </c>
      <c r="G16" s="45"/>
      <c r="H16" s="45">
        <f t="shared" ca="1" si="6"/>
        <v>6</v>
      </c>
      <c r="I16" s="39"/>
      <c r="J16" s="39"/>
      <c r="K16" s="39"/>
      <c r="L16" s="39"/>
      <c r="M16" s="39"/>
      <c r="N16" s="39"/>
      <c r="O16" s="39"/>
      <c r="P16" s="39"/>
      <c r="Q16" s="39"/>
      <c r="R16" s="39"/>
      <c r="S16" s="39"/>
      <c r="T16" s="39"/>
      <c r="U16" s="50"/>
      <c r="V16" s="50"/>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16" customFormat="1" ht="30" customHeight="1" thickBot="1" x14ac:dyDescent="0.3">
      <c r="A17" s="27"/>
      <c r="B17" s="56" t="s">
        <v>57</v>
      </c>
      <c r="C17" s="57" t="s">
        <v>37</v>
      </c>
      <c r="D17" s="58">
        <v>0.4</v>
      </c>
      <c r="E17" s="59">
        <f ca="1">F16</f>
        <v>44511</v>
      </c>
      <c r="F17" s="59">
        <f ca="1">E17+3</f>
        <v>44514</v>
      </c>
      <c r="G17" s="45"/>
      <c r="H17" s="45">
        <f t="shared" ca="1" si="6"/>
        <v>4</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16" customFormat="1" ht="30" customHeight="1" thickBot="1" x14ac:dyDescent="0.3">
      <c r="A18" s="27"/>
      <c r="B18" s="56" t="s">
        <v>58</v>
      </c>
      <c r="C18" s="57" t="s">
        <v>59</v>
      </c>
      <c r="D18" s="58">
        <v>0.2</v>
      </c>
      <c r="E18" s="59">
        <f ca="1">E17</f>
        <v>44511</v>
      </c>
      <c r="F18" s="59">
        <f ca="1">E18+2</f>
        <v>44513</v>
      </c>
      <c r="G18" s="45"/>
      <c r="H18" s="45">
        <f t="shared" ca="1" si="6"/>
        <v>3</v>
      </c>
      <c r="I18" s="39"/>
      <c r="J18" s="39"/>
      <c r="K18" s="39"/>
      <c r="L18" s="39"/>
      <c r="M18" s="39"/>
      <c r="N18" s="39"/>
      <c r="O18" s="39"/>
      <c r="P18" s="39"/>
      <c r="Q18" s="39"/>
      <c r="R18" s="39"/>
      <c r="S18" s="39"/>
      <c r="T18" s="39"/>
      <c r="U18" s="39"/>
      <c r="V18" s="39"/>
      <c r="W18" s="39"/>
      <c r="X18" s="39"/>
      <c r="Y18" s="5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16" customFormat="1" ht="30" customHeight="1" thickBot="1" x14ac:dyDescent="0.3">
      <c r="A19" s="27"/>
      <c r="B19" s="56" t="s">
        <v>60</v>
      </c>
      <c r="C19" s="57" t="s">
        <v>46</v>
      </c>
      <c r="D19" s="58">
        <v>0.15</v>
      </c>
      <c r="E19" s="59">
        <f ca="1">E18</f>
        <v>44511</v>
      </c>
      <c r="F19" s="59">
        <f ca="1">E19+3</f>
        <v>44514</v>
      </c>
      <c r="G19" s="45"/>
      <c r="H19" s="45">
        <f t="shared" ca="1" si="6"/>
        <v>4</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16" customFormat="1" ht="30" customHeight="1" thickBot="1" x14ac:dyDescent="0.3">
      <c r="A20" s="27" t="s">
        <v>23</v>
      </c>
      <c r="B20" s="60" t="s">
        <v>67</v>
      </c>
      <c r="C20" s="61"/>
      <c r="D20" s="62"/>
      <c r="E20" s="63"/>
      <c r="F20" s="64"/>
      <c r="G20" s="45"/>
      <c r="H20" s="45" t="str">
        <f t="shared" si="6"/>
        <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16" customFormat="1" ht="30" customHeight="1" thickBot="1" x14ac:dyDescent="0.3">
      <c r="A21" s="27"/>
      <c r="B21" s="65" t="s">
        <v>61</v>
      </c>
      <c r="C21" s="66" t="s">
        <v>55</v>
      </c>
      <c r="D21" s="67">
        <v>0</v>
      </c>
      <c r="E21" s="68">
        <f ca="1">E9+15</f>
        <v>44514</v>
      </c>
      <c r="F21" s="68">
        <f ca="1">E21+5</f>
        <v>44519</v>
      </c>
      <c r="G21" s="45"/>
      <c r="H21" s="45">
        <f t="shared" ca="1" si="6"/>
        <v>6</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16" customFormat="1" ht="30" customHeight="1" thickBot="1" x14ac:dyDescent="0.3">
      <c r="A22" s="27"/>
      <c r="B22" s="65" t="s">
        <v>62</v>
      </c>
      <c r="C22" s="66" t="s">
        <v>37</v>
      </c>
      <c r="D22" s="67">
        <v>0.1</v>
      </c>
      <c r="E22" s="68">
        <f ca="1">F21+1</f>
        <v>44520</v>
      </c>
      <c r="F22" s="68">
        <f ca="1">E22+4</f>
        <v>44524</v>
      </c>
      <c r="G22" s="45"/>
      <c r="H22" s="45">
        <f t="shared" ca="1" si="6"/>
        <v>5</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16" customFormat="1" ht="30" customHeight="1" thickBot="1" x14ac:dyDescent="0.3">
      <c r="A23" s="27"/>
      <c r="B23" s="65" t="s">
        <v>63</v>
      </c>
      <c r="C23" s="66" t="s">
        <v>64</v>
      </c>
      <c r="D23" s="67">
        <v>0</v>
      </c>
      <c r="E23" s="68">
        <f ca="1">E22+5</f>
        <v>44525</v>
      </c>
      <c r="F23" s="68">
        <f ca="1">E23+5</f>
        <v>44530</v>
      </c>
      <c r="G23" s="45"/>
      <c r="H23" s="45">
        <f t="shared" ca="1" si="6"/>
        <v>6</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16" customFormat="1" ht="30" customHeight="1" thickBot="1" x14ac:dyDescent="0.3">
      <c r="A24" s="27"/>
      <c r="B24" s="65" t="s">
        <v>76</v>
      </c>
      <c r="C24" s="66" t="s">
        <v>65</v>
      </c>
      <c r="D24" s="67">
        <v>0</v>
      </c>
      <c r="E24" s="68">
        <f ca="1">F23+1</f>
        <v>44531</v>
      </c>
      <c r="F24" s="68">
        <f ca="1">E24+4</f>
        <v>44535</v>
      </c>
      <c r="G24" s="45"/>
      <c r="H24" s="45">
        <f t="shared" ca="1" si="6"/>
        <v>5</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16" customFormat="1" ht="30" customHeight="1" thickBot="1" x14ac:dyDescent="0.3">
      <c r="A25" s="27"/>
      <c r="B25" s="65" t="s">
        <v>66</v>
      </c>
      <c r="C25" s="66" t="s">
        <v>46</v>
      </c>
      <c r="D25" s="67">
        <v>0</v>
      </c>
      <c r="E25" s="68">
        <f ca="1">F24</f>
        <v>44535</v>
      </c>
      <c r="F25" s="68">
        <f ca="1">E25+4</f>
        <v>44539</v>
      </c>
      <c r="G25" s="45"/>
      <c r="H25" s="45">
        <f t="shared" ca="1" si="6"/>
        <v>5</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16" customFormat="1" ht="30" customHeight="1" thickBot="1" x14ac:dyDescent="0.3">
      <c r="A26" s="27" t="s">
        <v>23</v>
      </c>
      <c r="B26" s="69" t="s">
        <v>74</v>
      </c>
      <c r="C26" s="70"/>
      <c r="D26" s="71"/>
      <c r="E26" s="72"/>
      <c r="F26" s="73"/>
      <c r="G26" s="45"/>
      <c r="H26" s="45" t="str">
        <f t="shared" si="6"/>
        <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16" customFormat="1" ht="30" customHeight="1" thickBot="1" x14ac:dyDescent="0.3">
      <c r="A27" s="27"/>
      <c r="B27" s="74" t="s">
        <v>68</v>
      </c>
      <c r="C27" s="75" t="s">
        <v>37</v>
      </c>
      <c r="D27" s="76">
        <v>0</v>
      </c>
      <c r="E27" s="77">
        <f ca="1">F25</f>
        <v>44539</v>
      </c>
      <c r="F27" s="77">
        <f ca="1">F25+4</f>
        <v>44543</v>
      </c>
      <c r="G27" s="45"/>
      <c r="H27" s="45">
        <f t="shared" ca="1" si="6"/>
        <v>5</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16" customFormat="1" ht="30" customHeight="1" thickBot="1" x14ac:dyDescent="0.3">
      <c r="A28" s="27"/>
      <c r="B28" s="74" t="s">
        <v>69</v>
      </c>
      <c r="C28" s="75" t="s">
        <v>55</v>
      </c>
      <c r="D28" s="76">
        <v>0</v>
      </c>
      <c r="E28" s="77">
        <f ca="1">F27</f>
        <v>44543</v>
      </c>
      <c r="F28" s="77">
        <f ca="1">E28+4</f>
        <v>44547</v>
      </c>
      <c r="G28" s="45"/>
      <c r="H28" s="45">
        <f t="shared" ca="1" si="6"/>
        <v>5</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16" customFormat="1" ht="30" customHeight="1" thickBot="1" x14ac:dyDescent="0.3">
      <c r="A29" s="27"/>
      <c r="B29" s="74" t="s">
        <v>70</v>
      </c>
      <c r="C29" s="75" t="s">
        <v>73</v>
      </c>
      <c r="D29" s="76">
        <v>0</v>
      </c>
      <c r="E29" s="77">
        <f ca="1">F28</f>
        <v>44547</v>
      </c>
      <c r="F29" s="77">
        <f ca="1">F28+2</f>
        <v>44549</v>
      </c>
      <c r="G29" s="45"/>
      <c r="H29" s="45">
        <f t="shared" ca="1" si="6"/>
        <v>3</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16" customFormat="1" ht="30" customHeight="1" thickBot="1" x14ac:dyDescent="0.3">
      <c r="A30" s="27"/>
      <c r="B30" s="74" t="s">
        <v>71</v>
      </c>
      <c r="C30" s="75" t="s">
        <v>72</v>
      </c>
      <c r="D30" s="76">
        <v>0</v>
      </c>
      <c r="E30" s="77">
        <f ca="1">F29</f>
        <v>44549</v>
      </c>
      <c r="F30" s="77">
        <f ca="1">E30+2</f>
        <v>44551</v>
      </c>
      <c r="G30" s="45"/>
      <c r="H30" s="45">
        <f t="shared" ca="1" si="6"/>
        <v>3</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16" customFormat="1" ht="30" customHeight="1" thickBot="1" x14ac:dyDescent="0.3">
      <c r="A31" s="27"/>
      <c r="B31" s="74" t="s">
        <v>75</v>
      </c>
      <c r="C31" s="75" t="s">
        <v>46</v>
      </c>
      <c r="D31" s="76">
        <v>0</v>
      </c>
      <c r="E31" s="77">
        <f ca="1">E30</f>
        <v>44549</v>
      </c>
      <c r="F31" s="77">
        <f ca="1">E30+2</f>
        <v>44551</v>
      </c>
      <c r="G31" s="45"/>
      <c r="H31" s="45">
        <f t="shared" ca="1" si="6"/>
        <v>3</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16" customFormat="1" ht="30" customHeight="1" thickBot="1" x14ac:dyDescent="0.3">
      <c r="A32" s="27" t="s">
        <v>25</v>
      </c>
      <c r="B32" s="78"/>
      <c r="C32" s="79"/>
      <c r="D32" s="80"/>
      <c r="E32" s="81"/>
      <c r="F32" s="81"/>
      <c r="G32" s="45"/>
      <c r="H32" s="45" t="str">
        <f t="shared" si="6"/>
        <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16" customFormat="1" ht="30" customHeight="1" thickBot="1" x14ac:dyDescent="0.3">
      <c r="A33" s="20" t="s">
        <v>24</v>
      </c>
      <c r="B33" s="82" t="s">
        <v>0</v>
      </c>
      <c r="C33" s="83"/>
      <c r="D33" s="84"/>
      <c r="E33" s="85"/>
      <c r="F33" s="86"/>
      <c r="G33" s="87"/>
      <c r="H33" s="87" t="str">
        <f t="shared" si="6"/>
        <v/>
      </c>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row>
    <row r="34" spans="1:64" ht="30" customHeight="1" x14ac:dyDescent="0.2">
      <c r="G34" s="17"/>
    </row>
    <row r="35" spans="1:64" ht="30" customHeight="1" x14ac:dyDescent="0.2">
      <c r="C35" s="13"/>
      <c r="F35" s="18"/>
    </row>
    <row r="36" spans="1:64" ht="30" customHeight="1" x14ac:dyDescent="0.2">
      <c r="C36" s="19"/>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baseColWidth="10" defaultColWidth="9.140625" defaultRowHeight="12.75" x14ac:dyDescent="0.2"/>
  <cols>
    <col min="1" max="1" width="87.140625" style="2" customWidth="1"/>
    <col min="2" max="16384" width="9.140625" style="1"/>
  </cols>
  <sheetData>
    <row r="1" spans="1:2" ht="46.5" customHeight="1" x14ac:dyDescent="0.2"/>
    <row r="2" spans="1:2" s="4" customFormat="1" ht="15.75" x14ac:dyDescent="0.25">
      <c r="A2" s="3" t="s">
        <v>10</v>
      </c>
      <c r="B2" s="3"/>
    </row>
    <row r="3" spans="1:2" s="8" customFormat="1" ht="27" customHeight="1" x14ac:dyDescent="0.25">
      <c r="A3" s="9" t="s">
        <v>15</v>
      </c>
      <c r="B3" s="9"/>
    </row>
    <row r="4" spans="1:2" s="5" customFormat="1" ht="26.25" x14ac:dyDescent="0.4">
      <c r="A4" s="6" t="s">
        <v>9</v>
      </c>
    </row>
    <row r="5" spans="1:2" ht="74.099999999999994" customHeight="1" x14ac:dyDescent="0.2">
      <c r="A5" s="7" t="s">
        <v>18</v>
      </c>
    </row>
    <row r="6" spans="1:2" ht="26.25" customHeight="1" x14ac:dyDescent="0.2">
      <c r="A6" s="6" t="s">
        <v>21</v>
      </c>
    </row>
    <row r="7" spans="1:2" s="2" customFormat="1" ht="204.95" customHeight="1" x14ac:dyDescent="0.25">
      <c r="A7" s="11" t="s">
        <v>20</v>
      </c>
    </row>
    <row r="8" spans="1:2" s="5" customFormat="1" ht="26.25" x14ac:dyDescent="0.4">
      <c r="A8" s="6" t="s">
        <v>11</v>
      </c>
    </row>
    <row r="9" spans="1:2" ht="60" x14ac:dyDescent="0.2">
      <c r="A9" s="7" t="s">
        <v>19</v>
      </c>
    </row>
    <row r="10" spans="1:2" s="2" customFormat="1" ht="27.95" customHeight="1" x14ac:dyDescent="0.25">
      <c r="A10" s="10" t="s">
        <v>17</v>
      </c>
    </row>
    <row r="11" spans="1:2" s="5" customFormat="1" ht="26.25" x14ac:dyDescent="0.4">
      <c r="A11" s="6" t="s">
        <v>8</v>
      </c>
    </row>
    <row r="12" spans="1:2" ht="30" x14ac:dyDescent="0.2">
      <c r="A12" s="7" t="s">
        <v>16</v>
      </c>
    </row>
    <row r="13" spans="1:2" s="2" customFormat="1" ht="27.95" customHeight="1" x14ac:dyDescent="0.25">
      <c r="A13" s="10" t="s">
        <v>2</v>
      </c>
    </row>
    <row r="14" spans="1:2" s="5" customFormat="1" ht="26.25" x14ac:dyDescent="0.4">
      <c r="A14" s="6" t="s">
        <v>12</v>
      </c>
    </row>
    <row r="15" spans="1:2" ht="75" customHeight="1" x14ac:dyDescent="0.2">
      <c r="A15" s="7" t="s">
        <v>13</v>
      </c>
    </row>
    <row r="16" spans="1:2" ht="75" x14ac:dyDescent="0.2">
      <c r="A16" s="7" t="s">
        <v>14</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ProjectSchedule</vt:lpstr>
      <vt:lpstr>About</vt:lpstr>
      <vt:lpstr>Display_Week</vt:lpstr>
      <vt:lpstr>ProjectSchedule!Impression_des_titres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2021-10-30T16:02:12Z</dcterms:modified>
</cp:coreProperties>
</file>