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3980" windowWidth="14805" windowHeight="8010" activeTab="2"/>
  </bookViews>
  <sheets>
    <sheet name="laptop" sheetId="1" r:id="rId1"/>
    <sheet name="cloud" sheetId="4" r:id="rId2"/>
    <sheet name="decision tree cloud MPI cc" sheetId="5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L34" i="5"/>
  <c r="M34" s="1"/>
  <c r="N34" s="1"/>
  <c r="L33"/>
  <c r="M33" s="1"/>
  <c r="N33" s="1"/>
  <c r="M35"/>
  <c r="N35" s="1"/>
  <c r="M32"/>
  <c r="M31"/>
  <c r="N31" s="1"/>
  <c r="M30"/>
  <c r="N30" s="1"/>
  <c r="M27"/>
  <c r="N27"/>
  <c r="N32"/>
  <c r="M26"/>
  <c r="N26" s="1"/>
  <c r="M25"/>
  <c r="N25" s="1"/>
  <c r="M24"/>
  <c r="N24" s="1"/>
  <c r="M23"/>
  <c r="N23" s="1"/>
  <c r="M22"/>
  <c r="N22" s="1"/>
  <c r="M19"/>
  <c r="M18"/>
  <c r="N18" s="1"/>
  <c r="M17"/>
  <c r="N17" s="1"/>
  <c r="M16"/>
  <c r="M15"/>
  <c r="M14"/>
  <c r="M11"/>
  <c r="M10"/>
  <c r="M9"/>
  <c r="M8"/>
  <c r="M7"/>
  <c r="N7" s="1"/>
  <c r="M6"/>
  <c r="N9"/>
  <c r="N6"/>
  <c r="N8"/>
  <c r="N10"/>
  <c r="N11"/>
  <c r="N14"/>
  <c r="N15"/>
  <c r="N16"/>
  <c r="N19"/>
</calcChain>
</file>

<file path=xl/sharedStrings.xml><?xml version="1.0" encoding="utf-8"?>
<sst xmlns="http://schemas.openxmlformats.org/spreadsheetml/2006/main" count="257" uniqueCount="78">
  <si>
    <t>sampling method</t>
  </si>
  <si>
    <t>instances</t>
  </si>
  <si>
    <t>random w/o replacement</t>
  </si>
  <si>
    <t>mean</t>
  </si>
  <si>
    <t>SD</t>
  </si>
  <si>
    <t>ensemble</t>
  </si>
  <si>
    <t>individual trees</t>
  </si>
  <si>
    <t>accuracy, %</t>
  </si>
  <si>
    <t>predictors</t>
  </si>
  <si>
    <t>--</t>
  </si>
  <si>
    <t>comments</t>
  </si>
  <si>
    <t>number of folds</t>
  </si>
  <si>
    <t>number of trees per fold</t>
  </si>
  <si>
    <t>all</t>
  </si>
  <si>
    <t>~522911</t>
  </si>
  <si>
    <t>training samples per tree</t>
  </si>
  <si>
    <t>run time</t>
  </si>
  <si>
    <t>28:21</t>
  </si>
  <si>
    <t>2:07:41</t>
  </si>
  <si>
    <t>5:54:03</t>
  </si>
  <si>
    <t>7:01:00</t>
  </si>
  <si>
    <t>53:46</t>
  </si>
  <si>
    <t>5:40:09</t>
  </si>
  <si>
    <t>voting adjusted for priors in dataset</t>
  </si>
  <si>
    <t>26:08</t>
  </si>
  <si>
    <t>class populations in dataset:</t>
  </si>
  <si>
    <t>total</t>
  </si>
  <si>
    <t>54:51</t>
  </si>
  <si>
    <t>5:37:46</t>
  </si>
  <si>
    <t>6:53:25</t>
  </si>
  <si>
    <t>NOTE: all runs were on single 64-bit processor (laptop)</t>
  </si>
  <si>
    <t>number of processors</t>
  </si>
  <si>
    <t>run time ratio (speedup)</t>
  </si>
  <si>
    <t>3.00 *</t>
  </si>
  <si>
    <t>*</t>
  </si>
  <si>
    <t>estimated</t>
  </si>
  <si>
    <t>all runs were on 32-bit EC2 nodes (ami-a6967bcf)</t>
  </si>
  <si>
    <t>NOTE:</t>
  </si>
  <si>
    <t>7.75 *</t>
  </si>
  <si>
    <t>14.81 *</t>
  </si>
  <si>
    <t>20.03 *</t>
  </si>
  <si>
    <t>29.76 *</t>
  </si>
  <si>
    <t>18.00 *</t>
  </si>
  <si>
    <t>27.39 *</t>
  </si>
  <si>
    <t>39.85 *</t>
  </si>
  <si>
    <t>NOTE: all runs were on EC2 cluster compute instances (ami-d75494be)</t>
  </si>
  <si>
    <t>mpi slots: 7 on head node, 8 on each client</t>
  </si>
  <si>
    <t>7 mpi slots on head node</t>
  </si>
  <si>
    <t>speedup actual / ideal</t>
  </si>
  <si>
    <t>runtime ratio (speedup)</t>
  </si>
  <si>
    <t>runtime (sec)</t>
  </si>
  <si>
    <t>slaves spawned</t>
  </si>
  <si>
    <t>cluster compute nodes</t>
  </si>
  <si>
    <t>number of</t>
  </si>
  <si>
    <t>samples per tree</t>
  </si>
  <si>
    <t>folds</t>
  </si>
  <si>
    <t>trees per fold</t>
  </si>
  <si>
    <t>281</t>
  </si>
  <si>
    <t>1361</t>
  </si>
  <si>
    <t>1349</t>
  </si>
  <si>
    <t>732</t>
  </si>
  <si>
    <t>407</t>
  </si>
  <si>
    <t>164</t>
  </si>
  <si>
    <t>116</t>
  </si>
  <si>
    <t>2655</t>
  </si>
  <si>
    <t>2596</t>
  </si>
  <si>
    <t>1356</t>
  </si>
  <si>
    <t>469</t>
  </si>
  <si>
    <t>717</t>
  </si>
  <si>
    <t>252</t>
  </si>
  <si>
    <t>168</t>
  </si>
  <si>
    <t>5727</t>
  </si>
  <si>
    <t>5763</t>
  </si>
  <si>
    <t>2943</t>
  </si>
  <si>
    <t>1506</t>
  </si>
  <si>
    <t>1059</t>
  </si>
  <si>
    <t>521</t>
  </si>
  <si>
    <t>317</t>
  </si>
</sst>
</file>

<file path=xl/styles.xml><?xml version="1.0" encoding="utf-8"?>
<styleSheet xmlns="http://schemas.openxmlformats.org/spreadsheetml/2006/main">
  <numFmts count="1">
    <numFmt numFmtId="164" formatCode="h:mm:ss;@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/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/>
    <xf numFmtId="1" fontId="0" fillId="0" borderId="0" xfId="0" applyNumberFormat="1" applyAlignment="1">
      <alignment horizontal="center" wrapText="1"/>
    </xf>
    <xf numFmtId="1" fontId="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opLeftCell="A4" workbookViewId="0">
      <selection activeCell="D19" sqref="D19"/>
    </sheetView>
  </sheetViews>
  <sheetFormatPr defaultRowHeight="15"/>
  <cols>
    <col min="1" max="1" width="9.140625" style="5"/>
    <col min="2" max="2" width="10.7109375" style="1" customWidth="1"/>
    <col min="3" max="4" width="25.7109375" style="1" customWidth="1"/>
    <col min="5" max="6" width="11.7109375" style="1" customWidth="1"/>
    <col min="7" max="9" width="10.7109375" style="3" customWidth="1"/>
    <col min="10" max="10" width="10.7109375" style="11" customWidth="1"/>
    <col min="11" max="11" width="33.7109375" style="1" customWidth="1"/>
    <col min="12" max="16384" width="9.140625" style="1"/>
  </cols>
  <sheetData>
    <row r="1" spans="1:11">
      <c r="G1" s="50" t="s">
        <v>7</v>
      </c>
      <c r="H1" s="50"/>
      <c r="I1" s="50"/>
    </row>
    <row r="2" spans="1:11">
      <c r="C2" s="49" t="s">
        <v>0</v>
      </c>
      <c r="D2" s="49"/>
      <c r="E2" s="49" t="s">
        <v>15</v>
      </c>
      <c r="F2" s="49"/>
      <c r="G2" s="50" t="s">
        <v>6</v>
      </c>
      <c r="H2" s="50"/>
    </row>
    <row r="3" spans="1:11" ht="45">
      <c r="A3" s="2" t="s">
        <v>11</v>
      </c>
      <c r="B3" s="2" t="s">
        <v>12</v>
      </c>
      <c r="C3" s="1" t="s">
        <v>1</v>
      </c>
      <c r="D3" s="1" t="s">
        <v>8</v>
      </c>
      <c r="E3" s="1" t="s">
        <v>1</v>
      </c>
      <c r="F3" s="1" t="s">
        <v>8</v>
      </c>
      <c r="G3" s="3" t="s">
        <v>3</v>
      </c>
      <c r="H3" s="3" t="s">
        <v>4</v>
      </c>
      <c r="I3" s="3" t="s">
        <v>5</v>
      </c>
      <c r="J3" s="11" t="s">
        <v>16</v>
      </c>
      <c r="K3" s="4" t="s">
        <v>10</v>
      </c>
    </row>
    <row r="4" spans="1:11">
      <c r="B4" s="2"/>
    </row>
    <row r="5" spans="1:11">
      <c r="A5" s="5">
        <v>10</v>
      </c>
      <c r="B5" s="2">
        <v>1</v>
      </c>
      <c r="C5" s="5" t="s">
        <v>13</v>
      </c>
      <c r="D5" s="5" t="s">
        <v>13</v>
      </c>
      <c r="E5" s="5" t="s">
        <v>14</v>
      </c>
      <c r="F5" s="1">
        <v>54</v>
      </c>
      <c r="G5" s="3" t="s">
        <v>9</v>
      </c>
      <c r="H5" s="3" t="s">
        <v>9</v>
      </c>
      <c r="I5" s="3">
        <v>73.23</v>
      </c>
      <c r="J5" s="11" t="s">
        <v>22</v>
      </c>
      <c r="K5" s="5"/>
    </row>
    <row r="7" spans="1:11" s="5" customFormat="1">
      <c r="A7" s="5">
        <v>10</v>
      </c>
      <c r="B7" s="5">
        <v>100</v>
      </c>
      <c r="C7" s="7" t="s">
        <v>2</v>
      </c>
      <c r="D7" s="7" t="s">
        <v>13</v>
      </c>
      <c r="E7" s="5">
        <v>1000</v>
      </c>
      <c r="F7" s="5">
        <v>54</v>
      </c>
      <c r="G7" s="6">
        <v>65.53</v>
      </c>
      <c r="H7" s="6">
        <v>1.26</v>
      </c>
      <c r="I7" s="6">
        <v>72.59</v>
      </c>
      <c r="J7" s="11" t="s">
        <v>17</v>
      </c>
    </row>
    <row r="8" spans="1:11" s="5" customFormat="1">
      <c r="A8" s="7">
        <v>10</v>
      </c>
      <c r="B8" s="7">
        <v>100</v>
      </c>
      <c r="C8" s="7" t="s">
        <v>2</v>
      </c>
      <c r="D8" s="7" t="s">
        <v>13</v>
      </c>
      <c r="E8" s="7">
        <v>2500</v>
      </c>
      <c r="F8" s="7">
        <v>54</v>
      </c>
      <c r="G8" s="6">
        <v>68.86</v>
      </c>
      <c r="H8" s="6">
        <v>0.79</v>
      </c>
      <c r="I8" s="6">
        <v>74.599999999999994</v>
      </c>
      <c r="J8" s="11" t="s">
        <v>21</v>
      </c>
    </row>
    <row r="9" spans="1:11" s="5" customFormat="1">
      <c r="A9" s="8">
        <v>10</v>
      </c>
      <c r="B9" s="8">
        <v>100</v>
      </c>
      <c r="C9" s="8" t="s">
        <v>2</v>
      </c>
      <c r="D9" s="8" t="s">
        <v>13</v>
      </c>
      <c r="E9" s="8">
        <v>5000</v>
      </c>
      <c r="F9" s="8">
        <v>54</v>
      </c>
      <c r="G9" s="6">
        <v>71.47</v>
      </c>
      <c r="H9" s="6">
        <v>0.52</v>
      </c>
      <c r="I9" s="12">
        <v>75.53</v>
      </c>
      <c r="J9" s="11" t="s">
        <v>18</v>
      </c>
    </row>
    <row r="10" spans="1:11" s="5" customFormat="1">
      <c r="A10" s="8">
        <v>10</v>
      </c>
      <c r="B10" s="8">
        <v>100</v>
      </c>
      <c r="C10" s="8" t="s">
        <v>2</v>
      </c>
      <c r="D10" s="8" t="s">
        <v>13</v>
      </c>
      <c r="E10" s="8">
        <v>10000</v>
      </c>
      <c r="F10" s="8">
        <v>54</v>
      </c>
      <c r="G10" s="6">
        <v>72.989999999999995</v>
      </c>
      <c r="H10" s="6">
        <v>0.45</v>
      </c>
      <c r="I10" s="6">
        <v>75.42</v>
      </c>
      <c r="J10" s="11" t="s">
        <v>19</v>
      </c>
    </row>
    <row r="11" spans="1:11" s="5" customFormat="1">
      <c r="A11" s="8">
        <v>10</v>
      </c>
      <c r="B11" s="8">
        <v>50</v>
      </c>
      <c r="C11" s="8" t="s">
        <v>2</v>
      </c>
      <c r="D11" s="8" t="s">
        <v>13</v>
      </c>
      <c r="E11" s="8">
        <v>20000</v>
      </c>
      <c r="F11" s="8">
        <v>54</v>
      </c>
      <c r="G11" s="6">
        <v>73.260000000000005</v>
      </c>
      <c r="H11" s="6">
        <v>0.46</v>
      </c>
      <c r="I11" s="6">
        <v>74.64</v>
      </c>
      <c r="J11" s="11" t="s">
        <v>20</v>
      </c>
    </row>
    <row r="12" spans="1:11" s="5" customFormat="1">
      <c r="G12" s="6"/>
      <c r="H12" s="6"/>
      <c r="I12" s="6"/>
      <c r="J12" s="11"/>
    </row>
    <row r="13" spans="1:11" s="9" customFormat="1">
      <c r="A13" s="9">
        <v>10</v>
      </c>
      <c r="B13" s="9">
        <v>100</v>
      </c>
      <c r="C13" s="9" t="s">
        <v>2</v>
      </c>
      <c r="D13" s="9" t="s">
        <v>13</v>
      </c>
      <c r="E13" s="9">
        <v>1000</v>
      </c>
      <c r="F13" s="9">
        <v>54</v>
      </c>
      <c r="G13" s="10">
        <v>65.5</v>
      </c>
      <c r="H13" s="10">
        <v>1.24</v>
      </c>
      <c r="I13" s="10">
        <v>68.180000000000007</v>
      </c>
      <c r="J13" s="11" t="s">
        <v>24</v>
      </c>
      <c r="K13" s="13" t="s">
        <v>23</v>
      </c>
    </row>
    <row r="14" spans="1:11" s="9" customFormat="1">
      <c r="A14" s="9">
        <v>10</v>
      </c>
      <c r="B14" s="9">
        <v>100</v>
      </c>
      <c r="C14" s="9" t="s">
        <v>2</v>
      </c>
      <c r="D14" s="9" t="s">
        <v>13</v>
      </c>
      <c r="E14" s="9">
        <v>2500</v>
      </c>
      <c r="F14" s="9">
        <v>54</v>
      </c>
      <c r="G14" s="10">
        <v>68.81</v>
      </c>
      <c r="H14" s="10">
        <v>0.79</v>
      </c>
      <c r="I14" s="10">
        <v>71</v>
      </c>
      <c r="J14" s="11" t="s">
        <v>27</v>
      </c>
      <c r="K14" s="13" t="s">
        <v>23</v>
      </c>
    </row>
    <row r="15" spans="1:11" s="9" customFormat="1">
      <c r="A15" s="9">
        <v>10</v>
      </c>
      <c r="B15" s="9">
        <v>100</v>
      </c>
      <c r="C15" s="9" t="s">
        <v>2</v>
      </c>
      <c r="D15" s="9" t="s">
        <v>13</v>
      </c>
      <c r="E15" s="9">
        <v>5000</v>
      </c>
      <c r="F15" s="9">
        <v>54</v>
      </c>
      <c r="G15" s="10">
        <v>71.45</v>
      </c>
      <c r="H15" s="10">
        <v>0.53</v>
      </c>
      <c r="I15" s="10">
        <v>73.569999999999993</v>
      </c>
      <c r="J15" s="11"/>
      <c r="K15" s="13" t="s">
        <v>23</v>
      </c>
    </row>
    <row r="16" spans="1:11" s="9" customFormat="1">
      <c r="A16" s="9">
        <v>10</v>
      </c>
      <c r="B16" s="9">
        <v>100</v>
      </c>
      <c r="C16" s="9" t="s">
        <v>2</v>
      </c>
      <c r="D16" s="9" t="s">
        <v>13</v>
      </c>
      <c r="E16" s="9">
        <v>10000</v>
      </c>
      <c r="F16" s="9">
        <v>54</v>
      </c>
      <c r="G16" s="10">
        <v>72.959999999999994</v>
      </c>
      <c r="H16" s="10">
        <v>0.46</v>
      </c>
      <c r="I16" s="10">
        <v>74.849999999999994</v>
      </c>
      <c r="J16" s="11" t="s">
        <v>28</v>
      </c>
      <c r="K16" s="13" t="s">
        <v>23</v>
      </c>
    </row>
    <row r="17" spans="1:11" s="9" customFormat="1">
      <c r="A17" s="9">
        <v>10</v>
      </c>
      <c r="B17" s="9">
        <v>50</v>
      </c>
      <c r="C17" s="9" t="s">
        <v>2</v>
      </c>
      <c r="D17" s="9" t="s">
        <v>13</v>
      </c>
      <c r="E17" s="9">
        <v>20000</v>
      </c>
      <c r="F17" s="9">
        <v>54</v>
      </c>
      <c r="G17" s="10">
        <v>73.28</v>
      </c>
      <c r="H17" s="10">
        <v>0.45</v>
      </c>
      <c r="I17" s="10">
        <v>74.61</v>
      </c>
      <c r="J17" s="11" t="s">
        <v>29</v>
      </c>
      <c r="K17" s="13" t="s">
        <v>23</v>
      </c>
    </row>
    <row r="18" spans="1:11" s="9" customFormat="1">
      <c r="G18" s="10"/>
      <c r="H18" s="10"/>
      <c r="I18" s="10"/>
      <c r="J18" s="11"/>
    </row>
    <row r="19" spans="1:11" s="5" customFormat="1">
      <c r="G19" s="6"/>
      <c r="H19" s="6"/>
      <c r="I19" s="6"/>
      <c r="J19" s="11"/>
    </row>
    <row r="20" spans="1:11" s="5" customFormat="1">
      <c r="G20" s="6"/>
      <c r="H20" s="6"/>
      <c r="I20" s="6"/>
      <c r="J20" s="11"/>
    </row>
    <row r="21" spans="1:11" s="5" customFormat="1">
      <c r="G21" s="6"/>
      <c r="H21" s="6"/>
      <c r="I21" s="6">
        <v>54.42</v>
      </c>
      <c r="J21" s="11"/>
    </row>
    <row r="22" spans="1:11" s="5" customFormat="1">
      <c r="B22" s="13" t="s">
        <v>25</v>
      </c>
      <c r="G22" s="6"/>
      <c r="H22" s="6"/>
      <c r="I22" s="6"/>
      <c r="J22" s="11"/>
    </row>
    <row r="23" spans="1:11" s="9" customFormat="1">
      <c r="B23" s="13"/>
      <c r="G23" s="10"/>
      <c r="H23" s="10"/>
      <c r="I23" s="10"/>
      <c r="J23" s="11"/>
    </row>
    <row r="24" spans="1:11" s="5" customFormat="1">
      <c r="B24" s="5">
        <v>1</v>
      </c>
      <c r="C24" s="9">
        <v>211840</v>
      </c>
      <c r="G24" s="6"/>
      <c r="H24" s="6"/>
      <c r="I24" s="6"/>
      <c r="J24" s="11"/>
    </row>
    <row r="25" spans="1:11" s="5" customFormat="1">
      <c r="B25" s="5">
        <v>2</v>
      </c>
      <c r="C25" s="9">
        <v>283301</v>
      </c>
      <c r="G25" s="6"/>
      <c r="H25" s="6"/>
      <c r="I25" s="6"/>
      <c r="J25" s="11"/>
    </row>
    <row r="26" spans="1:11">
      <c r="B26" s="1">
        <v>3</v>
      </c>
      <c r="C26" s="9">
        <v>35754</v>
      </c>
    </row>
    <row r="27" spans="1:11">
      <c r="B27" s="1">
        <v>4</v>
      </c>
      <c r="C27" s="9">
        <v>2747</v>
      </c>
    </row>
    <row r="28" spans="1:11">
      <c r="B28" s="1">
        <v>5</v>
      </c>
      <c r="C28" s="9">
        <v>9493</v>
      </c>
    </row>
    <row r="29" spans="1:11">
      <c r="B29" s="1">
        <v>6</v>
      </c>
      <c r="C29" s="9">
        <v>17367</v>
      </c>
    </row>
    <row r="30" spans="1:11">
      <c r="B30" s="1">
        <v>7</v>
      </c>
      <c r="C30" s="9">
        <v>20510</v>
      </c>
    </row>
    <row r="32" spans="1:11">
      <c r="B32" s="9" t="s">
        <v>26</v>
      </c>
      <c r="C32" s="1">
        <v>581012</v>
      </c>
    </row>
    <row r="35" spans="1:1">
      <c r="A35" s="13" t="s">
        <v>30</v>
      </c>
    </row>
  </sheetData>
  <mergeCells count="4">
    <mergeCell ref="C2:D2"/>
    <mergeCell ref="E2:F2"/>
    <mergeCell ref="G2:H2"/>
    <mergeCell ref="G1:I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activeCell="J52" sqref="J52"/>
    </sheetView>
  </sheetViews>
  <sheetFormatPr defaultRowHeight="15"/>
  <cols>
    <col min="1" max="1" width="9.140625" style="14"/>
    <col min="2" max="2" width="10.7109375" style="14" customWidth="1"/>
    <col min="3" max="4" width="25.7109375" style="14" customWidth="1"/>
    <col min="5" max="7" width="11.7109375" style="14" customWidth="1"/>
    <col min="8" max="10" width="10.7109375" style="15" customWidth="1"/>
    <col min="11" max="11" width="10.7109375" style="18" customWidth="1"/>
    <col min="12" max="12" width="10.7109375" style="17" customWidth="1"/>
    <col min="13" max="13" width="33.7109375" style="14" customWidth="1"/>
    <col min="14" max="16384" width="9.140625" style="14"/>
  </cols>
  <sheetData>
    <row r="1" spans="1:13">
      <c r="H1" s="50" t="s">
        <v>7</v>
      </c>
      <c r="I1" s="50"/>
      <c r="J1" s="50"/>
    </row>
    <row r="2" spans="1:13">
      <c r="C2" s="49" t="s">
        <v>0</v>
      </c>
      <c r="D2" s="49"/>
      <c r="E2" s="49" t="s">
        <v>15</v>
      </c>
      <c r="F2" s="49"/>
      <c r="H2" s="50" t="s">
        <v>6</v>
      </c>
      <c r="I2" s="50"/>
    </row>
    <row r="3" spans="1:13" ht="45">
      <c r="A3" s="2" t="s">
        <v>11</v>
      </c>
      <c r="B3" s="2" t="s">
        <v>12</v>
      </c>
      <c r="C3" s="14" t="s">
        <v>1</v>
      </c>
      <c r="D3" s="14" t="s">
        <v>8</v>
      </c>
      <c r="E3" s="14" t="s">
        <v>1</v>
      </c>
      <c r="F3" s="14" t="s">
        <v>8</v>
      </c>
      <c r="G3" s="2" t="s">
        <v>31</v>
      </c>
      <c r="H3" s="15" t="s">
        <v>3</v>
      </c>
      <c r="I3" s="15" t="s">
        <v>4</v>
      </c>
      <c r="J3" s="15" t="s">
        <v>5</v>
      </c>
      <c r="K3" s="18" t="s">
        <v>16</v>
      </c>
      <c r="L3" s="21" t="s">
        <v>32</v>
      </c>
      <c r="M3" s="14" t="s">
        <v>10</v>
      </c>
    </row>
    <row r="4" spans="1:13">
      <c r="B4" s="2"/>
    </row>
    <row r="5" spans="1:13">
      <c r="A5" s="14">
        <v>10</v>
      </c>
      <c r="B5" s="14">
        <v>90</v>
      </c>
      <c r="C5" s="14" t="s">
        <v>2</v>
      </c>
      <c r="D5" s="14" t="s">
        <v>13</v>
      </c>
      <c r="E5" s="14">
        <v>1000</v>
      </c>
      <c r="F5" s="14">
        <v>54</v>
      </c>
      <c r="G5" s="14">
        <v>1</v>
      </c>
      <c r="H5" s="15">
        <v>65.42</v>
      </c>
      <c r="I5" s="15">
        <v>1.26</v>
      </c>
      <c r="J5" s="15">
        <v>72.680000000000007</v>
      </c>
      <c r="K5" s="18">
        <v>4.6990740740740743E-2</v>
      </c>
      <c r="L5" s="17">
        <v>1</v>
      </c>
    </row>
    <row r="6" spans="1:13">
      <c r="A6" s="14">
        <v>10</v>
      </c>
      <c r="B6" s="14">
        <v>90</v>
      </c>
      <c r="C6" s="14" t="s">
        <v>2</v>
      </c>
      <c r="D6" s="14" t="s">
        <v>13</v>
      </c>
      <c r="E6" s="14">
        <v>1000</v>
      </c>
      <c r="F6" s="14">
        <v>54</v>
      </c>
      <c r="G6" s="14">
        <v>3</v>
      </c>
      <c r="H6" s="15">
        <v>65.42</v>
      </c>
      <c r="I6" s="15">
        <v>1.26</v>
      </c>
      <c r="J6" s="15">
        <v>72.7</v>
      </c>
      <c r="K6" s="18">
        <v>1.7071759259259259E-2</v>
      </c>
      <c r="L6" s="17">
        <v>2.75</v>
      </c>
    </row>
    <row r="7" spans="1:13" s="16" customFormat="1">
      <c r="A7" s="16">
        <v>10</v>
      </c>
      <c r="B7" s="16">
        <v>90</v>
      </c>
      <c r="C7" s="16" t="s">
        <v>2</v>
      </c>
      <c r="D7" s="16" t="s">
        <v>13</v>
      </c>
      <c r="E7" s="16">
        <v>1000</v>
      </c>
      <c r="F7" s="16">
        <v>54</v>
      </c>
      <c r="G7" s="16">
        <v>9</v>
      </c>
      <c r="H7" s="17">
        <v>65.42</v>
      </c>
      <c r="I7" s="17">
        <v>1.26</v>
      </c>
      <c r="J7" s="17">
        <v>72.7</v>
      </c>
      <c r="K7" s="18">
        <v>9.9652777777777778E-3</v>
      </c>
      <c r="L7" s="17">
        <v>4.72</v>
      </c>
    </row>
    <row r="8" spans="1:13" s="19" customFormat="1">
      <c r="A8" s="19">
        <v>10</v>
      </c>
      <c r="B8" s="19">
        <v>90</v>
      </c>
      <c r="C8" s="19" t="s">
        <v>2</v>
      </c>
      <c r="D8" s="19" t="s">
        <v>13</v>
      </c>
      <c r="E8" s="19">
        <v>1000</v>
      </c>
      <c r="F8" s="19">
        <v>54</v>
      </c>
      <c r="G8" s="19">
        <v>18</v>
      </c>
      <c r="H8" s="20">
        <v>65.42</v>
      </c>
      <c r="I8" s="20">
        <v>1.26</v>
      </c>
      <c r="J8" s="20">
        <v>72.7</v>
      </c>
      <c r="K8" s="18">
        <v>7.9745370370370369E-3</v>
      </c>
      <c r="L8" s="20">
        <v>5.89</v>
      </c>
    </row>
    <row r="9" spans="1:13" s="22" customFormat="1">
      <c r="A9" s="22">
        <v>10</v>
      </c>
      <c r="B9" s="22">
        <v>90</v>
      </c>
      <c r="C9" s="22" t="s">
        <v>2</v>
      </c>
      <c r="D9" s="22" t="s">
        <v>13</v>
      </c>
      <c r="E9" s="22">
        <v>1000</v>
      </c>
      <c r="F9" s="22">
        <v>54</v>
      </c>
      <c r="G9" s="22">
        <v>30</v>
      </c>
      <c r="H9" s="23">
        <v>65.42</v>
      </c>
      <c r="I9" s="23">
        <v>1.26</v>
      </c>
      <c r="J9" s="23">
        <v>72.7</v>
      </c>
      <c r="K9" s="18">
        <v>7.3495370370370372E-3</v>
      </c>
      <c r="L9" s="23">
        <v>6.39</v>
      </c>
    </row>
    <row r="10" spans="1:13" s="27" customFormat="1">
      <c r="A10" s="27">
        <v>10</v>
      </c>
      <c r="B10" s="27">
        <v>90</v>
      </c>
      <c r="C10" s="27" t="s">
        <v>2</v>
      </c>
      <c r="D10" s="27" t="s">
        <v>13</v>
      </c>
      <c r="E10" s="27">
        <v>1000</v>
      </c>
      <c r="F10" s="27">
        <v>54</v>
      </c>
      <c r="G10" s="27">
        <v>45</v>
      </c>
      <c r="H10" s="28">
        <v>65.42</v>
      </c>
      <c r="I10" s="28">
        <v>1.26</v>
      </c>
      <c r="J10" s="28">
        <v>72.7</v>
      </c>
      <c r="K10" s="18">
        <v>7.0601851851851841E-3</v>
      </c>
      <c r="L10" s="28">
        <v>6.66</v>
      </c>
    </row>
    <row r="12" spans="1:13">
      <c r="A12" s="14">
        <v>10</v>
      </c>
      <c r="B12" s="14">
        <v>90</v>
      </c>
      <c r="C12" s="14" t="s">
        <v>2</v>
      </c>
      <c r="D12" s="14" t="s">
        <v>13</v>
      </c>
      <c r="E12" s="14">
        <v>2500</v>
      </c>
      <c r="F12" s="14">
        <v>54</v>
      </c>
      <c r="G12" s="14">
        <v>1</v>
      </c>
      <c r="H12" s="15">
        <v>68.88</v>
      </c>
      <c r="I12" s="15">
        <v>0.78</v>
      </c>
      <c r="J12" s="15">
        <v>74.62</v>
      </c>
      <c r="K12" s="18">
        <v>0.10276620370370371</v>
      </c>
      <c r="L12" s="17">
        <v>1</v>
      </c>
    </row>
    <row r="13" spans="1:13">
      <c r="A13" s="14">
        <v>10</v>
      </c>
      <c r="B13" s="14">
        <v>90</v>
      </c>
      <c r="C13" s="14" t="s">
        <v>2</v>
      </c>
      <c r="D13" s="14" t="s">
        <v>13</v>
      </c>
      <c r="E13" s="14">
        <v>2500</v>
      </c>
      <c r="F13" s="14">
        <v>54</v>
      </c>
      <c r="G13" s="14">
        <v>3</v>
      </c>
      <c r="H13" s="15">
        <v>68.88</v>
      </c>
      <c r="I13" s="15">
        <v>0.78</v>
      </c>
      <c r="J13" s="15">
        <v>74.62</v>
      </c>
      <c r="K13" s="18">
        <v>3.4780092592592592E-2</v>
      </c>
      <c r="L13" s="17">
        <v>2.95</v>
      </c>
    </row>
    <row r="14" spans="1:13" s="16" customFormat="1">
      <c r="A14" s="16">
        <v>10</v>
      </c>
      <c r="B14" s="16">
        <v>90</v>
      </c>
      <c r="C14" s="16" t="s">
        <v>2</v>
      </c>
      <c r="D14" s="16" t="s">
        <v>13</v>
      </c>
      <c r="E14" s="16">
        <v>2500</v>
      </c>
      <c r="F14" s="16">
        <v>54</v>
      </c>
      <c r="G14" s="16">
        <v>9</v>
      </c>
      <c r="H14" s="17">
        <v>68.88</v>
      </c>
      <c r="I14" s="17">
        <v>0.78</v>
      </c>
      <c r="J14" s="17">
        <v>74.62</v>
      </c>
      <c r="K14" s="18">
        <v>1.6030092592592592E-2</v>
      </c>
      <c r="L14" s="17">
        <v>6.41</v>
      </c>
    </row>
    <row r="15" spans="1:13" s="19" customFormat="1">
      <c r="A15" s="19">
        <v>10</v>
      </c>
      <c r="B15" s="19">
        <v>90</v>
      </c>
      <c r="C15" s="19" t="s">
        <v>2</v>
      </c>
      <c r="D15" s="19" t="s">
        <v>13</v>
      </c>
      <c r="E15" s="19">
        <v>2500</v>
      </c>
      <c r="F15" s="19">
        <v>54</v>
      </c>
      <c r="G15" s="19">
        <v>18</v>
      </c>
      <c r="H15" s="20">
        <v>68.88</v>
      </c>
      <c r="I15" s="20">
        <v>0.78</v>
      </c>
      <c r="J15" s="20">
        <v>74.62</v>
      </c>
      <c r="K15" s="18">
        <v>1.0949074074074075E-2</v>
      </c>
      <c r="L15" s="20">
        <v>9.39</v>
      </c>
    </row>
    <row r="16" spans="1:13" s="22" customFormat="1">
      <c r="A16" s="22">
        <v>10</v>
      </c>
      <c r="B16" s="22">
        <v>90</v>
      </c>
      <c r="C16" s="22" t="s">
        <v>2</v>
      </c>
      <c r="D16" s="22" t="s">
        <v>13</v>
      </c>
      <c r="E16" s="22">
        <v>2500</v>
      </c>
      <c r="F16" s="22">
        <v>54</v>
      </c>
      <c r="G16" s="22">
        <v>30</v>
      </c>
      <c r="H16" s="23">
        <v>68.88</v>
      </c>
      <c r="I16" s="23">
        <v>0.78</v>
      </c>
      <c r="J16" s="23">
        <v>74.62</v>
      </c>
      <c r="K16" s="18">
        <v>9.386574074074075E-3</v>
      </c>
      <c r="L16" s="23">
        <v>10.95</v>
      </c>
    </row>
    <row r="17" spans="1:12" s="27" customFormat="1">
      <c r="A17" s="27">
        <v>10</v>
      </c>
      <c r="B17" s="27">
        <v>90</v>
      </c>
      <c r="C17" s="27" t="s">
        <v>2</v>
      </c>
      <c r="D17" s="27" t="s">
        <v>13</v>
      </c>
      <c r="E17" s="27">
        <v>2500</v>
      </c>
      <c r="F17" s="27">
        <v>54</v>
      </c>
      <c r="G17" s="27">
        <v>45</v>
      </c>
      <c r="H17" s="28">
        <v>68.88</v>
      </c>
      <c r="I17" s="28">
        <v>0.78</v>
      </c>
      <c r="J17" s="28">
        <v>74.62</v>
      </c>
      <c r="K17" s="18">
        <v>8.2638888888888883E-3</v>
      </c>
      <c r="L17" s="28">
        <v>12.44</v>
      </c>
    </row>
    <row r="19" spans="1:12">
      <c r="A19" s="14">
        <v>10</v>
      </c>
      <c r="B19" s="14">
        <v>90</v>
      </c>
      <c r="C19" s="14" t="s">
        <v>2</v>
      </c>
      <c r="D19" s="14" t="s">
        <v>13</v>
      </c>
      <c r="E19" s="14">
        <v>5000</v>
      </c>
      <c r="F19" s="14">
        <v>54</v>
      </c>
      <c r="G19" s="14">
        <v>1</v>
      </c>
      <c r="H19" s="15">
        <v>71.459999999999994</v>
      </c>
      <c r="I19" s="15">
        <v>0.52</v>
      </c>
      <c r="J19" s="15">
        <v>75.56</v>
      </c>
      <c r="K19" s="18">
        <v>0.24231481481481479</v>
      </c>
      <c r="L19" s="17">
        <v>1</v>
      </c>
    </row>
    <row r="20" spans="1:12" s="16" customFormat="1">
      <c r="A20" s="16">
        <v>10</v>
      </c>
      <c r="B20" s="16">
        <v>90</v>
      </c>
      <c r="C20" s="16" t="s">
        <v>2</v>
      </c>
      <c r="D20" s="16" t="s">
        <v>13</v>
      </c>
      <c r="E20" s="16">
        <v>5000</v>
      </c>
      <c r="F20" s="16">
        <v>54</v>
      </c>
      <c r="G20" s="16">
        <v>3</v>
      </c>
      <c r="H20" s="17">
        <v>71.459999999999994</v>
      </c>
      <c r="I20" s="17">
        <v>0.52</v>
      </c>
      <c r="J20" s="17">
        <v>75.56</v>
      </c>
      <c r="K20" s="18">
        <v>8.1493055555555555E-2</v>
      </c>
      <c r="L20" s="17">
        <v>2.97</v>
      </c>
    </row>
    <row r="21" spans="1:12" s="16" customFormat="1">
      <c r="A21" s="16">
        <v>10</v>
      </c>
      <c r="B21" s="16">
        <v>90</v>
      </c>
      <c r="C21" s="16" t="s">
        <v>2</v>
      </c>
      <c r="D21" s="16" t="s">
        <v>13</v>
      </c>
      <c r="E21" s="16">
        <v>5000</v>
      </c>
      <c r="F21" s="16">
        <v>54</v>
      </c>
      <c r="G21" s="16">
        <v>9</v>
      </c>
      <c r="H21" s="17">
        <v>71.459999999999994</v>
      </c>
      <c r="I21" s="17">
        <v>0.52</v>
      </c>
      <c r="J21" s="17">
        <v>75.56</v>
      </c>
      <c r="K21" s="18">
        <v>3.2777777777777781E-2</v>
      </c>
      <c r="L21" s="17">
        <v>7.39</v>
      </c>
    </row>
    <row r="22" spans="1:12" s="16" customFormat="1">
      <c r="A22" s="16">
        <v>10</v>
      </c>
      <c r="B22" s="16">
        <v>90</v>
      </c>
      <c r="C22" s="16" t="s">
        <v>2</v>
      </c>
      <c r="D22" s="16" t="s">
        <v>13</v>
      </c>
      <c r="E22" s="16">
        <v>5000</v>
      </c>
      <c r="F22" s="16">
        <v>54</v>
      </c>
      <c r="G22" s="16">
        <v>18</v>
      </c>
      <c r="H22" s="17">
        <v>71.459999999999994</v>
      </c>
      <c r="I22" s="17">
        <v>0.52</v>
      </c>
      <c r="J22" s="17">
        <v>75.56</v>
      </c>
      <c r="K22" s="18">
        <v>1.9652777777777779E-2</v>
      </c>
      <c r="L22" s="17">
        <v>12.33</v>
      </c>
    </row>
    <row r="23" spans="1:12" s="22" customFormat="1">
      <c r="A23" s="22">
        <v>10</v>
      </c>
      <c r="B23" s="22">
        <v>90</v>
      </c>
      <c r="C23" s="22" t="s">
        <v>2</v>
      </c>
      <c r="D23" s="22" t="s">
        <v>13</v>
      </c>
      <c r="E23" s="22">
        <v>5000</v>
      </c>
      <c r="F23" s="22">
        <v>54</v>
      </c>
      <c r="G23" s="22">
        <v>30</v>
      </c>
      <c r="H23" s="23">
        <v>71.459999999999994</v>
      </c>
      <c r="I23" s="23">
        <v>0.52</v>
      </c>
      <c r="J23" s="23">
        <v>75.56</v>
      </c>
      <c r="K23" s="18">
        <v>1.4224537037037037E-2</v>
      </c>
      <c r="L23" s="23">
        <v>17.03</v>
      </c>
    </row>
    <row r="24" spans="1:12" s="27" customFormat="1">
      <c r="A24" s="27">
        <v>10</v>
      </c>
      <c r="B24" s="27">
        <v>90</v>
      </c>
      <c r="C24" s="27" t="s">
        <v>2</v>
      </c>
      <c r="D24" s="27" t="s">
        <v>13</v>
      </c>
      <c r="E24" s="27">
        <v>5000</v>
      </c>
      <c r="F24" s="27">
        <v>54</v>
      </c>
      <c r="G24" s="27">
        <v>45</v>
      </c>
      <c r="H24" s="28">
        <v>71.459999999999994</v>
      </c>
      <c r="I24" s="28">
        <v>0.52</v>
      </c>
      <c r="J24" s="28">
        <v>75.56</v>
      </c>
      <c r="K24" s="18">
        <v>1.1643518518518518E-2</v>
      </c>
      <c r="L24" s="28">
        <v>20.81</v>
      </c>
    </row>
    <row r="26" spans="1:12">
      <c r="A26" s="14">
        <v>10</v>
      </c>
      <c r="B26" s="14">
        <v>90</v>
      </c>
      <c r="C26" s="14" t="s">
        <v>2</v>
      </c>
      <c r="D26" s="14" t="s">
        <v>13</v>
      </c>
      <c r="E26" s="14">
        <v>10000</v>
      </c>
      <c r="F26" s="14">
        <v>54</v>
      </c>
      <c r="G26" s="14">
        <v>1</v>
      </c>
    </row>
    <row r="27" spans="1:12" s="16" customFormat="1">
      <c r="A27" s="16">
        <v>10</v>
      </c>
      <c r="B27" s="16">
        <v>90</v>
      </c>
      <c r="C27" s="16" t="s">
        <v>2</v>
      </c>
      <c r="D27" s="16" t="s">
        <v>13</v>
      </c>
      <c r="E27" s="16">
        <v>10000</v>
      </c>
      <c r="F27" s="16">
        <v>54</v>
      </c>
      <c r="G27" s="16">
        <v>3</v>
      </c>
      <c r="H27" s="17"/>
      <c r="I27" s="17"/>
      <c r="J27" s="17">
        <v>75.38</v>
      </c>
      <c r="K27" s="18">
        <v>0.21649305555555556</v>
      </c>
      <c r="L27" s="23" t="s">
        <v>33</v>
      </c>
    </row>
    <row r="28" spans="1:12" s="16" customFormat="1">
      <c r="A28" s="16">
        <v>10</v>
      </c>
      <c r="B28" s="16">
        <v>90</v>
      </c>
      <c r="C28" s="16" t="s">
        <v>2</v>
      </c>
      <c r="D28" s="16" t="s">
        <v>13</v>
      </c>
      <c r="E28" s="16">
        <v>10000</v>
      </c>
      <c r="F28" s="16">
        <v>54</v>
      </c>
      <c r="G28" s="16">
        <v>9</v>
      </c>
      <c r="H28" s="17">
        <v>72.98</v>
      </c>
      <c r="I28" s="17">
        <v>0.46</v>
      </c>
      <c r="J28" s="17">
        <v>75.38</v>
      </c>
      <c r="K28" s="18">
        <v>8.3842592592592594E-2</v>
      </c>
      <c r="L28" s="28" t="s">
        <v>38</v>
      </c>
    </row>
    <row r="29" spans="1:12" s="16" customFormat="1">
      <c r="A29" s="16">
        <v>10</v>
      </c>
      <c r="B29" s="16">
        <v>90</v>
      </c>
      <c r="C29" s="16" t="s">
        <v>2</v>
      </c>
      <c r="D29" s="16" t="s">
        <v>13</v>
      </c>
      <c r="E29" s="16">
        <v>10000</v>
      </c>
      <c r="F29" s="16">
        <v>54</v>
      </c>
      <c r="G29" s="16">
        <v>18</v>
      </c>
      <c r="H29" s="17">
        <v>72.98</v>
      </c>
      <c r="I29" s="17">
        <v>0.46</v>
      </c>
      <c r="J29" s="17">
        <v>75.38</v>
      </c>
      <c r="K29" s="18">
        <v>4.3854166666666666E-2</v>
      </c>
      <c r="L29" s="28" t="s">
        <v>39</v>
      </c>
    </row>
    <row r="30" spans="1:12" s="22" customFormat="1">
      <c r="A30" s="24">
        <v>10</v>
      </c>
      <c r="B30" s="24">
        <v>90</v>
      </c>
      <c r="C30" s="24" t="s">
        <v>2</v>
      </c>
      <c r="D30" s="24" t="s">
        <v>13</v>
      </c>
      <c r="E30" s="24">
        <v>10000</v>
      </c>
      <c r="F30" s="24">
        <v>54</v>
      </c>
      <c r="G30" s="24">
        <v>30</v>
      </c>
      <c r="H30" s="25">
        <v>72.98</v>
      </c>
      <c r="I30" s="25">
        <v>0.46</v>
      </c>
      <c r="J30" s="25">
        <v>75.38</v>
      </c>
      <c r="K30" s="18">
        <v>3.2418981481481479E-2</v>
      </c>
      <c r="L30" s="28" t="s">
        <v>40</v>
      </c>
    </row>
    <row r="31" spans="1:12" s="27" customFormat="1">
      <c r="A31" s="27">
        <v>10</v>
      </c>
      <c r="B31" s="27">
        <v>90</v>
      </c>
      <c r="C31" s="27" t="s">
        <v>2</v>
      </c>
      <c r="D31" s="27" t="s">
        <v>13</v>
      </c>
      <c r="E31" s="27">
        <v>10000</v>
      </c>
      <c r="F31" s="27">
        <v>54</v>
      </c>
      <c r="G31" s="27">
        <v>45</v>
      </c>
      <c r="H31" s="28">
        <v>72.98</v>
      </c>
      <c r="I31" s="28">
        <v>0.46</v>
      </c>
      <c r="J31" s="28">
        <v>75.38</v>
      </c>
      <c r="K31" s="18">
        <v>2.1886574074074072E-2</v>
      </c>
      <c r="L31" s="28" t="s">
        <v>41</v>
      </c>
    </row>
    <row r="33" spans="1:12">
      <c r="A33" s="14">
        <v>10</v>
      </c>
      <c r="B33" s="14">
        <v>90</v>
      </c>
      <c r="C33" s="14" t="s">
        <v>2</v>
      </c>
      <c r="D33" s="14" t="s">
        <v>13</v>
      </c>
      <c r="E33" s="14">
        <v>20000</v>
      </c>
      <c r="F33" s="14">
        <v>54</v>
      </c>
      <c r="G33" s="14">
        <v>1</v>
      </c>
    </row>
    <row r="34" spans="1:12" s="19" customFormat="1">
      <c r="A34" s="19">
        <v>10</v>
      </c>
      <c r="B34" s="19">
        <v>90</v>
      </c>
      <c r="C34" s="19" t="s">
        <v>2</v>
      </c>
      <c r="D34" s="19" t="s">
        <v>13</v>
      </c>
      <c r="E34" s="19">
        <v>20000</v>
      </c>
      <c r="F34" s="19">
        <v>54</v>
      </c>
      <c r="G34" s="19">
        <v>18</v>
      </c>
      <c r="H34" s="20">
        <v>73.28</v>
      </c>
      <c r="I34" s="20">
        <v>0.45</v>
      </c>
      <c r="J34" s="20">
        <v>74.680000000000007</v>
      </c>
      <c r="K34" s="18">
        <v>0.10281250000000001</v>
      </c>
      <c r="L34" s="29" t="s">
        <v>42</v>
      </c>
    </row>
    <row r="35" spans="1:12" s="22" customFormat="1">
      <c r="A35" s="24">
        <v>10</v>
      </c>
      <c r="B35" s="24">
        <v>90</v>
      </c>
      <c r="C35" s="24" t="s">
        <v>2</v>
      </c>
      <c r="D35" s="24" t="s">
        <v>13</v>
      </c>
      <c r="E35" s="24">
        <v>20000</v>
      </c>
      <c r="F35" s="24">
        <v>54</v>
      </c>
      <c r="G35" s="24">
        <v>30</v>
      </c>
      <c r="H35" s="25">
        <v>73.28</v>
      </c>
      <c r="I35" s="25">
        <v>0.45</v>
      </c>
      <c r="J35" s="25">
        <v>74.680000000000007</v>
      </c>
      <c r="K35" s="18">
        <v>6.7557870370370365E-2</v>
      </c>
      <c r="L35" s="29" t="s">
        <v>43</v>
      </c>
    </row>
    <row r="36" spans="1:12">
      <c r="A36" s="27">
        <v>10</v>
      </c>
      <c r="B36" s="27">
        <v>90</v>
      </c>
      <c r="C36" s="27" t="s">
        <v>2</v>
      </c>
      <c r="D36" s="27" t="s">
        <v>13</v>
      </c>
      <c r="E36" s="27">
        <v>20000</v>
      </c>
      <c r="F36" s="27">
        <v>54</v>
      </c>
      <c r="G36" s="27">
        <v>45</v>
      </c>
      <c r="H36" s="28">
        <v>73.28</v>
      </c>
      <c r="I36" s="28">
        <v>0.45</v>
      </c>
      <c r="J36" s="28">
        <v>74.680000000000007</v>
      </c>
      <c r="K36" s="18">
        <v>4.6435185185185184E-2</v>
      </c>
      <c r="L36" s="29" t="s">
        <v>44</v>
      </c>
    </row>
    <row r="39" spans="1:12">
      <c r="B39" s="13" t="s">
        <v>25</v>
      </c>
    </row>
    <row r="40" spans="1:12">
      <c r="B40" s="13"/>
    </row>
    <row r="41" spans="1:12">
      <c r="B41" s="14">
        <v>1</v>
      </c>
      <c r="C41" s="14">
        <v>211840</v>
      </c>
    </row>
    <row r="42" spans="1:12">
      <c r="B42" s="14">
        <v>2</v>
      </c>
      <c r="C42" s="14">
        <v>283301</v>
      </c>
    </row>
    <row r="43" spans="1:12">
      <c r="B43" s="14">
        <v>3</v>
      </c>
      <c r="C43" s="14">
        <v>35754</v>
      </c>
    </row>
    <row r="44" spans="1:12">
      <c r="B44" s="14">
        <v>4</v>
      </c>
      <c r="C44" s="14">
        <v>2747</v>
      </c>
    </row>
    <row r="45" spans="1:12">
      <c r="B45" s="14">
        <v>5</v>
      </c>
      <c r="C45" s="14">
        <v>9493</v>
      </c>
    </row>
    <row r="46" spans="1:12">
      <c r="B46" s="14">
        <v>6</v>
      </c>
      <c r="C46" s="14">
        <v>17367</v>
      </c>
    </row>
    <row r="47" spans="1:12">
      <c r="B47" s="14">
        <v>7</v>
      </c>
      <c r="C47" s="14">
        <v>20510</v>
      </c>
    </row>
    <row r="49" spans="1:12">
      <c r="B49" s="14" t="s">
        <v>26</v>
      </c>
      <c r="C49" s="14">
        <v>581012</v>
      </c>
    </row>
    <row r="51" spans="1:12" s="22" customFormat="1">
      <c r="H51" s="23"/>
      <c r="I51" s="23"/>
      <c r="J51" s="23"/>
      <c r="K51" s="18"/>
      <c r="L51" s="23"/>
    </row>
    <row r="52" spans="1:12" s="22" customFormat="1">
      <c r="A52" s="26" t="s">
        <v>34</v>
      </c>
      <c r="B52" s="22" t="s">
        <v>35</v>
      </c>
      <c r="H52" s="23"/>
      <c r="I52" s="23"/>
      <c r="J52" s="23"/>
      <c r="K52" s="18"/>
      <c r="L52" s="23"/>
    </row>
    <row r="54" spans="1:12">
      <c r="A54" s="26" t="s">
        <v>37</v>
      </c>
      <c r="B54" s="13" t="s">
        <v>36</v>
      </c>
    </row>
  </sheetData>
  <mergeCells count="4">
    <mergeCell ref="H1:J1"/>
    <mergeCell ref="C2:D2"/>
    <mergeCell ref="E2:F2"/>
    <mergeCell ref="H2:I2"/>
  </mergeCells>
  <pageMargins left="0.7" right="0.7" top="0.75" bottom="0.75" header="0.3" footer="0.3"/>
  <pageSetup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8"/>
  <sheetViews>
    <sheetView tabSelected="1" topLeftCell="A7" workbookViewId="0">
      <selection activeCell="L37" sqref="L37"/>
    </sheetView>
  </sheetViews>
  <sheetFormatPr defaultRowHeight="15"/>
  <cols>
    <col min="1" max="2" width="25.7109375" style="30" customWidth="1"/>
    <col min="3" max="8" width="10.7109375" style="30" customWidth="1"/>
    <col min="9" max="11" width="10.7109375" style="33" customWidth="1"/>
    <col min="12" max="12" width="10.7109375" style="44" customWidth="1"/>
    <col min="13" max="14" width="10.7109375" style="31" customWidth="1"/>
    <col min="15" max="15" width="38.85546875" style="30" customWidth="1"/>
    <col min="16" max="16384" width="9.140625" style="30"/>
  </cols>
  <sheetData>
    <row r="1" spans="1:15">
      <c r="I1" s="51" t="s">
        <v>7</v>
      </c>
      <c r="J1" s="51"/>
      <c r="K1" s="51"/>
    </row>
    <row r="2" spans="1:15">
      <c r="A2" s="49" t="s">
        <v>0</v>
      </c>
      <c r="B2" s="49"/>
      <c r="C2" s="49" t="s">
        <v>54</v>
      </c>
      <c r="D2" s="49"/>
      <c r="E2" s="49" t="s">
        <v>53</v>
      </c>
      <c r="F2" s="49"/>
      <c r="G2" s="49"/>
      <c r="H2" s="49"/>
      <c r="I2" s="51" t="s">
        <v>6</v>
      </c>
      <c r="J2" s="51"/>
      <c r="L2" s="45"/>
      <c r="M2" s="38"/>
      <c r="N2" s="38"/>
    </row>
    <row r="3" spans="1:15" ht="45">
      <c r="A3" s="30" t="s">
        <v>1</v>
      </c>
      <c r="B3" s="30" t="s">
        <v>8</v>
      </c>
      <c r="C3" s="30" t="s">
        <v>1</v>
      </c>
      <c r="D3" s="30" t="s">
        <v>8</v>
      </c>
      <c r="E3" s="30" t="s">
        <v>55</v>
      </c>
      <c r="F3" s="2" t="s">
        <v>56</v>
      </c>
      <c r="G3" s="2" t="s">
        <v>52</v>
      </c>
      <c r="H3" s="2" t="s">
        <v>51</v>
      </c>
      <c r="I3" s="33" t="s">
        <v>3</v>
      </c>
      <c r="J3" s="33" t="s">
        <v>4</v>
      </c>
      <c r="K3" s="33" t="s">
        <v>5</v>
      </c>
      <c r="L3" s="46" t="s">
        <v>50</v>
      </c>
      <c r="M3" s="21" t="s">
        <v>49</v>
      </c>
      <c r="N3" s="21" t="s">
        <v>48</v>
      </c>
      <c r="O3" s="30" t="s">
        <v>10</v>
      </c>
    </row>
    <row r="4" spans="1:15">
      <c r="F4" s="2"/>
      <c r="G4" s="2"/>
      <c r="H4" s="2"/>
    </row>
    <row r="5" spans="1:15">
      <c r="A5" s="30" t="s">
        <v>2</v>
      </c>
      <c r="B5" s="30" t="s">
        <v>13</v>
      </c>
      <c r="C5" s="30">
        <v>1000</v>
      </c>
      <c r="D5" s="30">
        <v>54</v>
      </c>
      <c r="E5" s="30">
        <v>10</v>
      </c>
      <c r="F5" s="35">
        <v>100</v>
      </c>
      <c r="G5" s="35">
        <v>1</v>
      </c>
      <c r="H5" s="35">
        <v>0</v>
      </c>
      <c r="I5" s="39">
        <v>65.48</v>
      </c>
      <c r="J5" s="39">
        <v>0.36</v>
      </c>
      <c r="K5" s="39">
        <v>72.66</v>
      </c>
      <c r="L5" s="44" t="s">
        <v>58</v>
      </c>
      <c r="M5" s="36"/>
    </row>
    <row r="6" spans="1:15">
      <c r="A6" s="30" t="s">
        <v>2</v>
      </c>
      <c r="B6" s="30" t="s">
        <v>13</v>
      </c>
      <c r="C6" s="30">
        <v>1000</v>
      </c>
      <c r="D6" s="30">
        <v>54</v>
      </c>
      <c r="E6" s="32">
        <v>10</v>
      </c>
      <c r="F6" s="35">
        <v>100</v>
      </c>
      <c r="G6" s="35">
        <v>1</v>
      </c>
      <c r="H6" s="35">
        <v>1</v>
      </c>
      <c r="I6" s="39">
        <v>65.48</v>
      </c>
      <c r="J6" s="39">
        <v>0.36</v>
      </c>
      <c r="K6" s="39">
        <v>72.66</v>
      </c>
      <c r="L6" s="44" t="s">
        <v>59</v>
      </c>
      <c r="M6" s="39">
        <f t="shared" ref="M6:M11" si="0">$L$5/L6</f>
        <v>1.0088954781319497</v>
      </c>
      <c r="N6" s="31">
        <f t="shared" ref="N6:N11" si="1">M6/H6</f>
        <v>1.0088954781319497</v>
      </c>
    </row>
    <row r="7" spans="1:15">
      <c r="A7" s="30" t="s">
        <v>2</v>
      </c>
      <c r="B7" s="30" t="s">
        <v>13</v>
      </c>
      <c r="C7" s="30">
        <v>1000</v>
      </c>
      <c r="D7" s="30">
        <v>54</v>
      </c>
      <c r="E7" s="32">
        <v>10</v>
      </c>
      <c r="F7" s="35">
        <v>100</v>
      </c>
      <c r="G7" s="35">
        <v>1</v>
      </c>
      <c r="H7" s="35">
        <v>2</v>
      </c>
      <c r="I7" s="39">
        <v>65.48</v>
      </c>
      <c r="J7" s="39">
        <v>0.36</v>
      </c>
      <c r="K7" s="39">
        <v>72.66</v>
      </c>
      <c r="L7" s="44" t="s">
        <v>60</v>
      </c>
      <c r="M7" s="42">
        <f t="shared" si="0"/>
        <v>1.8592896174863387</v>
      </c>
      <c r="N7" s="31">
        <f t="shared" si="1"/>
        <v>0.92964480874316935</v>
      </c>
    </row>
    <row r="8" spans="1:15">
      <c r="A8" s="30" t="s">
        <v>2</v>
      </c>
      <c r="B8" s="30" t="s">
        <v>13</v>
      </c>
      <c r="C8" s="30">
        <v>1000</v>
      </c>
      <c r="D8" s="30">
        <v>54</v>
      </c>
      <c r="E8" s="32">
        <v>10</v>
      </c>
      <c r="F8" s="35">
        <v>100</v>
      </c>
      <c r="G8" s="35">
        <v>1</v>
      </c>
      <c r="H8" s="35">
        <v>4</v>
      </c>
      <c r="I8" s="39">
        <v>65.48</v>
      </c>
      <c r="J8" s="39">
        <v>0.36</v>
      </c>
      <c r="K8" s="39">
        <v>72.66</v>
      </c>
      <c r="L8" s="44" t="s">
        <v>61</v>
      </c>
      <c r="M8" s="42">
        <f t="shared" si="0"/>
        <v>3.3439803439803439</v>
      </c>
      <c r="N8" s="31">
        <f t="shared" si="1"/>
        <v>0.83599508599508598</v>
      </c>
    </row>
    <row r="9" spans="1:15">
      <c r="A9" s="30" t="s">
        <v>2</v>
      </c>
      <c r="B9" s="30" t="s">
        <v>13</v>
      </c>
      <c r="C9" s="30">
        <v>1000</v>
      </c>
      <c r="D9" s="30">
        <v>54</v>
      </c>
      <c r="E9" s="32">
        <v>10</v>
      </c>
      <c r="F9" s="35">
        <v>100</v>
      </c>
      <c r="G9" s="35">
        <v>1</v>
      </c>
      <c r="H9" s="35">
        <v>7</v>
      </c>
      <c r="I9" s="39">
        <v>65.48</v>
      </c>
      <c r="J9" s="39">
        <v>0.36</v>
      </c>
      <c r="K9" s="39">
        <v>72.66</v>
      </c>
      <c r="L9" s="44" t="s">
        <v>57</v>
      </c>
      <c r="M9" s="42">
        <f t="shared" si="0"/>
        <v>4.8434163701067616</v>
      </c>
      <c r="N9" s="31">
        <f t="shared" si="1"/>
        <v>0.6919166243009659</v>
      </c>
      <c r="O9" s="30" t="s">
        <v>47</v>
      </c>
    </row>
    <row r="10" spans="1:15">
      <c r="A10" s="30" t="s">
        <v>2</v>
      </c>
      <c r="B10" s="30" t="s">
        <v>13</v>
      </c>
      <c r="C10" s="30">
        <v>1000</v>
      </c>
      <c r="D10" s="30">
        <v>54</v>
      </c>
      <c r="E10" s="32">
        <v>10</v>
      </c>
      <c r="F10" s="35">
        <v>100</v>
      </c>
      <c r="G10" s="35">
        <v>2</v>
      </c>
      <c r="H10" s="35">
        <v>15</v>
      </c>
      <c r="I10" s="42">
        <v>65.48</v>
      </c>
      <c r="J10" s="42">
        <v>0.36</v>
      </c>
      <c r="K10" s="42">
        <v>72.66</v>
      </c>
      <c r="L10" s="44" t="s">
        <v>62</v>
      </c>
      <c r="M10" s="42">
        <f t="shared" si="0"/>
        <v>8.2987804878048781</v>
      </c>
      <c r="N10" s="39">
        <f t="shared" si="1"/>
        <v>0.55325203252032518</v>
      </c>
      <c r="O10" s="30" t="s">
        <v>46</v>
      </c>
    </row>
    <row r="11" spans="1:15">
      <c r="A11" s="30" t="s">
        <v>2</v>
      </c>
      <c r="B11" s="30" t="s">
        <v>13</v>
      </c>
      <c r="C11" s="30">
        <v>1000</v>
      </c>
      <c r="D11" s="30">
        <v>54</v>
      </c>
      <c r="E11" s="32">
        <v>10</v>
      </c>
      <c r="F11" s="35">
        <v>100</v>
      </c>
      <c r="G11" s="35">
        <v>4</v>
      </c>
      <c r="H11" s="35">
        <v>31</v>
      </c>
      <c r="I11" s="42">
        <v>65.48</v>
      </c>
      <c r="J11" s="42">
        <v>0.36</v>
      </c>
      <c r="K11" s="42">
        <v>72.66</v>
      </c>
      <c r="L11" s="44" t="s">
        <v>63</v>
      </c>
      <c r="M11" s="42">
        <f t="shared" si="0"/>
        <v>11.732758620689655</v>
      </c>
      <c r="N11" s="39">
        <f t="shared" si="1"/>
        <v>0.37847608453837595</v>
      </c>
      <c r="O11" s="30" t="s">
        <v>46</v>
      </c>
    </row>
    <row r="12" spans="1:15">
      <c r="F12" s="37"/>
      <c r="G12" s="37"/>
      <c r="H12" s="37"/>
      <c r="I12" s="36"/>
      <c r="J12" s="36"/>
      <c r="K12" s="36"/>
      <c r="L12" s="47"/>
      <c r="M12" s="36"/>
      <c r="N12" s="36"/>
    </row>
    <row r="13" spans="1:15">
      <c r="A13" s="30" t="s">
        <v>2</v>
      </c>
      <c r="B13" s="30" t="s">
        <v>13</v>
      </c>
      <c r="C13" s="30">
        <v>2500</v>
      </c>
      <c r="D13" s="30">
        <v>315</v>
      </c>
      <c r="E13" s="40">
        <v>10</v>
      </c>
      <c r="F13" s="35">
        <v>100</v>
      </c>
      <c r="G13" s="35">
        <v>1</v>
      </c>
      <c r="H13" s="35">
        <v>0</v>
      </c>
      <c r="I13" s="42">
        <v>68.849999999999994</v>
      </c>
      <c r="J13" s="42">
        <v>0.23</v>
      </c>
      <c r="K13" s="42">
        <v>74.599999999999994</v>
      </c>
      <c r="L13" s="44" t="s">
        <v>64</v>
      </c>
    </row>
    <row r="14" spans="1:15">
      <c r="A14" s="30" t="s">
        <v>2</v>
      </c>
      <c r="B14" s="30" t="s">
        <v>13</v>
      </c>
      <c r="C14" s="30">
        <v>2500</v>
      </c>
      <c r="D14" s="30">
        <v>315</v>
      </c>
      <c r="E14" s="40">
        <v>10</v>
      </c>
      <c r="F14" s="35">
        <v>100</v>
      </c>
      <c r="G14" s="35">
        <v>1</v>
      </c>
      <c r="H14" s="35">
        <v>1</v>
      </c>
      <c r="I14" s="42">
        <v>68.849999999999994</v>
      </c>
      <c r="J14" s="42">
        <v>0.23</v>
      </c>
      <c r="K14" s="42">
        <v>74.599999999999994</v>
      </c>
      <c r="L14" s="44" t="s">
        <v>65</v>
      </c>
      <c r="M14" s="31">
        <f t="shared" ref="M14:M19" si="2">$L$13/L14</f>
        <v>1.0227272727272727</v>
      </c>
      <c r="N14" s="31">
        <f t="shared" ref="N14:N19" si="3">M14/H14</f>
        <v>1.0227272727272727</v>
      </c>
    </row>
    <row r="15" spans="1:15">
      <c r="A15" s="30" t="s">
        <v>2</v>
      </c>
      <c r="B15" s="30" t="s">
        <v>13</v>
      </c>
      <c r="C15" s="30">
        <v>2500</v>
      </c>
      <c r="D15" s="30">
        <v>315</v>
      </c>
      <c r="E15" s="40">
        <v>10</v>
      </c>
      <c r="F15" s="35">
        <v>100</v>
      </c>
      <c r="G15" s="35">
        <v>1</v>
      </c>
      <c r="H15" s="35">
        <v>2</v>
      </c>
      <c r="I15" s="42">
        <v>68.849999999999994</v>
      </c>
      <c r="J15" s="42">
        <v>0.23</v>
      </c>
      <c r="K15" s="42">
        <v>74.599999999999994</v>
      </c>
      <c r="L15" s="44" t="s">
        <v>66</v>
      </c>
      <c r="M15" s="41">
        <f t="shared" si="2"/>
        <v>1.9579646017699115</v>
      </c>
      <c r="N15" s="31">
        <f t="shared" si="3"/>
        <v>0.97898230088495575</v>
      </c>
    </row>
    <row r="16" spans="1:15">
      <c r="A16" s="30" t="s">
        <v>2</v>
      </c>
      <c r="B16" s="30" t="s">
        <v>13</v>
      </c>
      <c r="C16" s="30">
        <v>2500</v>
      </c>
      <c r="D16" s="30">
        <v>315</v>
      </c>
      <c r="E16" s="40">
        <v>10</v>
      </c>
      <c r="F16" s="35">
        <v>100</v>
      </c>
      <c r="G16" s="35">
        <v>1</v>
      </c>
      <c r="H16" s="35">
        <v>4</v>
      </c>
      <c r="I16" s="42">
        <v>68.849999999999994</v>
      </c>
      <c r="J16" s="42">
        <v>0.23</v>
      </c>
      <c r="K16" s="42">
        <v>74.599999999999994</v>
      </c>
      <c r="L16" s="44" t="s">
        <v>68</v>
      </c>
      <c r="M16" s="41">
        <f t="shared" si="2"/>
        <v>3.7029288702928871</v>
      </c>
      <c r="N16" s="31">
        <f t="shared" si="3"/>
        <v>0.92573221757322177</v>
      </c>
    </row>
    <row r="17" spans="1:15">
      <c r="A17" s="30" t="s">
        <v>2</v>
      </c>
      <c r="B17" s="30" t="s">
        <v>13</v>
      </c>
      <c r="C17" s="30">
        <v>2500</v>
      </c>
      <c r="D17" s="30">
        <v>315</v>
      </c>
      <c r="E17" s="40">
        <v>10</v>
      </c>
      <c r="F17" s="35">
        <v>100</v>
      </c>
      <c r="G17" s="35">
        <v>1</v>
      </c>
      <c r="H17" s="35">
        <v>7</v>
      </c>
      <c r="I17" s="42">
        <v>68.849999999999994</v>
      </c>
      <c r="J17" s="42">
        <v>0.23</v>
      </c>
      <c r="K17" s="42">
        <v>74.599999999999994</v>
      </c>
      <c r="L17" s="44" t="s">
        <v>67</v>
      </c>
      <c r="M17" s="41">
        <f t="shared" si="2"/>
        <v>5.6609808102345411</v>
      </c>
      <c r="N17" s="31">
        <f t="shared" si="3"/>
        <v>0.80871154431922021</v>
      </c>
      <c r="O17" s="30" t="s">
        <v>47</v>
      </c>
    </row>
    <row r="18" spans="1:15">
      <c r="A18" s="30" t="s">
        <v>2</v>
      </c>
      <c r="B18" s="30" t="s">
        <v>13</v>
      </c>
      <c r="C18" s="30">
        <v>2500</v>
      </c>
      <c r="D18" s="30">
        <v>315</v>
      </c>
      <c r="E18" s="40">
        <v>10</v>
      </c>
      <c r="F18" s="35">
        <v>100</v>
      </c>
      <c r="G18" s="35">
        <v>2</v>
      </c>
      <c r="H18" s="35">
        <v>15</v>
      </c>
      <c r="I18" s="42">
        <v>68.849999999999994</v>
      </c>
      <c r="J18" s="42">
        <v>0.23</v>
      </c>
      <c r="K18" s="42">
        <v>74.599999999999994</v>
      </c>
      <c r="L18" s="44" t="s">
        <v>69</v>
      </c>
      <c r="M18" s="41">
        <f t="shared" si="2"/>
        <v>10.535714285714286</v>
      </c>
      <c r="N18" s="31">
        <f t="shared" si="3"/>
        <v>0.70238095238095244</v>
      </c>
      <c r="O18" s="30" t="s">
        <v>46</v>
      </c>
    </row>
    <row r="19" spans="1:15">
      <c r="A19" s="30" t="s">
        <v>2</v>
      </c>
      <c r="B19" s="30" t="s">
        <v>13</v>
      </c>
      <c r="C19" s="30">
        <v>2500</v>
      </c>
      <c r="D19" s="30">
        <v>315</v>
      </c>
      <c r="E19" s="40">
        <v>10</v>
      </c>
      <c r="F19" s="35">
        <v>100</v>
      </c>
      <c r="G19" s="35">
        <v>4</v>
      </c>
      <c r="H19" s="35">
        <v>31</v>
      </c>
      <c r="I19" s="42">
        <v>68.849999999999994</v>
      </c>
      <c r="J19" s="42">
        <v>0.23</v>
      </c>
      <c r="K19" s="42">
        <v>74.599999999999994</v>
      </c>
      <c r="L19" s="44" t="s">
        <v>70</v>
      </c>
      <c r="M19" s="41">
        <f t="shared" si="2"/>
        <v>15.803571428571429</v>
      </c>
      <c r="N19" s="31">
        <f t="shared" si="3"/>
        <v>0.50979262672811065</v>
      </c>
      <c r="O19" s="30" t="s">
        <v>46</v>
      </c>
    </row>
    <row r="20" spans="1:15">
      <c r="F20" s="37"/>
      <c r="G20" s="37"/>
      <c r="H20" s="37"/>
      <c r="I20" s="36"/>
      <c r="J20" s="36"/>
      <c r="K20" s="36"/>
      <c r="L20" s="47"/>
      <c r="M20" s="36"/>
      <c r="N20" s="36"/>
    </row>
    <row r="21" spans="1:15">
      <c r="A21" s="30" t="s">
        <v>2</v>
      </c>
      <c r="B21" s="30" t="s">
        <v>13</v>
      </c>
      <c r="C21" s="30">
        <v>5000</v>
      </c>
      <c r="D21" s="30">
        <v>315</v>
      </c>
      <c r="E21" s="40">
        <v>10</v>
      </c>
      <c r="F21" s="35">
        <v>100</v>
      </c>
      <c r="G21" s="35">
        <v>1</v>
      </c>
      <c r="H21" s="35">
        <v>0</v>
      </c>
      <c r="I21" s="42">
        <v>71.44</v>
      </c>
      <c r="J21" s="42">
        <v>0.16</v>
      </c>
      <c r="K21" s="42">
        <v>75.569999999999993</v>
      </c>
      <c r="L21" s="44" t="s">
        <v>71</v>
      </c>
    </row>
    <row r="22" spans="1:15">
      <c r="A22" s="30" t="s">
        <v>2</v>
      </c>
      <c r="B22" s="30" t="s">
        <v>13</v>
      </c>
      <c r="C22" s="30">
        <v>5000</v>
      </c>
      <c r="D22" s="30">
        <v>315</v>
      </c>
      <c r="E22" s="40">
        <v>10</v>
      </c>
      <c r="F22" s="35">
        <v>100</v>
      </c>
      <c r="G22" s="35">
        <v>1</v>
      </c>
      <c r="H22" s="35">
        <v>1</v>
      </c>
      <c r="I22" s="42">
        <v>71.44</v>
      </c>
      <c r="J22" s="42">
        <v>0.16</v>
      </c>
      <c r="K22" s="42">
        <v>75.569999999999993</v>
      </c>
      <c r="L22" s="44" t="s">
        <v>72</v>
      </c>
      <c r="M22" s="31">
        <f t="shared" ref="M22:M27" si="4">$L$21/L22</f>
        <v>0.99375325351379484</v>
      </c>
      <c r="N22" s="31">
        <f t="shared" ref="N22:N27" si="5">M22/H22</f>
        <v>0.99375325351379484</v>
      </c>
    </row>
    <row r="23" spans="1:15">
      <c r="A23" s="30" t="s">
        <v>2</v>
      </c>
      <c r="B23" s="30" t="s">
        <v>13</v>
      </c>
      <c r="C23" s="30">
        <v>5000</v>
      </c>
      <c r="D23" s="30">
        <v>315</v>
      </c>
      <c r="E23" s="40">
        <v>10</v>
      </c>
      <c r="F23" s="35">
        <v>100</v>
      </c>
      <c r="G23" s="35">
        <v>1</v>
      </c>
      <c r="H23" s="35">
        <v>2</v>
      </c>
      <c r="I23" s="42">
        <v>71.44</v>
      </c>
      <c r="J23" s="42">
        <v>0.16</v>
      </c>
      <c r="K23" s="42">
        <v>75.569999999999993</v>
      </c>
      <c r="L23" s="44" t="s">
        <v>73</v>
      </c>
      <c r="M23" s="41">
        <f t="shared" si="4"/>
        <v>1.945973496432212</v>
      </c>
      <c r="N23" s="31">
        <f t="shared" si="5"/>
        <v>0.97298674821610598</v>
      </c>
    </row>
    <row r="24" spans="1:15">
      <c r="A24" s="30" t="s">
        <v>2</v>
      </c>
      <c r="B24" s="30" t="s">
        <v>13</v>
      </c>
      <c r="C24" s="30">
        <v>5000</v>
      </c>
      <c r="D24" s="30">
        <v>315</v>
      </c>
      <c r="E24" s="40">
        <v>10</v>
      </c>
      <c r="F24" s="35">
        <v>100</v>
      </c>
      <c r="G24" s="35">
        <v>1</v>
      </c>
      <c r="H24" s="35">
        <v>4</v>
      </c>
      <c r="I24" s="42">
        <v>71.44</v>
      </c>
      <c r="J24" s="42">
        <v>0.16</v>
      </c>
      <c r="K24" s="42">
        <v>75.569999999999993</v>
      </c>
      <c r="L24" s="44" t="s">
        <v>74</v>
      </c>
      <c r="M24" s="41">
        <f t="shared" si="4"/>
        <v>3.8027888446215141</v>
      </c>
      <c r="N24" s="31">
        <f t="shared" si="5"/>
        <v>0.95069721115537853</v>
      </c>
    </row>
    <row r="25" spans="1:15">
      <c r="A25" s="30" t="s">
        <v>2</v>
      </c>
      <c r="B25" s="30" t="s">
        <v>13</v>
      </c>
      <c r="C25" s="30">
        <v>5000</v>
      </c>
      <c r="D25" s="30">
        <v>315</v>
      </c>
      <c r="E25" s="40">
        <v>10</v>
      </c>
      <c r="F25" s="35">
        <v>100</v>
      </c>
      <c r="G25" s="35">
        <v>1</v>
      </c>
      <c r="H25" s="35">
        <v>7</v>
      </c>
      <c r="I25" s="42">
        <v>71.44</v>
      </c>
      <c r="J25" s="42">
        <v>0.16</v>
      </c>
      <c r="K25" s="42">
        <v>75.569999999999993</v>
      </c>
      <c r="L25" s="44" t="s">
        <v>75</v>
      </c>
      <c r="M25" s="41">
        <f t="shared" si="4"/>
        <v>5.4079320113314449</v>
      </c>
      <c r="N25" s="31">
        <f t="shared" si="5"/>
        <v>0.77256171590449207</v>
      </c>
      <c r="O25" s="30" t="s">
        <v>47</v>
      </c>
    </row>
    <row r="26" spans="1:15">
      <c r="A26" s="30" t="s">
        <v>2</v>
      </c>
      <c r="B26" s="30" t="s">
        <v>13</v>
      </c>
      <c r="C26" s="30">
        <v>5000</v>
      </c>
      <c r="D26" s="30">
        <v>315</v>
      </c>
      <c r="E26" s="40">
        <v>10</v>
      </c>
      <c r="F26" s="35">
        <v>100</v>
      </c>
      <c r="G26" s="35">
        <v>2</v>
      </c>
      <c r="H26" s="35">
        <v>15</v>
      </c>
      <c r="I26" s="42">
        <v>71.44</v>
      </c>
      <c r="J26" s="42">
        <v>0.16</v>
      </c>
      <c r="K26" s="42">
        <v>75.569999999999993</v>
      </c>
      <c r="L26" s="44" t="s">
        <v>76</v>
      </c>
      <c r="M26" s="41">
        <f t="shared" si="4"/>
        <v>10.99232245681382</v>
      </c>
      <c r="N26" s="31">
        <f t="shared" si="5"/>
        <v>0.73282149712092137</v>
      </c>
      <c r="O26" s="30" t="s">
        <v>46</v>
      </c>
    </row>
    <row r="27" spans="1:15">
      <c r="A27" s="30" t="s">
        <v>2</v>
      </c>
      <c r="B27" s="30" t="s">
        <v>13</v>
      </c>
      <c r="C27" s="30">
        <v>5000</v>
      </c>
      <c r="D27" s="30">
        <v>315</v>
      </c>
      <c r="E27" s="40">
        <v>10</v>
      </c>
      <c r="F27" s="35">
        <v>100</v>
      </c>
      <c r="G27" s="35">
        <v>4</v>
      </c>
      <c r="H27" s="35">
        <v>31</v>
      </c>
      <c r="I27" s="42">
        <v>71.44</v>
      </c>
      <c r="J27" s="42">
        <v>0.16</v>
      </c>
      <c r="K27" s="42">
        <v>75.569999999999993</v>
      </c>
      <c r="L27" s="44" t="s">
        <v>77</v>
      </c>
      <c r="M27" s="41">
        <f t="shared" si="4"/>
        <v>18.066246056782333</v>
      </c>
      <c r="N27" s="31">
        <f t="shared" si="5"/>
        <v>0.58278213086394626</v>
      </c>
      <c r="O27" s="30" t="s">
        <v>46</v>
      </c>
    </row>
    <row r="28" spans="1:15" s="35" customFormat="1">
      <c r="I28" s="33"/>
      <c r="J28" s="33"/>
      <c r="K28" s="33"/>
      <c r="L28" s="48"/>
      <c r="M28" s="33"/>
      <c r="N28" s="33"/>
    </row>
    <row r="29" spans="1:15">
      <c r="A29" s="30" t="s">
        <v>2</v>
      </c>
      <c r="B29" s="30" t="s">
        <v>13</v>
      </c>
      <c r="C29" s="30">
        <v>10000</v>
      </c>
      <c r="D29" s="30">
        <v>315</v>
      </c>
      <c r="E29" s="40">
        <v>10</v>
      </c>
      <c r="F29" s="35">
        <v>100</v>
      </c>
      <c r="G29" s="35">
        <v>1</v>
      </c>
      <c r="H29" s="35">
        <v>0</v>
      </c>
      <c r="I29" s="42">
        <v>72.97</v>
      </c>
      <c r="J29" s="42">
        <v>0.15</v>
      </c>
      <c r="K29" s="42">
        <v>75.400000000000006</v>
      </c>
      <c r="L29" s="44">
        <v>14228</v>
      </c>
    </row>
    <row r="30" spans="1:15">
      <c r="A30" s="30" t="s">
        <v>2</v>
      </c>
      <c r="B30" s="30" t="s">
        <v>13</v>
      </c>
      <c r="C30" s="30">
        <v>10000</v>
      </c>
      <c r="D30" s="30">
        <v>315</v>
      </c>
      <c r="E30" s="40">
        <v>10</v>
      </c>
      <c r="F30" s="35">
        <v>100</v>
      </c>
      <c r="G30" s="35">
        <v>1</v>
      </c>
      <c r="H30" s="35">
        <v>1</v>
      </c>
      <c r="I30" s="42">
        <v>72.97</v>
      </c>
      <c r="J30" s="42">
        <v>0.15</v>
      </c>
      <c r="K30" s="42">
        <v>75.400000000000006</v>
      </c>
      <c r="L30" s="44">
        <v>14253</v>
      </c>
      <c r="M30" s="41">
        <f>$L$29/L30</f>
        <v>0.99824598330176106</v>
      </c>
      <c r="N30" s="31">
        <f t="shared" ref="N30:N35" si="6">M30/H30</f>
        <v>0.99824598330176106</v>
      </c>
    </row>
    <row r="31" spans="1:15">
      <c r="A31" s="30" t="s">
        <v>2</v>
      </c>
      <c r="B31" s="30" t="s">
        <v>13</v>
      </c>
      <c r="C31" s="30">
        <v>10000</v>
      </c>
      <c r="D31" s="30">
        <v>315</v>
      </c>
      <c r="E31" s="40">
        <v>10</v>
      </c>
      <c r="F31" s="35">
        <v>100</v>
      </c>
      <c r="G31" s="35">
        <v>1</v>
      </c>
      <c r="H31" s="35">
        <v>2</v>
      </c>
      <c r="I31" s="42">
        <v>72.97</v>
      </c>
      <c r="J31" s="42">
        <v>0.15</v>
      </c>
      <c r="K31" s="42">
        <v>75.400000000000006</v>
      </c>
      <c r="L31" s="44">
        <v>7146</v>
      </c>
      <c r="M31" s="41">
        <f t="shared" ref="M31:M35" si="7">$L$29/L31</f>
        <v>1.9910439406661069</v>
      </c>
      <c r="N31" s="31">
        <f t="shared" si="6"/>
        <v>0.99552197033305345</v>
      </c>
    </row>
    <row r="32" spans="1:15">
      <c r="A32" s="30" t="s">
        <v>2</v>
      </c>
      <c r="B32" s="30" t="s">
        <v>13</v>
      </c>
      <c r="C32" s="30">
        <v>10000</v>
      </c>
      <c r="D32" s="30">
        <v>315</v>
      </c>
      <c r="E32" s="40">
        <v>10</v>
      </c>
      <c r="F32" s="35">
        <v>100</v>
      </c>
      <c r="G32" s="35">
        <v>1</v>
      </c>
      <c r="H32" s="35">
        <v>4</v>
      </c>
      <c r="I32" s="42">
        <v>72.97</v>
      </c>
      <c r="J32" s="42">
        <v>0.15</v>
      </c>
      <c r="K32" s="42">
        <v>75.400000000000006</v>
      </c>
      <c r="L32" s="44">
        <v>4219</v>
      </c>
      <c r="M32" s="41">
        <f t="shared" si="7"/>
        <v>3.3723631192225647</v>
      </c>
      <c r="N32" s="31">
        <f t="shared" si="6"/>
        <v>0.84309077980564118</v>
      </c>
    </row>
    <row r="33" spans="1:15">
      <c r="A33" s="30" t="s">
        <v>2</v>
      </c>
      <c r="B33" s="30" t="s">
        <v>13</v>
      </c>
      <c r="C33" s="30">
        <v>10000</v>
      </c>
      <c r="D33" s="30">
        <v>315</v>
      </c>
      <c r="E33" s="40">
        <v>10</v>
      </c>
      <c r="F33" s="35">
        <v>100</v>
      </c>
      <c r="G33" s="35">
        <v>1</v>
      </c>
      <c r="H33" s="35">
        <v>7</v>
      </c>
      <c r="I33" s="42">
        <v>72.97</v>
      </c>
      <c r="J33" s="42">
        <v>0.15</v>
      </c>
      <c r="K33" s="42">
        <v>75.400000000000006</v>
      </c>
      <c r="L33" s="44">
        <f>AVERAGE(2853,2693)</f>
        <v>2773</v>
      </c>
      <c r="M33" s="41">
        <f t="shared" si="7"/>
        <v>5.1309051568698161</v>
      </c>
      <c r="N33" s="31">
        <f t="shared" si="6"/>
        <v>0.73298645098140225</v>
      </c>
      <c r="O33" s="30" t="s">
        <v>47</v>
      </c>
    </row>
    <row r="34" spans="1:15">
      <c r="A34" s="30" t="s">
        <v>2</v>
      </c>
      <c r="B34" s="30" t="s">
        <v>13</v>
      </c>
      <c r="C34" s="30">
        <v>10000</v>
      </c>
      <c r="D34" s="30">
        <v>315</v>
      </c>
      <c r="E34" s="40">
        <v>10</v>
      </c>
      <c r="F34" s="35">
        <v>100</v>
      </c>
      <c r="G34" s="35">
        <v>2</v>
      </c>
      <c r="H34" s="35">
        <v>15</v>
      </c>
      <c r="I34" s="42">
        <v>72.97</v>
      </c>
      <c r="J34" s="42">
        <v>0.15</v>
      </c>
      <c r="K34" s="42">
        <v>75.400000000000006</v>
      </c>
      <c r="L34" s="44">
        <f>AVERAGE(1307,1301)</f>
        <v>1304</v>
      </c>
      <c r="M34" s="41">
        <f t="shared" si="7"/>
        <v>10.911042944785276</v>
      </c>
      <c r="N34" s="31">
        <f t="shared" si="6"/>
        <v>0.72740286298568502</v>
      </c>
      <c r="O34" s="30" t="s">
        <v>46</v>
      </c>
    </row>
    <row r="35" spans="1:15">
      <c r="A35" s="30" t="s">
        <v>2</v>
      </c>
      <c r="B35" s="30" t="s">
        <v>13</v>
      </c>
      <c r="C35" s="30">
        <v>10000</v>
      </c>
      <c r="D35" s="30">
        <v>315</v>
      </c>
      <c r="E35" s="40">
        <v>10</v>
      </c>
      <c r="F35" s="35">
        <v>100</v>
      </c>
      <c r="G35" s="30">
        <v>4</v>
      </c>
      <c r="H35" s="30">
        <v>31</v>
      </c>
      <c r="I35" s="43">
        <v>72.97</v>
      </c>
      <c r="J35" s="43">
        <v>0.15</v>
      </c>
      <c r="K35" s="43">
        <v>75.400000000000006</v>
      </c>
      <c r="L35" s="48">
        <v>772</v>
      </c>
      <c r="M35" s="41">
        <f t="shared" si="7"/>
        <v>18.430051813471504</v>
      </c>
      <c r="N35" s="31">
        <f t="shared" si="6"/>
        <v>0.5945178004345647</v>
      </c>
      <c r="O35" s="30" t="s">
        <v>46</v>
      </c>
    </row>
    <row r="38" spans="1:15" s="40" customFormat="1">
      <c r="A38" s="49" t="s">
        <v>25</v>
      </c>
      <c r="B38" s="49"/>
      <c r="I38" s="42"/>
      <c r="J38" s="42"/>
      <c r="K38" s="42"/>
      <c r="L38" s="44"/>
      <c r="M38" s="41"/>
      <c r="N38" s="41"/>
    </row>
    <row r="39" spans="1:15" s="40" customFormat="1">
      <c r="A39" s="13"/>
      <c r="I39" s="42"/>
      <c r="J39" s="42"/>
      <c r="K39" s="42"/>
      <c r="L39" s="44"/>
      <c r="M39" s="41"/>
      <c r="N39" s="41"/>
    </row>
    <row r="40" spans="1:15" s="40" customFormat="1">
      <c r="A40" s="40">
        <v>1</v>
      </c>
      <c r="B40" s="40">
        <v>211840</v>
      </c>
      <c r="I40" s="42"/>
      <c r="J40" s="42"/>
      <c r="K40" s="42"/>
      <c r="L40" s="44"/>
      <c r="M40" s="41"/>
      <c r="N40" s="41"/>
    </row>
    <row r="41" spans="1:15" s="40" customFormat="1">
      <c r="A41" s="40">
        <v>2</v>
      </c>
      <c r="B41" s="40">
        <v>283301</v>
      </c>
      <c r="I41" s="42"/>
      <c r="J41" s="42"/>
      <c r="K41" s="42"/>
      <c r="L41" s="44"/>
      <c r="M41" s="41"/>
      <c r="N41" s="41"/>
    </row>
    <row r="42" spans="1:15" s="40" customFormat="1">
      <c r="A42" s="40">
        <v>3</v>
      </c>
      <c r="B42" s="40">
        <v>35754</v>
      </c>
      <c r="I42" s="42"/>
      <c r="J42" s="42"/>
      <c r="K42" s="42"/>
      <c r="L42" s="44"/>
      <c r="M42" s="41"/>
      <c r="N42" s="41"/>
    </row>
    <row r="43" spans="1:15" s="40" customFormat="1">
      <c r="A43" s="40">
        <v>4</v>
      </c>
      <c r="B43" s="40">
        <v>2747</v>
      </c>
      <c r="I43" s="42"/>
      <c r="J43" s="42"/>
      <c r="K43" s="42"/>
      <c r="L43" s="44"/>
      <c r="M43" s="41"/>
      <c r="N43" s="41"/>
    </row>
    <row r="44" spans="1:15" s="40" customFormat="1">
      <c r="A44" s="40">
        <v>5</v>
      </c>
      <c r="B44" s="40">
        <v>9493</v>
      </c>
      <c r="I44" s="42"/>
      <c r="J44" s="42"/>
      <c r="K44" s="42"/>
      <c r="L44" s="44"/>
      <c r="M44" s="41"/>
      <c r="N44" s="41"/>
    </row>
    <row r="45" spans="1:15" s="40" customFormat="1">
      <c r="A45" s="40">
        <v>6</v>
      </c>
      <c r="B45" s="40">
        <v>17367</v>
      </c>
      <c r="I45" s="42"/>
      <c r="J45" s="42"/>
      <c r="K45" s="42"/>
      <c r="L45" s="44"/>
      <c r="M45" s="41"/>
      <c r="N45" s="41"/>
    </row>
    <row r="46" spans="1:15" s="40" customFormat="1">
      <c r="A46" s="40">
        <v>7</v>
      </c>
      <c r="B46" s="40">
        <v>20510</v>
      </c>
      <c r="I46" s="42"/>
      <c r="J46" s="42"/>
      <c r="K46" s="42"/>
      <c r="L46" s="44"/>
      <c r="M46" s="41"/>
      <c r="N46" s="41"/>
    </row>
    <row r="47" spans="1:15" s="40" customFormat="1">
      <c r="I47" s="42"/>
      <c r="J47" s="42"/>
      <c r="K47" s="42"/>
      <c r="L47" s="44"/>
      <c r="M47" s="41"/>
      <c r="N47" s="41"/>
    </row>
    <row r="48" spans="1:15" s="40" customFormat="1">
      <c r="A48" s="40" t="s">
        <v>26</v>
      </c>
      <c r="B48" s="40">
        <v>581012</v>
      </c>
      <c r="I48" s="42"/>
      <c r="J48" s="42"/>
      <c r="K48" s="42"/>
      <c r="L48" s="44"/>
      <c r="M48" s="41"/>
      <c r="N48" s="41"/>
    </row>
    <row r="49" spans="1:15">
      <c r="A49" s="34"/>
    </row>
    <row r="51" spans="1:15">
      <c r="A51" s="13" t="s">
        <v>45</v>
      </c>
    </row>
    <row r="54" spans="1:15">
      <c r="I54" s="30"/>
      <c r="J54" s="31"/>
      <c r="K54" s="31"/>
    </row>
    <row r="58" spans="1:15">
      <c r="O58" s="31"/>
    </row>
  </sheetData>
  <mergeCells count="6">
    <mergeCell ref="A38:B38"/>
    <mergeCell ref="I1:K1"/>
    <mergeCell ref="A2:B2"/>
    <mergeCell ref="C2:D2"/>
    <mergeCell ref="I2:J2"/>
    <mergeCell ref="E2:H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laptop</vt:lpstr>
      <vt:lpstr>cloud</vt:lpstr>
      <vt:lpstr>decision tree cloud MPI cc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2011-10-17T22:58:55Z</dcterms:modified>
</cp:coreProperties>
</file>