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 PC\Downloads\BDM  Project\"/>
    </mc:Choice>
  </mc:AlternateContent>
  <xr:revisionPtr revIDLastSave="0" documentId="13_ncr:1_{BFECF7AD-03AA-4D7E-A3E5-E912BA61D5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ening_stock(Tally)" sheetId="2" r:id="rId1"/>
    <sheet name="Stock Apr22-Mar23" sheetId="7" state="hidden" r:id="rId2"/>
    <sheet name="Sales" sheetId="8" r:id="rId3"/>
    <sheet name="Sheet3" sheetId="17" r:id="rId4"/>
    <sheet name="Inventory Data" sheetId="10" r:id="rId5"/>
    <sheet name="Inventory" sheetId="11" r:id="rId6"/>
    <sheet name="Sheet2" sheetId="13" r:id="rId7"/>
    <sheet name="Sheet4" sheetId="15" r:id="rId8"/>
  </sheets>
  <definedNames>
    <definedName name="_xlnm._FilterDatabase" localSheetId="5" hidden="1">Inventory!$A$1:$J$131</definedName>
    <definedName name="_xlnm._FilterDatabase" localSheetId="4" hidden="1">'Inventory Data'!$A$2:$J$134</definedName>
    <definedName name="_xlnm._FilterDatabase" localSheetId="2" hidden="1">Sales!$A$1:$F$115</definedName>
    <definedName name="_xlnm._FilterDatabase" localSheetId="6" hidden="1">Sheet2!$C$61:$D$61</definedName>
    <definedName name="ExternalData_1" localSheetId="0" hidden="1">'opening_stock(Tally)'!$A$2:$Q$25</definedName>
    <definedName name="ExternalData_1" localSheetId="1" hidden="1">'Stock Apr22-Mar23'!$A$2:$Q$204</definedName>
  </definedName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-2   2_f72baf25-1713-49a9-b799-8dd7d029b7fa" name="Table001  Page 1-2   2" connection="Query - Table001 (Page 1-2) (2)"/>
          <x15:modelTable id="Table001  Page 1   2_663adfb1-3bbb-4e2d-bc6c-5c93b15071b7" name="Table001  Page 1   2" connection="Query - Table001 (Page 1) (2)"/>
          <x15:modelTable id="Table002  Page 2-8_d9c2d2d2-ba21-4861-8b0d-6ba8cc732171" name="Table002  Page 2-8" connection="Query - Table002 (Page 2-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1" l="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2" i="11"/>
  <c r="J4" i="11"/>
  <c r="J5" i="11"/>
  <c r="J6" i="11"/>
  <c r="J7" i="11"/>
  <c r="J8" i="11"/>
  <c r="J9" i="11"/>
  <c r="J3" i="11"/>
  <c r="D131" i="11"/>
  <c r="E131" i="11"/>
  <c r="C131" i="11"/>
  <c r="I130" i="11"/>
  <c r="K130" i="11" s="1"/>
  <c r="L130" i="11" s="1"/>
  <c r="G130" i="11"/>
  <c r="I129" i="11"/>
  <c r="G129" i="11"/>
  <c r="I128" i="11"/>
  <c r="G128" i="11"/>
  <c r="I127" i="11"/>
  <c r="G127" i="11"/>
  <c r="I126" i="11"/>
  <c r="K126" i="11" s="1"/>
  <c r="L126" i="11" s="1"/>
  <c r="G126" i="11"/>
  <c r="I125" i="11"/>
  <c r="G125" i="11"/>
  <c r="I124" i="11"/>
  <c r="G124" i="11"/>
  <c r="I123" i="11"/>
  <c r="G123" i="11"/>
  <c r="I122" i="11"/>
  <c r="K122" i="11" s="1"/>
  <c r="G122" i="11"/>
  <c r="I121" i="11"/>
  <c r="G121" i="11"/>
  <c r="I120" i="11"/>
  <c r="G120" i="11"/>
  <c r="I119" i="11"/>
  <c r="G119" i="11"/>
  <c r="I118" i="11"/>
  <c r="K118" i="11" s="1"/>
  <c r="G118" i="11"/>
  <c r="I117" i="11"/>
  <c r="G117" i="11"/>
  <c r="I116" i="11"/>
  <c r="G116" i="11"/>
  <c r="I115" i="11"/>
  <c r="G115" i="11"/>
  <c r="I114" i="11"/>
  <c r="K114" i="11" s="1"/>
  <c r="L114" i="11" s="1"/>
  <c r="G114" i="11"/>
  <c r="I113" i="11"/>
  <c r="G113" i="11"/>
  <c r="I112" i="11"/>
  <c r="G112" i="11"/>
  <c r="I111" i="11"/>
  <c r="G111" i="11"/>
  <c r="I110" i="11"/>
  <c r="K110" i="11" s="1"/>
  <c r="L110" i="11" s="1"/>
  <c r="G110" i="11"/>
  <c r="I109" i="11"/>
  <c r="G109" i="11"/>
  <c r="I108" i="11"/>
  <c r="G108" i="11"/>
  <c r="I107" i="11"/>
  <c r="G107" i="11"/>
  <c r="I106" i="11"/>
  <c r="K106" i="11" s="1"/>
  <c r="L106" i="11" s="1"/>
  <c r="G106" i="11"/>
  <c r="I105" i="11"/>
  <c r="G105" i="11"/>
  <c r="I104" i="11"/>
  <c r="G104" i="11"/>
  <c r="I103" i="11"/>
  <c r="G103" i="11"/>
  <c r="I102" i="11"/>
  <c r="K102" i="11" s="1"/>
  <c r="L102" i="11" s="1"/>
  <c r="G102" i="11"/>
  <c r="I101" i="11"/>
  <c r="G101" i="11"/>
  <c r="I100" i="11"/>
  <c r="G100" i="11"/>
  <c r="I99" i="11"/>
  <c r="G99" i="11"/>
  <c r="I98" i="11"/>
  <c r="K98" i="11" s="1"/>
  <c r="L98" i="11" s="1"/>
  <c r="G98" i="11"/>
  <c r="I97" i="11"/>
  <c r="G97" i="11"/>
  <c r="I96" i="11"/>
  <c r="G96" i="11"/>
  <c r="I95" i="11"/>
  <c r="G95" i="11"/>
  <c r="I94" i="11"/>
  <c r="K94" i="11" s="1"/>
  <c r="L94" i="11" s="1"/>
  <c r="G94" i="11"/>
  <c r="I93" i="11"/>
  <c r="G93" i="11"/>
  <c r="I92" i="11"/>
  <c r="G92" i="11"/>
  <c r="I91" i="11"/>
  <c r="G91" i="11"/>
  <c r="I90" i="11"/>
  <c r="K90" i="11" s="1"/>
  <c r="L90" i="11" s="1"/>
  <c r="G90" i="11"/>
  <c r="I89" i="11"/>
  <c r="G89" i="11"/>
  <c r="I88" i="11"/>
  <c r="G88" i="11"/>
  <c r="I87" i="11"/>
  <c r="G87" i="11"/>
  <c r="I86" i="11"/>
  <c r="K86" i="11" s="1"/>
  <c r="L86" i="11" s="1"/>
  <c r="G86" i="11"/>
  <c r="I85" i="11"/>
  <c r="G85" i="11"/>
  <c r="I84" i="11"/>
  <c r="G84" i="11"/>
  <c r="I83" i="11"/>
  <c r="G83" i="11"/>
  <c r="I82" i="11"/>
  <c r="K82" i="11" s="1"/>
  <c r="L82" i="11" s="1"/>
  <c r="G82" i="11"/>
  <c r="I81" i="11"/>
  <c r="G81" i="11"/>
  <c r="I80" i="11"/>
  <c r="G80" i="11"/>
  <c r="I79" i="11"/>
  <c r="G79" i="11"/>
  <c r="I78" i="11"/>
  <c r="K78" i="11" s="1"/>
  <c r="L78" i="11" s="1"/>
  <c r="G78" i="11"/>
  <c r="I77" i="11"/>
  <c r="G77" i="11"/>
  <c r="I76" i="11"/>
  <c r="G76" i="11"/>
  <c r="I75" i="11"/>
  <c r="G75" i="11"/>
  <c r="I74" i="11"/>
  <c r="K74" i="11" s="1"/>
  <c r="L74" i="11" s="1"/>
  <c r="G74" i="11"/>
  <c r="I73" i="11"/>
  <c r="G73" i="11"/>
  <c r="I72" i="11"/>
  <c r="G72" i="11"/>
  <c r="I71" i="11"/>
  <c r="G71" i="11"/>
  <c r="I70" i="11"/>
  <c r="K70" i="11" s="1"/>
  <c r="L70" i="11" s="1"/>
  <c r="G70" i="11"/>
  <c r="I69" i="11"/>
  <c r="G69" i="11"/>
  <c r="I68" i="11"/>
  <c r="G68" i="11"/>
  <c r="I67" i="11"/>
  <c r="G67" i="11"/>
  <c r="I66" i="11"/>
  <c r="K66" i="11" s="1"/>
  <c r="L66" i="11" s="1"/>
  <c r="G66" i="11"/>
  <c r="I65" i="11"/>
  <c r="G65" i="11"/>
  <c r="I64" i="11"/>
  <c r="G64" i="11"/>
  <c r="I63" i="11"/>
  <c r="G63" i="11"/>
  <c r="I62" i="11"/>
  <c r="K62" i="11" s="1"/>
  <c r="G62" i="11"/>
  <c r="I61" i="11"/>
  <c r="G61" i="11"/>
  <c r="I60" i="11"/>
  <c r="G60" i="11"/>
  <c r="I59" i="11"/>
  <c r="G59" i="11"/>
  <c r="I58" i="11"/>
  <c r="K58" i="11" s="1"/>
  <c r="L58" i="11" s="1"/>
  <c r="G58" i="11"/>
  <c r="I57" i="11"/>
  <c r="G57" i="11"/>
  <c r="I56" i="11"/>
  <c r="G56" i="11"/>
  <c r="I55" i="11"/>
  <c r="G55" i="11"/>
  <c r="I54" i="11"/>
  <c r="K54" i="11" s="1"/>
  <c r="L54" i="11" s="1"/>
  <c r="G54" i="11"/>
  <c r="I53" i="11"/>
  <c r="G53" i="11"/>
  <c r="I52" i="11"/>
  <c r="G52" i="11"/>
  <c r="I51" i="11"/>
  <c r="G51" i="11"/>
  <c r="I50" i="11"/>
  <c r="K50" i="11" s="1"/>
  <c r="L50" i="11" s="1"/>
  <c r="G50" i="11"/>
  <c r="I49" i="11"/>
  <c r="G49" i="11"/>
  <c r="I48" i="11"/>
  <c r="G48" i="11"/>
  <c r="I47" i="11"/>
  <c r="G47" i="11"/>
  <c r="I46" i="11"/>
  <c r="K46" i="11" s="1"/>
  <c r="L46" i="11" s="1"/>
  <c r="G46" i="11"/>
  <c r="I45" i="11"/>
  <c r="G45" i="11"/>
  <c r="I44" i="11"/>
  <c r="G44" i="11"/>
  <c r="I43" i="11"/>
  <c r="G43" i="11"/>
  <c r="I42" i="11"/>
  <c r="K42" i="11" s="1"/>
  <c r="L42" i="11" s="1"/>
  <c r="G42" i="11"/>
  <c r="I41" i="11"/>
  <c r="G41" i="11"/>
  <c r="I40" i="11"/>
  <c r="G40" i="11"/>
  <c r="I39" i="11"/>
  <c r="G39" i="11"/>
  <c r="I38" i="11"/>
  <c r="K38" i="11" s="1"/>
  <c r="L38" i="11" s="1"/>
  <c r="G38" i="11"/>
  <c r="I37" i="11"/>
  <c r="G37" i="11"/>
  <c r="I36" i="11"/>
  <c r="G36" i="11"/>
  <c r="I35" i="11"/>
  <c r="G35" i="11"/>
  <c r="I34" i="11"/>
  <c r="K34" i="11" s="1"/>
  <c r="L34" i="11" s="1"/>
  <c r="G34" i="11"/>
  <c r="I33" i="11"/>
  <c r="G33" i="11"/>
  <c r="I32" i="11"/>
  <c r="G32" i="11"/>
  <c r="I31" i="11"/>
  <c r="G31" i="11"/>
  <c r="I30" i="11"/>
  <c r="K30" i="11" s="1"/>
  <c r="L30" i="11" s="1"/>
  <c r="G30" i="11"/>
  <c r="I29" i="11"/>
  <c r="G29" i="11"/>
  <c r="I28" i="11"/>
  <c r="G28" i="11"/>
  <c r="I27" i="11"/>
  <c r="G27" i="11"/>
  <c r="I26" i="11"/>
  <c r="K26" i="11" s="1"/>
  <c r="L26" i="11" s="1"/>
  <c r="G26" i="11"/>
  <c r="I25" i="11"/>
  <c r="G25" i="11"/>
  <c r="I24" i="11"/>
  <c r="G24" i="11"/>
  <c r="I23" i="11"/>
  <c r="G23" i="11"/>
  <c r="I22" i="11"/>
  <c r="K22" i="11" s="1"/>
  <c r="L22" i="11" s="1"/>
  <c r="G22" i="11"/>
  <c r="I21" i="11"/>
  <c r="G21" i="11"/>
  <c r="I20" i="11"/>
  <c r="G20" i="11"/>
  <c r="I19" i="11"/>
  <c r="G19" i="11"/>
  <c r="I18" i="11"/>
  <c r="K18" i="11" s="1"/>
  <c r="L18" i="11" s="1"/>
  <c r="G18" i="11"/>
  <c r="I17" i="11"/>
  <c r="G17" i="11"/>
  <c r="I16" i="11"/>
  <c r="G16" i="11"/>
  <c r="I15" i="11"/>
  <c r="G15" i="11"/>
  <c r="I14" i="11"/>
  <c r="K14" i="11" s="1"/>
  <c r="L14" i="11" s="1"/>
  <c r="G14" i="11"/>
  <c r="I13" i="11"/>
  <c r="G13" i="11"/>
  <c r="I12" i="11"/>
  <c r="G12" i="11"/>
  <c r="I11" i="11"/>
  <c r="G11" i="11"/>
  <c r="I10" i="11"/>
  <c r="K10" i="11" s="1"/>
  <c r="L10" i="11" s="1"/>
  <c r="G10" i="11"/>
  <c r="I9" i="11"/>
  <c r="G9" i="11"/>
  <c r="I8" i="11"/>
  <c r="G8" i="11"/>
  <c r="I7" i="11"/>
  <c r="G7" i="11"/>
  <c r="I6" i="11"/>
  <c r="K6" i="11" s="1"/>
  <c r="L6" i="11" s="1"/>
  <c r="G6" i="11"/>
  <c r="I5" i="11"/>
  <c r="G5" i="11"/>
  <c r="I4" i="11"/>
  <c r="G4" i="11"/>
  <c r="I3" i="11"/>
  <c r="G3" i="11"/>
  <c r="I2" i="11"/>
  <c r="G2" i="11"/>
  <c r="J131" i="11" l="1"/>
  <c r="K4" i="11"/>
  <c r="L4" i="11" s="1"/>
  <c r="K8" i="11"/>
  <c r="K12" i="11"/>
  <c r="L12" i="11" s="1"/>
  <c r="K16" i="11"/>
  <c r="L16" i="11" s="1"/>
  <c r="K20" i="11"/>
  <c r="L20" i="11" s="1"/>
  <c r="K24" i="11"/>
  <c r="K28" i="11"/>
  <c r="L28" i="11" s="1"/>
  <c r="K32" i="11"/>
  <c r="L32" i="11" s="1"/>
  <c r="K36" i="11"/>
  <c r="L36" i="11" s="1"/>
  <c r="K40" i="11"/>
  <c r="L40" i="11" s="1"/>
  <c r="K44" i="11"/>
  <c r="L44" i="11" s="1"/>
  <c r="K48" i="11"/>
  <c r="L48" i="11" s="1"/>
  <c r="K52" i="11"/>
  <c r="L52" i="11" s="1"/>
  <c r="K56" i="11"/>
  <c r="L56" i="11" s="1"/>
  <c r="K60" i="11"/>
  <c r="L60" i="11" s="1"/>
  <c r="K64" i="11"/>
  <c r="K68" i="11"/>
  <c r="L68" i="11" s="1"/>
  <c r="K72" i="11"/>
  <c r="L72" i="11" s="1"/>
  <c r="K76" i="11"/>
  <c r="K80" i="11"/>
  <c r="L80" i="11" s="1"/>
  <c r="K84" i="11"/>
  <c r="L84" i="11" s="1"/>
  <c r="K88" i="11"/>
  <c r="L88" i="11" s="1"/>
  <c r="K92" i="11"/>
  <c r="L92" i="11" s="1"/>
  <c r="K96" i="11"/>
  <c r="L96" i="11" s="1"/>
  <c r="K100" i="11"/>
  <c r="L100" i="11" s="1"/>
  <c r="K104" i="11"/>
  <c r="L104" i="11" s="1"/>
  <c r="K108" i="11"/>
  <c r="L108" i="11" s="1"/>
  <c r="K112" i="11"/>
  <c r="L112" i="11" s="1"/>
  <c r="K116" i="11"/>
  <c r="L116" i="11" s="1"/>
  <c r="K120" i="11"/>
  <c r="L120" i="11" s="1"/>
  <c r="K124" i="11"/>
  <c r="L124" i="11" s="1"/>
  <c r="K128" i="11"/>
  <c r="L128" i="11" s="1"/>
  <c r="K2" i="11"/>
  <c r="K3" i="11"/>
  <c r="L3" i="11" s="1"/>
  <c r="K7" i="11"/>
  <c r="L7" i="11" s="1"/>
  <c r="K11" i="11"/>
  <c r="L11" i="11" s="1"/>
  <c r="K15" i="11"/>
  <c r="L15" i="11" s="1"/>
  <c r="K19" i="11"/>
  <c r="L19" i="11" s="1"/>
  <c r="K23" i="11"/>
  <c r="L23" i="11" s="1"/>
  <c r="K27" i="11"/>
  <c r="L27" i="11" s="1"/>
  <c r="K31" i="11"/>
  <c r="L31" i="11" s="1"/>
  <c r="K35" i="11"/>
  <c r="L35" i="11" s="1"/>
  <c r="K39" i="11"/>
  <c r="L39" i="11" s="1"/>
  <c r="K43" i="11"/>
  <c r="L43" i="11" s="1"/>
  <c r="K47" i="11"/>
  <c r="L47" i="11" s="1"/>
  <c r="K51" i="11"/>
  <c r="L51" i="11" s="1"/>
  <c r="K55" i="11"/>
  <c r="L55" i="11" s="1"/>
  <c r="K59" i="11"/>
  <c r="L59" i="11" s="1"/>
  <c r="K63" i="11"/>
  <c r="K67" i="11"/>
  <c r="L67" i="11" s="1"/>
  <c r="K71" i="11"/>
  <c r="L71" i="11" s="1"/>
  <c r="K75" i="11"/>
  <c r="K79" i="11"/>
  <c r="L79" i="11" s="1"/>
  <c r="K83" i="11"/>
  <c r="L83" i="11" s="1"/>
  <c r="K87" i="11"/>
  <c r="L87" i="11" s="1"/>
  <c r="K91" i="11"/>
  <c r="L91" i="11" s="1"/>
  <c r="K95" i="11"/>
  <c r="L95" i="11" s="1"/>
  <c r="K99" i="11"/>
  <c r="L99" i="11" s="1"/>
  <c r="K103" i="11"/>
  <c r="L103" i="11" s="1"/>
  <c r="K107" i="11"/>
  <c r="L107" i="11" s="1"/>
  <c r="K111" i="11"/>
  <c r="L111" i="11" s="1"/>
  <c r="K115" i="11"/>
  <c r="L115" i="11" s="1"/>
  <c r="K119" i="11"/>
  <c r="L119" i="11" s="1"/>
  <c r="K123" i="11"/>
  <c r="L123" i="11" s="1"/>
  <c r="K127" i="11"/>
  <c r="L127" i="11" s="1"/>
  <c r="K13" i="11"/>
  <c r="L13" i="11" s="1"/>
  <c r="K29" i="11"/>
  <c r="L29" i="11" s="1"/>
  <c r="K33" i="11"/>
  <c r="K37" i="11"/>
  <c r="L37" i="11" s="1"/>
  <c r="K41" i="11"/>
  <c r="L41" i="11" s="1"/>
  <c r="K45" i="11"/>
  <c r="L45" i="11" s="1"/>
  <c r="K49" i="11"/>
  <c r="L49" i="11" s="1"/>
  <c r="K53" i="11"/>
  <c r="L53" i="11" s="1"/>
  <c r="K57" i="11"/>
  <c r="L57" i="11" s="1"/>
  <c r="K65" i="11"/>
  <c r="K69" i="11"/>
  <c r="L69" i="11" s="1"/>
  <c r="K73" i="11"/>
  <c r="L73" i="11" s="1"/>
  <c r="K77" i="11"/>
  <c r="K81" i="11"/>
  <c r="K85" i="11"/>
  <c r="L85" i="11" s="1"/>
  <c r="K89" i="11"/>
  <c r="L89" i="11" s="1"/>
  <c r="K93" i="11"/>
  <c r="L93" i="11" s="1"/>
  <c r="K97" i="11"/>
  <c r="L97" i="11" s="1"/>
  <c r="K101" i="11"/>
  <c r="L101" i="11" s="1"/>
  <c r="K105" i="11"/>
  <c r="L105" i="11" s="1"/>
  <c r="K109" i="11"/>
  <c r="L109" i="11" s="1"/>
  <c r="K113" i="11"/>
  <c r="K117" i="11"/>
  <c r="L117" i="11" s="1"/>
  <c r="K121" i="11"/>
  <c r="L121" i="11" s="1"/>
  <c r="K125" i="11"/>
  <c r="L125" i="11" s="1"/>
  <c r="K129" i="11"/>
  <c r="L129" i="11" s="1"/>
  <c r="K9" i="11"/>
  <c r="L9" i="11" s="1"/>
  <c r="K17" i="11"/>
  <c r="L17" i="11" s="1"/>
  <c r="K25" i="11"/>
  <c r="L25" i="11" s="1"/>
  <c r="K61" i="11"/>
  <c r="L61" i="11" s="1"/>
  <c r="K5" i="11"/>
  <c r="L5" i="11" s="1"/>
  <c r="K21" i="11"/>
  <c r="L21" i="11" s="1"/>
  <c r="G131" i="11"/>
  <c r="I131" i="11"/>
  <c r="E134" i="10"/>
  <c r="D134" i="10"/>
  <c r="C134" i="10"/>
  <c r="J117" i="10"/>
  <c r="J62" i="10"/>
  <c r="J86" i="10"/>
  <c r="J87" i="10"/>
  <c r="J29" i="10"/>
  <c r="J88" i="10"/>
  <c r="J118" i="10"/>
  <c r="J119" i="10"/>
  <c r="J39" i="10"/>
  <c r="J15" i="10"/>
  <c r="J8" i="10"/>
  <c r="J19" i="10"/>
  <c r="J89" i="10"/>
  <c r="J46" i="10"/>
  <c r="J47" i="10"/>
  <c r="J23" i="10"/>
  <c r="J13" i="10"/>
  <c r="J20" i="10"/>
  <c r="J21" i="10"/>
  <c r="J63" i="10"/>
  <c r="J90" i="10"/>
  <c r="J91" i="10"/>
  <c r="J48" i="10"/>
  <c r="J120" i="10"/>
  <c r="J24" i="10"/>
  <c r="J9" i="10"/>
  <c r="J49" i="10"/>
  <c r="J11" i="10"/>
  <c r="J14" i="10"/>
  <c r="J92" i="10"/>
  <c r="J93" i="10"/>
  <c r="J94" i="10"/>
  <c r="J121" i="10"/>
  <c r="J40" i="10"/>
  <c r="J41" i="10"/>
  <c r="J64" i="10"/>
  <c r="J30" i="10"/>
  <c r="J7" i="10"/>
  <c r="J95" i="10"/>
  <c r="J42" i="10"/>
  <c r="J4" i="10"/>
  <c r="J65" i="10"/>
  <c r="J66" i="10"/>
  <c r="J96" i="10"/>
  <c r="J97" i="10"/>
  <c r="J67" i="10"/>
  <c r="J18" i="10"/>
  <c r="J25" i="10"/>
  <c r="J50" i="10"/>
  <c r="J16" i="10"/>
  <c r="J6" i="10"/>
  <c r="J68" i="10"/>
  <c r="J31" i="10"/>
  <c r="J98" i="10"/>
  <c r="J22" i="10"/>
  <c r="J3" i="10"/>
  <c r="J32" i="10"/>
  <c r="J26" i="10"/>
  <c r="J99" i="10"/>
  <c r="J51" i="10"/>
  <c r="J69" i="10"/>
  <c r="J122" i="10"/>
  <c r="J123" i="10"/>
  <c r="J124" i="10"/>
  <c r="J125" i="10"/>
  <c r="J100" i="10"/>
  <c r="J101" i="10"/>
  <c r="J102" i="10"/>
  <c r="J70" i="10"/>
  <c r="J43" i="10"/>
  <c r="J71" i="10"/>
  <c r="J72" i="10"/>
  <c r="J17" i="10"/>
  <c r="J27" i="10"/>
  <c r="J126" i="10"/>
  <c r="J127" i="10"/>
  <c r="J128" i="10"/>
  <c r="J52" i="10"/>
  <c r="J73" i="10"/>
  <c r="J103" i="10"/>
  <c r="J129" i="10"/>
  <c r="J53" i="10"/>
  <c r="J104" i="10"/>
  <c r="J105" i="10"/>
  <c r="J106" i="10"/>
  <c r="J33" i="10"/>
  <c r="J74" i="10"/>
  <c r="J75" i="10"/>
  <c r="J54" i="10"/>
  <c r="J34" i="10"/>
  <c r="J76" i="10"/>
  <c r="J107" i="10"/>
  <c r="J35" i="10"/>
  <c r="J55" i="10"/>
  <c r="J77" i="10"/>
  <c r="J108" i="10"/>
  <c r="J78" i="10"/>
  <c r="J56" i="10"/>
  <c r="J109" i="10"/>
  <c r="J36" i="10"/>
  <c r="J12" i="10"/>
  <c r="J79" i="10"/>
  <c r="J5" i="10"/>
  <c r="J28" i="10"/>
  <c r="J80" i="10"/>
  <c r="J81" i="10"/>
  <c r="J82" i="10"/>
  <c r="J110" i="10"/>
  <c r="J37" i="10"/>
  <c r="J44" i="10"/>
  <c r="J83" i="10"/>
  <c r="J57" i="10"/>
  <c r="J130" i="10"/>
  <c r="J111" i="10"/>
  <c r="J38" i="10"/>
  <c r="J112" i="10"/>
  <c r="J131" i="10"/>
  <c r="J58" i="10"/>
  <c r="J132" i="10"/>
  <c r="J113" i="10"/>
  <c r="J114" i="10"/>
  <c r="J115" i="10"/>
  <c r="J133" i="10"/>
  <c r="J116" i="10"/>
  <c r="J45" i="10"/>
  <c r="J59" i="10"/>
  <c r="J84" i="10"/>
  <c r="J10" i="10"/>
  <c r="J85" i="10"/>
  <c r="J60" i="10"/>
  <c r="J61" i="10"/>
  <c r="I117" i="10"/>
  <c r="I62" i="10"/>
  <c r="I86" i="10"/>
  <c r="I87" i="10"/>
  <c r="I29" i="10"/>
  <c r="I88" i="10"/>
  <c r="I118" i="10"/>
  <c r="I119" i="10"/>
  <c r="I39" i="10"/>
  <c r="I15" i="10"/>
  <c r="I8" i="10"/>
  <c r="I19" i="10"/>
  <c r="I89" i="10"/>
  <c r="I46" i="10"/>
  <c r="I47" i="10"/>
  <c r="I23" i="10"/>
  <c r="I13" i="10"/>
  <c r="I20" i="10"/>
  <c r="I21" i="10"/>
  <c r="I63" i="10"/>
  <c r="I90" i="10"/>
  <c r="I91" i="10"/>
  <c r="I48" i="10"/>
  <c r="I120" i="10"/>
  <c r="I24" i="10"/>
  <c r="I9" i="10"/>
  <c r="I49" i="10"/>
  <c r="I11" i="10"/>
  <c r="I14" i="10"/>
  <c r="I92" i="10"/>
  <c r="I93" i="10"/>
  <c r="I94" i="10"/>
  <c r="I121" i="10"/>
  <c r="I40" i="10"/>
  <c r="I41" i="10"/>
  <c r="I64" i="10"/>
  <c r="I30" i="10"/>
  <c r="I7" i="10"/>
  <c r="I95" i="10"/>
  <c r="I42" i="10"/>
  <c r="I4" i="10"/>
  <c r="I65" i="10"/>
  <c r="I66" i="10"/>
  <c r="I96" i="10"/>
  <c r="I97" i="10"/>
  <c r="I67" i="10"/>
  <c r="I18" i="10"/>
  <c r="I25" i="10"/>
  <c r="I50" i="10"/>
  <c r="I16" i="10"/>
  <c r="I6" i="10"/>
  <c r="I68" i="10"/>
  <c r="I31" i="10"/>
  <c r="I98" i="10"/>
  <c r="I22" i="10"/>
  <c r="I3" i="10"/>
  <c r="I32" i="10"/>
  <c r="I26" i="10"/>
  <c r="I99" i="10"/>
  <c r="I51" i="10"/>
  <c r="I69" i="10"/>
  <c r="I122" i="10"/>
  <c r="I123" i="10"/>
  <c r="I124" i="10"/>
  <c r="I125" i="10"/>
  <c r="I100" i="10"/>
  <c r="I101" i="10"/>
  <c r="I102" i="10"/>
  <c r="I70" i="10"/>
  <c r="I43" i="10"/>
  <c r="I71" i="10"/>
  <c r="I72" i="10"/>
  <c r="I17" i="10"/>
  <c r="I27" i="10"/>
  <c r="I126" i="10"/>
  <c r="I127" i="10"/>
  <c r="I128" i="10"/>
  <c r="I52" i="10"/>
  <c r="I73" i="10"/>
  <c r="I103" i="10"/>
  <c r="I129" i="10"/>
  <c r="I53" i="10"/>
  <c r="I104" i="10"/>
  <c r="I105" i="10"/>
  <c r="I106" i="10"/>
  <c r="I33" i="10"/>
  <c r="I74" i="10"/>
  <c r="I75" i="10"/>
  <c r="I54" i="10"/>
  <c r="I34" i="10"/>
  <c r="I76" i="10"/>
  <c r="I107" i="10"/>
  <c r="I35" i="10"/>
  <c r="I55" i="10"/>
  <c r="I77" i="10"/>
  <c r="I108" i="10"/>
  <c r="I78" i="10"/>
  <c r="I56" i="10"/>
  <c r="I109" i="10"/>
  <c r="I36" i="10"/>
  <c r="I12" i="10"/>
  <c r="I79" i="10"/>
  <c r="I5" i="10"/>
  <c r="I28" i="10"/>
  <c r="I80" i="10"/>
  <c r="I81" i="10"/>
  <c r="I82" i="10"/>
  <c r="I110" i="10"/>
  <c r="I37" i="10"/>
  <c r="I44" i="10"/>
  <c r="I83" i="10"/>
  <c r="I57" i="10"/>
  <c r="I130" i="10"/>
  <c r="I111" i="10"/>
  <c r="I38" i="10"/>
  <c r="I112" i="10"/>
  <c r="I131" i="10"/>
  <c r="I58" i="10"/>
  <c r="I132" i="10"/>
  <c r="I113" i="10"/>
  <c r="I114" i="10"/>
  <c r="I115" i="10"/>
  <c r="I133" i="10"/>
  <c r="I116" i="10"/>
  <c r="I45" i="10"/>
  <c r="I59" i="10"/>
  <c r="I84" i="10"/>
  <c r="I10" i="10"/>
  <c r="I85" i="10"/>
  <c r="I60" i="10"/>
  <c r="I61" i="10"/>
  <c r="G117" i="10"/>
  <c r="G62" i="10"/>
  <c r="G86" i="10"/>
  <c r="G87" i="10"/>
  <c r="G29" i="10"/>
  <c r="G88" i="10"/>
  <c r="G118" i="10"/>
  <c r="G119" i="10"/>
  <c r="G39" i="10"/>
  <c r="G15" i="10"/>
  <c r="G8" i="10"/>
  <c r="G19" i="10"/>
  <c r="G89" i="10"/>
  <c r="G46" i="10"/>
  <c r="G47" i="10"/>
  <c r="G23" i="10"/>
  <c r="G13" i="10"/>
  <c r="G20" i="10"/>
  <c r="G21" i="10"/>
  <c r="G63" i="10"/>
  <c r="G90" i="10"/>
  <c r="G91" i="10"/>
  <c r="G48" i="10"/>
  <c r="G120" i="10"/>
  <c r="G24" i="10"/>
  <c r="G9" i="10"/>
  <c r="G49" i="10"/>
  <c r="G11" i="10"/>
  <c r="G14" i="10"/>
  <c r="G92" i="10"/>
  <c r="G93" i="10"/>
  <c r="G94" i="10"/>
  <c r="G121" i="10"/>
  <c r="G40" i="10"/>
  <c r="G41" i="10"/>
  <c r="G64" i="10"/>
  <c r="G30" i="10"/>
  <c r="G7" i="10"/>
  <c r="G95" i="10"/>
  <c r="G42" i="10"/>
  <c r="G4" i="10"/>
  <c r="G65" i="10"/>
  <c r="G66" i="10"/>
  <c r="G96" i="10"/>
  <c r="G97" i="10"/>
  <c r="G67" i="10"/>
  <c r="G18" i="10"/>
  <c r="G25" i="10"/>
  <c r="G50" i="10"/>
  <c r="G16" i="10"/>
  <c r="G6" i="10"/>
  <c r="G68" i="10"/>
  <c r="G31" i="10"/>
  <c r="G98" i="10"/>
  <c r="G22" i="10"/>
  <c r="G3" i="10"/>
  <c r="G32" i="10"/>
  <c r="G26" i="10"/>
  <c r="G99" i="10"/>
  <c r="G51" i="10"/>
  <c r="G69" i="10"/>
  <c r="G122" i="10"/>
  <c r="G123" i="10"/>
  <c r="G124" i="10"/>
  <c r="G125" i="10"/>
  <c r="G100" i="10"/>
  <c r="G101" i="10"/>
  <c r="G102" i="10"/>
  <c r="G70" i="10"/>
  <c r="G43" i="10"/>
  <c r="G71" i="10"/>
  <c r="G72" i="10"/>
  <c r="G17" i="10"/>
  <c r="G27" i="10"/>
  <c r="G126" i="10"/>
  <c r="G127" i="10"/>
  <c r="G128" i="10"/>
  <c r="G52" i="10"/>
  <c r="G73" i="10"/>
  <c r="G103" i="10"/>
  <c r="G129" i="10"/>
  <c r="G53" i="10"/>
  <c r="G104" i="10"/>
  <c r="G105" i="10"/>
  <c r="G106" i="10"/>
  <c r="G33" i="10"/>
  <c r="G74" i="10"/>
  <c r="G75" i="10"/>
  <c r="G54" i="10"/>
  <c r="G34" i="10"/>
  <c r="G76" i="10"/>
  <c r="G107" i="10"/>
  <c r="G35" i="10"/>
  <c r="G55" i="10"/>
  <c r="G77" i="10"/>
  <c r="G108" i="10"/>
  <c r="G78" i="10"/>
  <c r="G56" i="10"/>
  <c r="G109" i="10"/>
  <c r="G36" i="10"/>
  <c r="G12" i="10"/>
  <c r="G79" i="10"/>
  <c r="G5" i="10"/>
  <c r="G28" i="10"/>
  <c r="G80" i="10"/>
  <c r="G81" i="10"/>
  <c r="G82" i="10"/>
  <c r="G110" i="10"/>
  <c r="G37" i="10"/>
  <c r="G44" i="10"/>
  <c r="G83" i="10"/>
  <c r="G57" i="10"/>
  <c r="G130" i="10"/>
  <c r="G111" i="10"/>
  <c r="G38" i="10"/>
  <c r="G112" i="10"/>
  <c r="G131" i="10"/>
  <c r="G58" i="10"/>
  <c r="G132" i="10"/>
  <c r="G113" i="10"/>
  <c r="G114" i="10"/>
  <c r="G115" i="10"/>
  <c r="G133" i="10"/>
  <c r="G116" i="10"/>
  <c r="G45" i="10"/>
  <c r="G59" i="10"/>
  <c r="G84" i="10"/>
  <c r="G10" i="10"/>
  <c r="G85" i="10"/>
  <c r="G60" i="10"/>
  <c r="G61" i="10"/>
  <c r="K131" i="11" l="1"/>
  <c r="L131" i="11" s="1"/>
  <c r="I134" i="10"/>
  <c r="J134" i="10"/>
  <c r="G134" i="10"/>
  <c r="E85" i="8"/>
  <c r="E86" i="8"/>
  <c r="E28" i="8"/>
  <c r="E87" i="8"/>
  <c r="E38" i="8"/>
  <c r="E14" i="8"/>
  <c r="E7" i="8"/>
  <c r="E18" i="8"/>
  <c r="E88" i="8"/>
  <c r="E45" i="8"/>
  <c r="E46" i="8"/>
  <c r="E22" i="8"/>
  <c r="E12" i="8"/>
  <c r="E19" i="8"/>
  <c r="E20" i="8"/>
  <c r="E62" i="8"/>
  <c r="E89" i="8"/>
  <c r="E90" i="8"/>
  <c r="E47" i="8"/>
  <c r="E23" i="8"/>
  <c r="E8" i="8"/>
  <c r="E48" i="8"/>
  <c r="E10" i="8"/>
  <c r="E13" i="8"/>
  <c r="E91" i="8"/>
  <c r="E92" i="8"/>
  <c r="E93" i="8"/>
  <c r="E39" i="8"/>
  <c r="E40" i="8"/>
  <c r="E63" i="8"/>
  <c r="E29" i="8"/>
  <c r="E6" i="8"/>
  <c r="E94" i="8"/>
  <c r="E41" i="8"/>
  <c r="E3" i="8"/>
  <c r="E64" i="8"/>
  <c r="E65" i="8"/>
  <c r="E95" i="8"/>
  <c r="E96" i="8"/>
  <c r="E66" i="8"/>
  <c r="E17" i="8"/>
  <c r="E24" i="8"/>
  <c r="E49" i="8"/>
  <c r="E15" i="8"/>
  <c r="E5" i="8"/>
  <c r="E67" i="8"/>
  <c r="E30" i="8"/>
  <c r="E97" i="8"/>
  <c r="E21" i="8"/>
  <c r="E2" i="8"/>
  <c r="E31" i="8"/>
  <c r="E25" i="8"/>
  <c r="E98" i="8"/>
  <c r="E50" i="8"/>
  <c r="E68" i="8"/>
  <c r="E99" i="8"/>
  <c r="E100" i="8"/>
  <c r="E101" i="8"/>
  <c r="E69" i="8"/>
  <c r="E42" i="8"/>
  <c r="E70" i="8"/>
  <c r="E71" i="8"/>
  <c r="E16" i="8"/>
  <c r="E26" i="8"/>
  <c r="E51" i="8"/>
  <c r="E72" i="8"/>
  <c r="E102" i="8"/>
  <c r="E52" i="8"/>
  <c r="E103" i="8"/>
  <c r="E104" i="8"/>
  <c r="E105" i="8"/>
  <c r="E32" i="8"/>
  <c r="E73" i="8"/>
  <c r="E74" i="8"/>
  <c r="E53" i="8"/>
  <c r="E33" i="8"/>
  <c r="E75" i="8"/>
  <c r="E106" i="8"/>
  <c r="E34" i="8"/>
  <c r="E54" i="8"/>
  <c r="E76" i="8"/>
  <c r="E107" i="8"/>
  <c r="E77" i="8"/>
  <c r="E55" i="8"/>
  <c r="E108" i="8"/>
  <c r="E35" i="8"/>
  <c r="E11" i="8"/>
  <c r="E78" i="8"/>
  <c r="E4" i="8"/>
  <c r="E27" i="8"/>
  <c r="E79" i="8"/>
  <c r="E80" i="8"/>
  <c r="E81" i="8"/>
  <c r="E109" i="8"/>
  <c r="E36" i="8"/>
  <c r="E43" i="8"/>
  <c r="E82" i="8"/>
  <c r="E56" i="8"/>
  <c r="E110" i="8"/>
  <c r="E37" i="8"/>
  <c r="E111" i="8"/>
  <c r="E57" i="8"/>
  <c r="E112" i="8"/>
  <c r="E113" i="8"/>
  <c r="E114" i="8"/>
  <c r="E115" i="8"/>
  <c r="E44" i="8"/>
  <c r="E58" i="8"/>
  <c r="E83" i="8"/>
  <c r="E9" i="8"/>
  <c r="E84" i="8"/>
  <c r="E59" i="8"/>
  <c r="E60" i="8"/>
  <c r="E6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FD1F13-C261-4F74-AAA5-D5502C68E718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CBCB76F9-6E47-4909-988B-432CF7AEE467}" name="Query - Table001 (Page 1) (2)" description="Connection to the 'Table001 (Page 1) (2)' query in the workbook." type="100" refreshedVersion="8" minRefreshableVersion="5">
    <extLst>
      <ext xmlns:x15="http://schemas.microsoft.com/office/spreadsheetml/2010/11/main" uri="{DE250136-89BD-433C-8126-D09CA5730AF9}">
        <x15:connection id="65674961-c5d3-4ff7-a102-7c463e98e119"/>
      </ext>
    </extLst>
  </connection>
  <connection id="3" xr16:uid="{05429AAE-F5F1-4B8D-854F-9F965E472F17}" keepAlive="1" name="Query - Table001 (Page 1) (3)" description="Connection to the 'Table001 (Page 1) (3)' query in the workbook." type="5" refreshedVersion="8" background="1" saveData="1">
    <dbPr connection="Provider=Microsoft.Mashup.OleDb.1;Data Source=$Workbook$;Location=&quot;Table001 (Page 1) (3)&quot;;Extended Properties=&quot;&quot;" command="SELECT * FROM [Table001 (Page 1) (3)]"/>
  </connection>
  <connection id="4" xr16:uid="{5C79CF18-6F73-48B7-920C-0EFA512C031F}" keepAlive="1" name="Query - Table001 (Page 1) (4)" description="Connection to the 'Table001 (Page 1) (4)' query in the workbook." type="5" refreshedVersion="8" background="1" saveData="1">
    <dbPr connection="Provider=Microsoft.Mashup.OleDb.1;Data Source=$Workbook$;Location=&quot;Table001 (Page 1) (4)&quot;;Extended Properties=&quot;&quot;" command="SELECT * FROM [Table001 (Page 1) (4)]"/>
  </connection>
  <connection id="5" xr16:uid="{BDBAFF1F-5958-448B-A2E3-3DE71B38D5F2}" keepAlive="1" name="Query - Table001 (Page 1-2)" description="Connection to the 'Table001 (Page 1-2)' query in the workbook." type="5" refreshedVersion="0" background="1">
    <dbPr connection="Provider=Microsoft.Mashup.OleDb.1;Data Source=$Workbook$;Location=&quot;Table001 (Page 1-2)&quot;;Extended Properties=&quot;&quot;" command="SELECT * FROM [Table001 (Page 1-2)]"/>
  </connection>
  <connection id="6" xr16:uid="{601FCC5E-0AD6-47E4-BB26-84F59932B151}" name="Query - Table001 (Page 1-2) (2)" description="Connection to the 'Table001 (Page 1-2) (2)' query in the workbook." type="100" refreshedVersion="8" minRefreshableVersion="5">
    <extLst>
      <ext xmlns:x15="http://schemas.microsoft.com/office/spreadsheetml/2010/11/main" uri="{DE250136-89BD-433C-8126-D09CA5730AF9}">
        <x15:connection id="a0ef3ee9-0097-4127-a819-00709db13ded"/>
      </ext>
    </extLst>
  </connection>
  <connection id="7" xr16:uid="{F8605E99-B8AB-468C-B74E-356256AF1ADE}" keepAlive="1" name="Query - Table001 (Page 1-2) (3)" description="Connection to the 'Table001 (Page 1-2) (3)' query in the workbook." type="5" refreshedVersion="8" background="1" saveData="1">
    <dbPr connection="Provider=Microsoft.Mashup.OleDb.1;Data Source=$Workbook$;Location=&quot;Table001 (Page 1-2) (3)&quot;;Extended Properties=&quot;&quot;" command="SELECT * FROM [Table001 (Page 1-2) (3)]"/>
  </connection>
  <connection id="8" xr16:uid="{8FBCE6D8-1464-4ECE-9D81-2C901EFFA943}" name="Query - Table002 (Page 2-8)" description="Connection to the 'Table002 (Page 2-8)' query in the workbook." type="100" refreshedVersion="8" minRefreshableVersion="5">
    <extLst>
      <ext xmlns:x15="http://schemas.microsoft.com/office/spreadsheetml/2010/11/main" uri="{DE250136-89BD-433C-8126-D09CA5730AF9}">
        <x15:connection id="54d6d82e-820d-455e-a25e-f37a2191108f"/>
      </ext>
    </extLst>
  </connection>
  <connection id="9" xr16:uid="{B6C1F095-5EAE-4964-80D2-1E2C4FA3B8C4}" keepAlive="1" name="Query - Table002 (Page 2-8) (2)" description="Connection to the 'Table002 (Page 2-8) (2)' query in the workbook." type="5" refreshedVersion="8" background="1" saveData="1">
    <dbPr connection="Provider=Microsoft.Mashup.OleDb.1;Data Source=$Workbook$;Location=&quot;Table002 (Page 2-8) (2)&quot;;Extended Properties=&quot;&quot;" command="SELECT * FROM [Table002 (Page 2-8) (2)]"/>
  </connection>
  <connection id="10" xr16:uid="{CAADFBD6-248D-42BA-B95A-A6870E32B2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<sst xmlns="http://schemas.openxmlformats.org/spreadsheetml/2006/main" count="1902" uniqueCount="612">
  <si>
    <t>Opening Balance</t>
  </si>
  <si>
    <t>Inwards</t>
  </si>
  <si>
    <t>Outwards</t>
  </si>
  <si>
    <t>Closing Balance</t>
  </si>
  <si>
    <t>Quantity</t>
  </si>
  <si>
    <t>Rate</t>
  </si>
  <si>
    <t>Value</t>
  </si>
  <si>
    <t>Gross Value</t>
  </si>
  <si>
    <t>Consumption</t>
  </si>
  <si>
    <t>Gross Profit</t>
  </si>
  <si>
    <t>Perc %</t>
  </si>
  <si>
    <t>Ankle Length Leggings</t>
  </si>
  <si>
    <t>211.31</t>
  </si>
  <si>
    <t>845.25</t>
  </si>
  <si>
    <t>174.97</t>
  </si>
  <si>
    <t>20,121.17</t>
  </si>
  <si>
    <t>227.70</t>
  </si>
  <si>
    <t>11,385.00</t>
  </si>
  <si>
    <t>8,521.54</t>
  </si>
  <si>
    <t>2,863.46</t>
  </si>
  <si>
    <t>25.15 %</t>
  </si>
  <si>
    <t>180.36</t>
  </si>
  <si>
    <t>12,444.88</t>
  </si>
  <si>
    <t>Bed Sheet</t>
  </si>
  <si>
    <t>368.46</t>
  </si>
  <si>
    <t>51,583.75</t>
  </si>
  <si>
    <t>507.58</t>
  </si>
  <si>
    <t>56,341.47</t>
  </si>
  <si>
    <t>41,318.51</t>
  </si>
  <si>
    <t>15,022.96</t>
  </si>
  <si>
    <t>26.66 %</t>
  </si>
  <si>
    <t>353.97</t>
  </si>
  <si>
    <t>10,265.24</t>
  </si>
  <si>
    <t>Blouse</t>
  </si>
  <si>
    <t>90.00</t>
  </si>
  <si>
    <t>540.00</t>
  </si>
  <si>
    <t>126.67</t>
  </si>
  <si>
    <t>760.00</t>
  </si>
  <si>
    <t>220.00</t>
  </si>
  <si>
    <t>28.95 %</t>
  </si>
  <si>
    <t>Comforter</t>
  </si>
  <si>
    <t>Cotswool</t>
  </si>
  <si>
    <t>300.00</t>
  </si>
  <si>
    <t>900.00</t>
  </si>
  <si>
    <t>322.22</t>
  </si>
  <si>
    <t>966.66</t>
  </si>
  <si>
    <t>66.66</t>
  </si>
  <si>
    <t>6.90 %</t>
  </si>
  <si>
    <t>Dohar</t>
  </si>
  <si>
    <t>559.00</t>
  </si>
  <si>
    <t>13,975.00</t>
  </si>
  <si>
    <t>791.82</t>
  </si>
  <si>
    <t>17,420.00</t>
  </si>
  <si>
    <t>12,310.00</t>
  </si>
  <si>
    <t>5,110.00</t>
  </si>
  <si>
    <t>29.33 %</t>
  </si>
  <si>
    <t>555.00</t>
  </si>
  <si>
    <t>1,665.00</t>
  </si>
  <si>
    <t>Kurti</t>
  </si>
  <si>
    <t>451.21</t>
  </si>
  <si>
    <t>43,316.32</t>
  </si>
  <si>
    <t>596.09</t>
  </si>
  <si>
    <t>26,228.13</t>
  </si>
  <si>
    <t>19,881.49</t>
  </si>
  <si>
    <t>6,346.64</t>
  </si>
  <si>
    <t>24.20 %</t>
  </si>
  <si>
    <t>450.67</t>
  </si>
  <si>
    <t>23,434.83</t>
  </si>
  <si>
    <t>Kurti Pant</t>
  </si>
  <si>
    <t>207.79</t>
  </si>
  <si>
    <t>4,571.36</t>
  </si>
  <si>
    <t>317.88</t>
  </si>
  <si>
    <t>1,589.42</t>
  </si>
  <si>
    <t>1,038.08</t>
  </si>
  <si>
    <t>551.34</t>
  </si>
  <si>
    <t>34.69 %</t>
  </si>
  <si>
    <t>207.84</t>
  </si>
  <si>
    <t>3,533.28</t>
  </si>
  <si>
    <t>Ladies Shorts</t>
  </si>
  <si>
    <t>157.86</t>
  </si>
  <si>
    <t>3,946.40</t>
  </si>
  <si>
    <t>243.00</t>
  </si>
  <si>
    <t>2,430.00</t>
  </si>
  <si>
    <t>1,730.70</t>
  </si>
  <si>
    <t>699.30</t>
  </si>
  <si>
    <t>28.78 %</t>
  </si>
  <si>
    <t>147.71</t>
  </si>
  <si>
    <t>2,215.70</t>
  </si>
  <si>
    <t>Men’s Shorts</t>
  </si>
  <si>
    <t>87.96</t>
  </si>
  <si>
    <t>9,500.00</t>
  </si>
  <si>
    <t>141.41</t>
  </si>
  <si>
    <t>9,050.36</t>
  </si>
  <si>
    <t>5,697.29</t>
  </si>
  <si>
    <t>3,353.07</t>
  </si>
  <si>
    <t>37.05 %</t>
  </si>
  <si>
    <t>86.43</t>
  </si>
  <si>
    <t>3,802.71</t>
  </si>
  <si>
    <t>Nighty</t>
  </si>
  <si>
    <t>167.36</t>
  </si>
  <si>
    <t>24,434.30</t>
  </si>
  <si>
    <t>250.83</t>
  </si>
  <si>
    <t>16,555.06</t>
  </si>
  <si>
    <t>11,338.57</t>
  </si>
  <si>
    <t>5,216.49</t>
  </si>
  <si>
    <t>31.51 %</t>
  </si>
  <si>
    <t>163.70</t>
  </si>
  <si>
    <t>13,095.73</t>
  </si>
  <si>
    <t>Pencil Pant</t>
  </si>
  <si>
    <t>273.00</t>
  </si>
  <si>
    <t>280.92</t>
  </si>
  <si>
    <t>1,685.52</t>
  </si>
  <si>
    <t>374.00</t>
  </si>
  <si>
    <t>1,870.00</t>
  </si>
  <si>
    <t>1,398.94</t>
  </si>
  <si>
    <t>471.06</t>
  </si>
  <si>
    <t>25.19 %</t>
  </si>
  <si>
    <t>279.79</t>
  </si>
  <si>
    <t>559.58</t>
  </si>
  <si>
    <t>Petticote</t>
  </si>
  <si>
    <t>257.25</t>
  </si>
  <si>
    <t>1,029.00</t>
  </si>
  <si>
    <t>450.00</t>
  </si>
  <si>
    <t>252.00</t>
  </si>
  <si>
    <t>198.00</t>
  </si>
  <si>
    <t>44.00 %</t>
  </si>
  <si>
    <t>259.00</t>
  </si>
  <si>
    <t>777.00</t>
  </si>
  <si>
    <t>Plazzo</t>
  </si>
  <si>
    <t>159.05</t>
  </si>
  <si>
    <t>5,248.57</t>
  </si>
  <si>
    <t>323.85</t>
  </si>
  <si>
    <t>2,914.66</t>
  </si>
  <si>
    <t>1,924.72</t>
  </si>
  <si>
    <t>989.94</t>
  </si>
  <si>
    <t>33.96 %</t>
  </si>
  <si>
    <t>138.49</t>
  </si>
  <si>
    <t>3,323.85</t>
  </si>
  <si>
    <t>Sarees</t>
  </si>
  <si>
    <t>551.54</t>
  </si>
  <si>
    <t>1,04,240.73</t>
  </si>
  <si>
    <t>818.77</t>
  </si>
  <si>
    <t>1,03,165.09</t>
  </si>
  <si>
    <t>73,530.51</t>
  </si>
  <si>
    <t>29,634.58</t>
  </si>
  <si>
    <t>28.73 %</t>
  </si>
  <si>
    <t>487.46</t>
  </si>
  <si>
    <t>30,710.22</t>
  </si>
  <si>
    <t>Shrugs</t>
  </si>
  <si>
    <t>236.20</t>
  </si>
  <si>
    <t>708.60</t>
  </si>
  <si>
    <t>250.00</t>
  </si>
  <si>
    <t>13.80</t>
  </si>
  <si>
    <t>5.52 %</t>
  </si>
  <si>
    <t>472.40</t>
  </si>
  <si>
    <t>Straight Pant</t>
  </si>
  <si>
    <t>335.10</t>
  </si>
  <si>
    <t>1,005.31</t>
  </si>
  <si>
    <t>432.00</t>
  </si>
  <si>
    <t>864.00</t>
  </si>
  <si>
    <t>670.21</t>
  </si>
  <si>
    <t>193.79</t>
  </si>
  <si>
    <t>22.43 %</t>
  </si>
  <si>
    <t>Top</t>
  </si>
  <si>
    <t>225.42</t>
  </si>
  <si>
    <t>2,479.62</t>
  </si>
  <si>
    <t>371.81</t>
  </si>
  <si>
    <t>1,859.05</t>
  </si>
  <si>
    <t>1,212.18</t>
  </si>
  <si>
    <t>646.87</t>
  </si>
  <si>
    <t>34.80 %</t>
  </si>
  <si>
    <t>211.24</t>
  </si>
  <si>
    <t>1,267.44</t>
  </si>
  <si>
    <t>T-Shirts Men’s</t>
  </si>
  <si>
    <t>369.00</t>
  </si>
  <si>
    <t>2,583.00</t>
  </si>
  <si>
    <t>406.67</t>
  </si>
  <si>
    <t>2,440.00</t>
  </si>
  <si>
    <t>2,214.00</t>
  </si>
  <si>
    <t>226.00</t>
  </si>
  <si>
    <t>9.26 %</t>
  </si>
  <si>
    <t>Pillow Cover</t>
  </si>
  <si>
    <t>Side Pillow Cover</t>
  </si>
  <si>
    <t>Total</t>
  </si>
  <si>
    <t>3,755.85</t>
  </si>
  <si>
    <t>2,89,231.05</t>
  </si>
  <si>
    <t>2,56,538.90</t>
  </si>
  <si>
    <t>1,84,714.94</t>
  </si>
  <si>
    <t>71,823.96</t>
  </si>
  <si>
    <t>28.00 %</t>
  </si>
  <si>
    <t>1,08,271.96</t>
  </si>
  <si>
    <t>Category</t>
  </si>
  <si>
    <t>Grand total</t>
  </si>
  <si>
    <t>Assam Khadi</t>
  </si>
  <si>
    <t>Baluchari Saree</t>
  </si>
  <si>
    <t>Batik Print Saree</t>
  </si>
  <si>
    <t>361.00</t>
  </si>
  <si>
    <t>1,805.00</t>
  </si>
  <si>
    <t>BD - 4ply Silk</t>
  </si>
  <si>
    <t>1,200.00</t>
  </si>
  <si>
    <t>2,400.00</t>
  </si>
  <si>
    <t>1,800.00</t>
  </si>
  <si>
    <t>3,600.00</t>
  </si>
  <si>
    <t>33.33 %</t>
  </si>
  <si>
    <t>BD - Dhakai Jamdani</t>
  </si>
  <si>
    <t>4,150.00</t>
  </si>
  <si>
    <t>8,300.00</t>
  </si>
  <si>
    <t>6,000.00</t>
  </si>
  <si>
    <t>1,850.00</t>
  </si>
  <si>
    <t>30.83 %</t>
  </si>
  <si>
    <t>BD - Dhakai Maslin</t>
  </si>
  <si>
    <t>6,510.00</t>
  </si>
  <si>
    <t>8,501.00</t>
  </si>
  <si>
    <t>1,991.00</t>
  </si>
  <si>
    <t>23.42 %</t>
  </si>
  <si>
    <t>BD Palace - Tant</t>
  </si>
  <si>
    <t>400.00</t>
  </si>
  <si>
    <t>2,000.00</t>
  </si>
  <si>
    <t>624.00</t>
  </si>
  <si>
    <t>3,120.00</t>
  </si>
  <si>
    <t>1,120.00</t>
  </si>
  <si>
    <t>35.90 %</t>
  </si>
  <si>
    <t>BD - Pataka Saree</t>
  </si>
  <si>
    <t>BD Tant Jamdani</t>
  </si>
  <si>
    <t>BD - Tanuchuri Silk</t>
  </si>
  <si>
    <t>700.00</t>
  </si>
  <si>
    <t>1,000.00</t>
  </si>
  <si>
    <t>30.00 %</t>
  </si>
  <si>
    <t>Bed Sheet 100*100</t>
  </si>
  <si>
    <t>Bed Sheet 100*108</t>
  </si>
  <si>
    <t>Bed Sheet 108 X 108</t>
  </si>
  <si>
    <t>Bed Sheet 70*100</t>
  </si>
  <si>
    <t>Bed Sheet 90*108</t>
  </si>
  <si>
    <t>Bed Sheet 90 X 100 (2+1)</t>
  </si>
  <si>
    <t>430.00</t>
  </si>
  <si>
    <t>2,150.00</t>
  </si>
  <si>
    <t>Bed Sheet (China) 90 X 108</t>
  </si>
  <si>
    <t>Bermuda - L</t>
  </si>
  <si>
    <t>95.00</t>
  </si>
  <si>
    <t>950.00</t>
  </si>
  <si>
    <t>106.25</t>
  </si>
  <si>
    <t>425.00</t>
  </si>
  <si>
    <t>380.00</t>
  </si>
  <si>
    <t>45.00</t>
  </si>
  <si>
    <t>10.59 %</t>
  </si>
  <si>
    <t>570.00</t>
  </si>
  <si>
    <t>Bermuda - M</t>
  </si>
  <si>
    <t>96.67</t>
  </si>
  <si>
    <t>1,450.00</t>
  </si>
  <si>
    <t>151.11</t>
  </si>
  <si>
    <t>1,360.00</t>
  </si>
  <si>
    <t>870.00</t>
  </si>
  <si>
    <t>490.00</t>
  </si>
  <si>
    <t>36.03 %</t>
  </si>
  <si>
    <t>580.00</t>
  </si>
  <si>
    <t>Bermuda - XL</t>
  </si>
  <si>
    <t>96.15</t>
  </si>
  <si>
    <t>1,250.00</t>
  </si>
  <si>
    <t>138.44</t>
  </si>
  <si>
    <t>1,799.66</t>
  </si>
  <si>
    <t>549.66</t>
  </si>
  <si>
    <t>30.54 %</t>
  </si>
  <si>
    <t>Bermuda - XXL</t>
  </si>
  <si>
    <t>142.86</t>
  </si>
  <si>
    <t>665.00</t>
  </si>
  <si>
    <t>335.00</t>
  </si>
  <si>
    <t>33.50 %</t>
  </si>
  <si>
    <t>285.00</t>
  </si>
  <si>
    <t>Bhagalpuri Silk</t>
  </si>
  <si>
    <t>667.00</t>
  </si>
  <si>
    <t>2,668.00</t>
  </si>
  <si>
    <t>952.38</t>
  </si>
  <si>
    <t>285.38</t>
  </si>
  <si>
    <t>29.96 %</t>
  </si>
  <si>
    <t>2,001.00</t>
  </si>
  <si>
    <t>Product</t>
  </si>
  <si>
    <t>Sell</t>
  </si>
  <si>
    <t>Gross value</t>
  </si>
  <si>
    <t>Percentage</t>
  </si>
  <si>
    <t>Blouse - Cotswool 32</t>
  </si>
  <si>
    <t>Blouse - Cotswool 34</t>
  </si>
  <si>
    <t>Boxer - L</t>
  </si>
  <si>
    <t>43.02 %</t>
  </si>
  <si>
    <t>Boxer - M</t>
  </si>
  <si>
    <t>42.84 %</t>
  </si>
  <si>
    <t>Boxer - XL</t>
  </si>
  <si>
    <t>44.50 %</t>
  </si>
  <si>
    <t>Boxer - XXL</t>
  </si>
  <si>
    <t>43.00 %</t>
  </si>
  <si>
    <t>Brocket Saree - Soft Silk</t>
  </si>
  <si>
    <t>31.25 %</t>
  </si>
  <si>
    <t>Chandari Cotton</t>
  </si>
  <si>
    <t>Chanderi Silk</t>
  </si>
  <si>
    <t>7.14 %</t>
  </si>
  <si>
    <t>Chiffon - Chickon Wrok</t>
  </si>
  <si>
    <t>9.23 %</t>
  </si>
  <si>
    <t>Child Saree Set</t>
  </si>
  <si>
    <t>Comforter - 60*90</t>
  </si>
  <si>
    <t>Comforter - 90*108</t>
  </si>
  <si>
    <t>Cotswool with Embroidery Work</t>
  </si>
  <si>
    <t>Cotton Acralic</t>
  </si>
  <si>
    <t>Cotton Applique Saree</t>
  </si>
  <si>
    <t>Cotton Kurti</t>
  </si>
  <si>
    <t>27.77 %</t>
  </si>
  <si>
    <t>Cotton - Malmal Print Saree</t>
  </si>
  <si>
    <t>18.24 %</t>
  </si>
  <si>
    <t>Dhakai Jamdani</t>
  </si>
  <si>
    <t>34.78 %</t>
  </si>
  <si>
    <t>Dohar Double</t>
  </si>
  <si>
    <t>31.83 %</t>
  </si>
  <si>
    <t>Dohar Single</t>
  </si>
  <si>
    <t>26.14 %</t>
  </si>
  <si>
    <t>EMB Nighty</t>
  </si>
  <si>
    <t>28.18 %</t>
  </si>
  <si>
    <t>ESS3 Girl’s Top - L</t>
  </si>
  <si>
    <t>17.54 %</t>
  </si>
  <si>
    <t>ESS3 Girl’s Top - L DP</t>
  </si>
  <si>
    <t>4.05 %</t>
  </si>
  <si>
    <t>Ess3 Ladies Shorts (L)</t>
  </si>
  <si>
    <t>Ess3 Ladies Shorts (M)</t>
  </si>
  <si>
    <t>29.46 %</t>
  </si>
  <si>
    <t>Ess3 Ladies Shorts (S)</t>
  </si>
  <si>
    <t>28.72 %</t>
  </si>
  <si>
    <t>Ess3 Ladies Shorts (XL)</t>
  </si>
  <si>
    <t>27.57 %</t>
  </si>
  <si>
    <t>ESS3 Pencil Pant ( L Size)</t>
  </si>
  <si>
    <t>ESS3 Premium Ankle Length (Free Size)</t>
  </si>
  <si>
    <t>22.55 %</t>
  </si>
  <si>
    <t>ESS3 Premium Ankle Length (Plus Size)</t>
  </si>
  <si>
    <t>24.40 %</t>
  </si>
  <si>
    <t>Ess3 Printed Palazzo</t>
  </si>
  <si>
    <t>35.66 %</t>
  </si>
  <si>
    <t>Ess3 Regular Ankle Length (Free Size)</t>
  </si>
  <si>
    <t>26.53 %</t>
  </si>
  <si>
    <t>Ess3 Straight Pant (L)</t>
  </si>
  <si>
    <t>Gold Print Plazzo</t>
  </si>
  <si>
    <t>28.83 %</t>
  </si>
  <si>
    <t>Handloom - Begampuri</t>
  </si>
  <si>
    <t>Handloom - Cotton Benarasi</t>
  </si>
  <si>
    <t>29.06 %</t>
  </si>
  <si>
    <t>Handloom Design</t>
  </si>
  <si>
    <t>Handloom Jari Work</t>
  </si>
  <si>
    <t>Handloom Katha</t>
  </si>
  <si>
    <t>Handloom - Latapata</t>
  </si>
  <si>
    <t>40.07 %</t>
  </si>
  <si>
    <t>Handloom Print Saree</t>
  </si>
  <si>
    <t>Handloom - Soft Cotton Saree</t>
  </si>
  <si>
    <t>32.94 %</t>
  </si>
  <si>
    <t>HKF Black Beauty 90*108</t>
  </si>
  <si>
    <t>12.62 %</t>
  </si>
  <si>
    <t>HKF Cotton Printen Kurti</t>
  </si>
  <si>
    <t>16.00 %</t>
  </si>
  <si>
    <t>HKF Florida King 90*108</t>
  </si>
  <si>
    <t>30.37 %</t>
  </si>
  <si>
    <t>HKF Glowy King 90*108</t>
  </si>
  <si>
    <t>24.43 %</t>
  </si>
  <si>
    <t>HKF Goldy 100 X 108</t>
  </si>
  <si>
    <t>15.87 %</t>
  </si>
  <si>
    <t>HKF Handwork 108*108</t>
  </si>
  <si>
    <t>16.45 %</t>
  </si>
  <si>
    <t>HKF Inaya 100 X 108</t>
  </si>
  <si>
    <t>28.92 %</t>
  </si>
  <si>
    <t>HKF Milky Cotton 90*100</t>
  </si>
  <si>
    <t>36.55 %</t>
  </si>
  <si>
    <t>HKF Queen 90*100</t>
  </si>
  <si>
    <t>32.36 %</t>
  </si>
  <si>
    <t>HKF Rajasthani Royal 90*108</t>
  </si>
  <si>
    <t>19.14 %</t>
  </si>
  <si>
    <t>HKF Single Bed Sheet 60 X 90</t>
  </si>
  <si>
    <t>38.85 %</t>
  </si>
  <si>
    <t>House Coat - Half Sleeve</t>
  </si>
  <si>
    <t>House Coat Nighty - Cotswool</t>
  </si>
  <si>
    <t>27.94 %</t>
  </si>
  <si>
    <t>House Coat Nighty - Cotton Full Sleeves</t>
  </si>
  <si>
    <t>17.89 %</t>
  </si>
  <si>
    <t>Jamdani Saree</t>
  </si>
  <si>
    <t>35.00 %</t>
  </si>
  <si>
    <t>JC Kota Kurti (INL16) - XL</t>
  </si>
  <si>
    <t>JC Kota Kurti (INL17) - L</t>
  </si>
  <si>
    <t>JC Kota Kurti (INL17) - XXL</t>
  </si>
  <si>
    <t>JC Reyon Kurti (AKS01) - L</t>
  </si>
  <si>
    <t>JC Reyon Kurti (AKS01) - XL</t>
  </si>
  <si>
    <t>40.00 %</t>
  </si>
  <si>
    <t>JC Silk Benarashi (VVR15)</t>
  </si>
  <si>
    <t>22.35 %</t>
  </si>
  <si>
    <t>JC Silk Benarashi (VVR20)</t>
  </si>
  <si>
    <t>23.26 %</t>
  </si>
  <si>
    <t>JC Western TOP (AKS08)</t>
  </si>
  <si>
    <t>42.95 %</t>
  </si>
  <si>
    <t>Kalamkari Silk Printed</t>
  </si>
  <si>
    <t>23.27 %</t>
  </si>
  <si>
    <t>Katan</t>
  </si>
  <si>
    <t>Katan Benarasi</t>
  </si>
  <si>
    <t>Katki Print Kurti</t>
  </si>
  <si>
    <t>24.24 %</t>
  </si>
  <si>
    <t>Ketia Saree</t>
  </si>
  <si>
    <t>34.64 %</t>
  </si>
  <si>
    <t>Khadi - Handloom</t>
  </si>
  <si>
    <t>32.62 %</t>
  </si>
  <si>
    <t>Khadi Saree</t>
  </si>
  <si>
    <t>38.00 %</t>
  </si>
  <si>
    <t>KI Ladies Shorts - M</t>
  </si>
  <si>
    <t>KI Ladies Shorts - XXL</t>
  </si>
  <si>
    <t>KI Ledish Shorts - L</t>
  </si>
  <si>
    <t>Kurit - RN64</t>
  </si>
  <si>
    <t>Kurti - 6047</t>
  </si>
  <si>
    <t>Kurti - 6049</t>
  </si>
  <si>
    <t>Kurti - 6062</t>
  </si>
  <si>
    <t>Kurti - 6090</t>
  </si>
  <si>
    <t>Kurti - 6091</t>
  </si>
  <si>
    <t>Kurti - AC44</t>
  </si>
  <si>
    <t>Kurti - CT326</t>
  </si>
  <si>
    <t>Kurti - CT329</t>
  </si>
  <si>
    <t>Kurti - CT330</t>
  </si>
  <si>
    <t>Kurti - CT334</t>
  </si>
  <si>
    <t>Kurti - CT338</t>
  </si>
  <si>
    <t>Kurti - CT340</t>
  </si>
  <si>
    <t>Kurti - CT341</t>
  </si>
  <si>
    <t>Kurti - EM6097</t>
  </si>
  <si>
    <t>Kurti - FK6088</t>
  </si>
  <si>
    <t>Kurti - GN32</t>
  </si>
  <si>
    <t>Kurti - IDG07</t>
  </si>
  <si>
    <t>Kurti - PR05</t>
  </si>
  <si>
    <t>Kurti - PR06</t>
  </si>
  <si>
    <t>Kurti - RN70</t>
  </si>
  <si>
    <t>Kurti - RN71</t>
  </si>
  <si>
    <t>Kurti - S1030</t>
  </si>
  <si>
    <t>Kurti - S1034</t>
  </si>
  <si>
    <t>Kurti - S1040</t>
  </si>
  <si>
    <t>Kurti - SET25</t>
  </si>
  <si>
    <t>Kurti - SET38</t>
  </si>
  <si>
    <t>Kurti - SET39</t>
  </si>
  <si>
    <t>Kurti - SL26</t>
  </si>
  <si>
    <t>Kurti - SL27</t>
  </si>
  <si>
    <t>Kurti - SL29</t>
  </si>
  <si>
    <t>Lilen Emroidery Saree</t>
  </si>
  <si>
    <t>Lilen Saree</t>
  </si>
  <si>
    <t>19.05 %</t>
  </si>
  <si>
    <t>Lycra Kurti Pant</t>
  </si>
  <si>
    <t>41.83 %</t>
  </si>
  <si>
    <t>Macher Aansh Saree</t>
  </si>
  <si>
    <t>Madurai Silk Saree</t>
  </si>
  <si>
    <t>Malmal Handloom Saree</t>
  </si>
  <si>
    <t>Men’s T-Shirts - L</t>
  </si>
  <si>
    <t>10.73 %</t>
  </si>
  <si>
    <t>Men’s T-Shirts - M</t>
  </si>
  <si>
    <t>7.75 %</t>
  </si>
  <si>
    <t>Men’s T-Shirts - S</t>
  </si>
  <si>
    <t>Men’s T-Shirts - XL</t>
  </si>
  <si>
    <t>Mens Print Bermuda</t>
  </si>
  <si>
    <t>MF Bed Sheet Blossom Single</t>
  </si>
  <si>
    <t>13.77 %</t>
  </si>
  <si>
    <t>MF Julie Combo Kurti (L)</t>
  </si>
  <si>
    <t>13.65 %</t>
  </si>
  <si>
    <t>MF Julie Combo Kurti (XL)</t>
  </si>
  <si>
    <t>24.66 %</t>
  </si>
  <si>
    <t>MF Julie Combo Kurti (XXL)</t>
  </si>
  <si>
    <t>MF Kurti Pooja</t>
  </si>
  <si>
    <t>15.98 %</t>
  </si>
  <si>
    <t>MF Kurti Radhika Combo (L)</t>
  </si>
  <si>
    <t>27.43 %</t>
  </si>
  <si>
    <t>MF Kurti Radhika Combo (XL)</t>
  </si>
  <si>
    <t>10.30 %</t>
  </si>
  <si>
    <t>MF Kurti Sonakshi (L)</t>
  </si>
  <si>
    <t>30.79 %</t>
  </si>
  <si>
    <t>MF Sophia Combo Kurti (L)</t>
  </si>
  <si>
    <t>25.21 %</t>
  </si>
  <si>
    <t>MF Sophia Combo Kurti (XL)</t>
  </si>
  <si>
    <t>24.07 %</t>
  </si>
  <si>
    <t>MF Sophia Combo Kurti (XXL)</t>
  </si>
  <si>
    <t>33.34 %</t>
  </si>
  <si>
    <t>MF Tulip Kurti (L)</t>
  </si>
  <si>
    <t>MF Tulip Kurti (M)</t>
  </si>
  <si>
    <t>29.47 %</t>
  </si>
  <si>
    <t>MF Tulip Kurti (XL)</t>
  </si>
  <si>
    <t>32.76 %</t>
  </si>
  <si>
    <t>Minu Anokhi Saree</t>
  </si>
  <si>
    <t>20.73 %</t>
  </si>
  <si>
    <t>Minu Apple Saree</t>
  </si>
  <si>
    <t>30.21 %</t>
  </si>
  <si>
    <t>Minu Ginni Saree</t>
  </si>
  <si>
    <t>17.67 %</t>
  </si>
  <si>
    <t>35.61 %</t>
  </si>
  <si>
    <t>Nighty - Allan Cut</t>
  </si>
  <si>
    <t>35.15 %</t>
  </si>
  <si>
    <t>Nighty - Allan Cut Full Sleeves</t>
  </si>
  <si>
    <t>19.80 %</t>
  </si>
  <si>
    <t>Nighty - Batik Full Sleevs</t>
  </si>
  <si>
    <t>22.06 %</t>
  </si>
  <si>
    <t>Nighty - Cotswool Full Sleevs</t>
  </si>
  <si>
    <t>34.48 %</t>
  </si>
  <si>
    <t>Nighty - Cotswool Full Sleevs (Big) @ 5%</t>
  </si>
  <si>
    <t>Nighty - Cotton High Neck Full Sleeves</t>
  </si>
  <si>
    <t>16.79 %</t>
  </si>
  <si>
    <t>Nighty - Full Sleevs</t>
  </si>
  <si>
    <t>Nighty - Kaftan</t>
  </si>
  <si>
    <t>37.89 %</t>
  </si>
  <si>
    <t>Nighty Rashmoni</t>
  </si>
  <si>
    <t>Nighty Square Neck</t>
  </si>
  <si>
    <t>38.67 %</t>
  </si>
  <si>
    <t>Organga</t>
  </si>
  <si>
    <t>Petticoat - Cotton (Regular)</t>
  </si>
  <si>
    <t>Petticoats - Cotton (Premium)</t>
  </si>
  <si>
    <t>Plain Plazzo</t>
  </si>
  <si>
    <t>Reshom Lilen</t>
  </si>
  <si>
    <t>27.27 %</t>
  </si>
  <si>
    <t>Reshom Tant Saree</t>
  </si>
  <si>
    <t>32.52 %</t>
  </si>
  <si>
    <t>Reyon Top</t>
  </si>
  <si>
    <t>Sando</t>
  </si>
  <si>
    <t>Sequence Handloom</t>
  </si>
  <si>
    <t>41.12 %</t>
  </si>
  <si>
    <t>Shapeweare Petticote (Plus Size)</t>
  </si>
  <si>
    <t>Shapewear Petticote (Free Size)</t>
  </si>
  <si>
    <t>Silk Banarasi</t>
  </si>
  <si>
    <t>Silk - Kankinara</t>
  </si>
  <si>
    <t>Silk - Maheshwari</t>
  </si>
  <si>
    <t>Silk Saree</t>
  </si>
  <si>
    <t>7.92 %</t>
  </si>
  <si>
    <t>Silk Saree - Jadi Work</t>
  </si>
  <si>
    <t>Soft Dhakai</t>
  </si>
  <si>
    <t>Soft Jamdani</t>
  </si>
  <si>
    <t>24.14 %</t>
  </si>
  <si>
    <t>Strip &amp; Check Plazzo</t>
  </si>
  <si>
    <t>33.13 %</t>
  </si>
  <si>
    <t>Tant - Handloom</t>
  </si>
  <si>
    <t>29.25 %</t>
  </si>
  <si>
    <t>Tant Jamdani Saree</t>
  </si>
  <si>
    <t>28.93 %</t>
  </si>
  <si>
    <t>Tant Jamdani Saree (Patuli Pallu)</t>
  </si>
  <si>
    <t>26.67 %</t>
  </si>
  <si>
    <t>Textile Kurti Pant</t>
  </si>
  <si>
    <t>29.01 %</t>
  </si>
  <si>
    <t>Tishu - Handloom</t>
  </si>
  <si>
    <t>31.53 %</t>
  </si>
  <si>
    <t>Top - TP220</t>
  </si>
  <si>
    <t>Top - TP222</t>
  </si>
  <si>
    <t>Top - TPEM232</t>
  </si>
  <si>
    <t>T-Shirts</t>
  </si>
  <si>
    <t>White Print Saree</t>
  </si>
  <si>
    <t>Grand</t>
  </si>
  <si>
    <t>Opening balance</t>
  </si>
  <si>
    <t>OB_Quantity</t>
  </si>
  <si>
    <t>OB_Price</t>
  </si>
  <si>
    <t>OB_Total price</t>
  </si>
  <si>
    <t>I_Quantity</t>
  </si>
  <si>
    <t>I_Price</t>
  </si>
  <si>
    <t>I_Total Price</t>
  </si>
  <si>
    <t>O_Price</t>
  </si>
  <si>
    <t>O_Total price</t>
  </si>
  <si>
    <t>C_quantity</t>
  </si>
  <si>
    <t>C_Rate</t>
  </si>
  <si>
    <t>C_Total Value</t>
  </si>
  <si>
    <t>Saree</t>
  </si>
  <si>
    <t>Men's Shorts</t>
  </si>
  <si>
    <t>Women Night Dress</t>
  </si>
  <si>
    <t>ESS3 Premium Ankle Length (F Size)</t>
  </si>
  <si>
    <t>ESS3 Premium Ankle Length (P Size)</t>
  </si>
  <si>
    <t>Ess3 Regular Ankle Length (F Size)</t>
  </si>
  <si>
    <t>Men's T-Shirts</t>
  </si>
  <si>
    <t>Shapewear Petticote (F Size)</t>
  </si>
  <si>
    <t>Shapeweare Petticote (P Size)</t>
  </si>
  <si>
    <t>Product Name</t>
  </si>
  <si>
    <t>Sales</t>
  </si>
  <si>
    <t>Revenue</t>
  </si>
  <si>
    <t>Selling Price</t>
  </si>
  <si>
    <t>Men's Vest</t>
  </si>
  <si>
    <t>Expenditure</t>
  </si>
  <si>
    <t>Inward quantity</t>
  </si>
  <si>
    <t>Outward quantity</t>
  </si>
  <si>
    <t>Purchase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</si>
  <si>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</si>
  <si>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</si>
  <si>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</si>
  <si>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</si>
  <si>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</si>
  <si>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</si>
  <si>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</si>
  <si>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</si>
  <si>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</si>
  <si>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</si>
  <si>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</si>
  <si>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</si>
  <si>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</si>
  <si>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Section</t>
  </si>
  <si>
    <t>Women</t>
  </si>
  <si>
    <t>Men</t>
  </si>
  <si>
    <t>Home</t>
  </si>
  <si>
    <t>Gross Profit Margin</t>
  </si>
  <si>
    <t>Sum of Sales</t>
  </si>
  <si>
    <t>Row Labels</t>
  </si>
  <si>
    <t>Grand Total</t>
  </si>
  <si>
    <t>Average of Sales</t>
  </si>
  <si>
    <t>To</t>
  </si>
  <si>
    <t>Average of Selling Price</t>
  </si>
  <si>
    <t>Average of Purchase Price</t>
  </si>
  <si>
    <t>Night Dress</t>
  </si>
  <si>
    <t>Night Dress- Allan Cut</t>
  </si>
  <si>
    <t>Night Dress - Kaftan</t>
  </si>
  <si>
    <t>Night dress - Cotswool Full Sleevs</t>
  </si>
  <si>
    <t>EMB Night Dress</t>
  </si>
  <si>
    <t>Nighty  Dress Rashmoni</t>
  </si>
  <si>
    <t>Nighty Dresss Cotswool Full Sleevs</t>
  </si>
  <si>
    <t>Night Dress- Batik Full Sleevs</t>
  </si>
  <si>
    <t>Nighty Dress- Allan Cut Full Sleeves</t>
  </si>
  <si>
    <t>Night Dress Square Neck</t>
  </si>
  <si>
    <t>HKF  Queen Bed Sheet (90*100 )</t>
  </si>
  <si>
    <t>HKF Glowy King Bed Sheet (90*108)</t>
  </si>
  <si>
    <t>Sum of Revenue</t>
  </si>
  <si>
    <t>Sum of Closing Balance</t>
  </si>
  <si>
    <t>Sum of Outward quantity</t>
  </si>
  <si>
    <t>Sum of Inward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</si>
</sst>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&quot;₹&quot;\ #,##0.00"/>
    <numFmt numFmtId="165" formatCode="0;[Red]0"/>
    <numFmt numFmtId="166" formatCode="&quot;₹&quot;\ #,##0"/>
    <numFmt numFmtId="167" formatCode="0.0000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9" xfId="0" applyFont="1" applyBorder="1"/>
    <xf numFmtId="0" fontId="2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3" fillId="0" borderId="2" xfId="0" applyNumberFormat="1" applyFont="1" applyBorder="1"/>
    <xf numFmtId="164" fontId="3" fillId="0" borderId="0" xfId="0" applyNumberFormat="1" applyFont="1"/>
    <xf numFmtId="164" fontId="2" fillId="0" borderId="7" xfId="0" applyNumberFormat="1" applyFont="1" applyBorder="1"/>
    <xf numFmtId="164" fontId="2" fillId="0" borderId="0" xfId="1" applyNumberFormat="1" applyFont="1" applyBorder="1"/>
    <xf numFmtId="164" fontId="3" fillId="0" borderId="0" xfId="1" applyNumberFormat="1" applyFont="1" applyBorder="1"/>
    <xf numFmtId="0" fontId="0" fillId="0" borderId="0" xfId="0" applyAlignment="1">
      <alignment horizontal="center"/>
    </xf>
    <xf numFmtId="0" fontId="0" fillId="0" borderId="9" xfId="0" applyBorder="1"/>
    <xf numFmtId="1" fontId="3" fillId="0" borderId="4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2" xfId="0" applyBorder="1"/>
    <xf numFmtId="0" fontId="3" fillId="0" borderId="4" xfId="0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5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0" xfId="0" applyFont="1" applyBorder="1"/>
    <xf numFmtId="0" fontId="4" fillId="0" borderId="13" xfId="0" applyFont="1" applyBorder="1"/>
    <xf numFmtId="0" fontId="4" fillId="0" borderId="12" xfId="0" applyFont="1" applyBorder="1"/>
    <xf numFmtId="1" fontId="4" fillId="0" borderId="13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0" xfId="0" applyFont="1"/>
    <xf numFmtId="1" fontId="2" fillId="0" borderId="4" xfId="0" applyNumberFormat="1" applyFont="1" applyBorder="1" applyAlignment="1">
      <alignment horizontal="center"/>
    </xf>
    <xf numFmtId="0" fontId="3" fillId="2" borderId="10" xfId="0" applyFont="1" applyFill="1" applyBorder="1"/>
    <xf numFmtId="0" fontId="3" fillId="2" borderId="4" xfId="0" applyFont="1" applyFill="1" applyBorder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0" fillId="0" borderId="8" xfId="0" applyBorder="1"/>
    <xf numFmtId="1" fontId="3" fillId="0" borderId="10" xfId="0" applyNumberFormat="1" applyFont="1" applyBorder="1"/>
    <xf numFmtId="1" fontId="0" fillId="0" borderId="10" xfId="1" applyNumberFormat="1" applyFont="1" applyBorder="1"/>
    <xf numFmtId="1" fontId="3" fillId="0" borderId="10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164" fontId="4" fillId="0" borderId="12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15" xfId="0" applyBorder="1"/>
    <xf numFmtId="1" fontId="0" fillId="0" borderId="11" xfId="1" applyNumberFormat="1" applyFont="1" applyBorder="1"/>
    <xf numFmtId="1" fontId="3" fillId="0" borderId="11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5" fontId="3" fillId="0" borderId="10" xfId="0" applyNumberFormat="1" applyFont="1" applyBorder="1" applyAlignment="1">
      <alignment horizontal="right"/>
    </xf>
    <xf numFmtId="164" fontId="3" fillId="0" borderId="10" xfId="0" applyNumberFormat="1" applyFont="1" applyBorder="1"/>
    <xf numFmtId="166" fontId="3" fillId="0" borderId="10" xfId="0" applyNumberFormat="1" applyFont="1" applyBorder="1"/>
    <xf numFmtId="166" fontId="0" fillId="0" borderId="10" xfId="0" applyNumberFormat="1" applyBorder="1"/>
    <xf numFmtId="1" fontId="4" fillId="0" borderId="0" xfId="0" applyNumberFormat="1" applyFont="1"/>
    <xf numFmtId="164" fontId="4" fillId="0" borderId="0" xfId="0" applyNumberFormat="1" applyFont="1"/>
    <xf numFmtId="1" fontId="0" fillId="0" borderId="10" xfId="1" applyNumberFormat="1" applyFont="1" applyFill="1" applyBorder="1"/>
    <xf numFmtId="0" fontId="0" fillId="0" borderId="16" xfId="0" applyBorder="1"/>
    <xf numFmtId="0" fontId="5" fillId="0" borderId="17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2" fontId="0" fillId="0" borderId="0" xfId="0" applyNumberFormat="1"/>
    <xf numFmtId="0" fontId="5" fillId="0" borderId="0" xfId="0" applyFont="1" applyAlignment="1">
      <alignment horizontal="center"/>
    </xf>
    <xf numFmtId="0" fontId="3" fillId="0" borderId="6" xfId="0" applyFont="1" applyBorder="1" applyAlignment="1">
      <alignment horizontal="right"/>
    </xf>
    <xf numFmtId="0" fontId="4" fillId="0" borderId="15" xfId="0" applyFont="1" applyBorder="1"/>
    <xf numFmtId="0" fontId="2" fillId="0" borderId="12" xfId="0" applyFont="1" applyBorder="1"/>
    <xf numFmtId="0" fontId="0" fillId="0" borderId="14" xfId="0" applyBorder="1"/>
    <xf numFmtId="1" fontId="4" fillId="0" borderId="14" xfId="0" applyNumberFormat="1" applyFont="1" applyBorder="1"/>
    <xf numFmtId="164" fontId="4" fillId="0" borderId="14" xfId="0" applyNumberFormat="1" applyFont="1" applyBorder="1"/>
    <xf numFmtId="0" fontId="6" fillId="0" borderId="0" xfId="0" applyFont="1" applyAlignment="1">
      <alignment horizontal="centerContinuous"/>
    </xf>
    <xf numFmtId="167" fontId="0" fillId="0" borderId="0" xfId="0" applyNumberFormat="1"/>
    <xf numFmtId="1" fontId="0" fillId="0" borderId="0" xfId="0" applyNumberFormat="1"/>
    <xf numFmtId="9" fontId="0" fillId="0" borderId="0" xfId="2" applyFont="1" applyBorder="1"/>
    <xf numFmtId="9" fontId="0" fillId="0" borderId="0" xfId="2" applyFont="1" applyFill="1" applyBorder="1"/>
    <xf numFmtId="0" fontId="4" fillId="3" borderId="18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7" xfId="0" applyBorder="1"/>
    <xf numFmtId="1" fontId="4" fillId="0" borderId="7" xfId="0" applyNumberFormat="1" applyFont="1" applyBorder="1"/>
    <xf numFmtId="0" fontId="4" fillId="0" borderId="7" xfId="0" applyFont="1" applyBorder="1" applyAlignment="1">
      <alignment horizontal="right"/>
    </xf>
    <xf numFmtId="164" fontId="4" fillId="0" borderId="7" xfId="0" applyNumberFormat="1" applyFont="1" applyBorder="1"/>
    <xf numFmtId="0" fontId="4" fillId="0" borderId="7" xfId="0" applyFont="1" applyBorder="1"/>
    <xf numFmtId="168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4"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</border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₹&quot;\ 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[Visista_Data.xlsx]Sheet3!PivotTable10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Closing</a:t>
            </a:r>
            <a:r>
              <a:rPr lang="en-IN" baseline="0"/>
              <a:t> Stock Per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Sheet3!$A$4:$A$22</c:f>
              <c:strCache>
                <c:ptCount val="19"/>
                <c:pt idx="0">
                  <c:v>Women Night Dress</c:v>
                </c:pt>
                <c:pt idx="1">
                  <c:v>Ankle Length Leggings</c:v>
                </c:pt>
                <c:pt idx="2">
                  <c:v>Saree</c:v>
                </c:pt>
                <c:pt idx="3">
                  <c:v>Kurti</c:v>
                </c:pt>
                <c:pt idx="4">
                  <c:v>Men's Shorts</c:v>
                </c:pt>
                <c:pt idx="5">
                  <c:v>Bed Sheet</c:v>
                </c:pt>
                <c:pt idx="6">
                  <c:v>Plazzo</c:v>
                </c:pt>
                <c:pt idx="7">
                  <c:v>Kurti Pant</c:v>
                </c:pt>
                <c:pt idx="8">
                  <c:v>Ladies Shorts</c:v>
                </c:pt>
                <c:pt idx="9">
                  <c:v>Top</c:v>
                </c:pt>
                <c:pt idx="10">
                  <c:v>Dohar</c:v>
                </c:pt>
                <c:pt idx="11">
                  <c:v>Petticote</c:v>
                </c:pt>
                <c:pt idx="12">
                  <c:v>Shrugs</c:v>
                </c:pt>
                <c:pt idx="13">
                  <c:v>Pencil Pant</c:v>
                </c:pt>
                <c:pt idx="14">
                  <c:v>Straight Pant</c:v>
                </c:pt>
                <c:pt idx="15">
                  <c:v>Men's T-Shirts</c:v>
                </c:pt>
                <c:pt idx="16">
                  <c:v>Men's Vest</c:v>
                </c:pt>
                <c:pt idx="17">
                  <c:v>Cotswool</c:v>
                </c:pt>
                <c:pt idx="18">
                  <c:v>Blouse</c:v>
                </c:pt>
              </c:strCache>
            </c:strRef>
          </c:cat>
          <c:val>
            <c:numRef>
              <c:f>Sheet3!$B$4:$B$22</c:f>
              <c:numCache>
                <c:formatCode>General</c:formatCode>
                <c:ptCount val="19"/>
                <c:pt idx="0">
                  <c:v>80</c:v>
                </c:pt>
                <c:pt idx="1">
                  <c:v>69</c:v>
                </c:pt>
                <c:pt idx="2">
                  <c:v>63</c:v>
                </c:pt>
                <c:pt idx="3">
                  <c:v>52</c:v>
                </c:pt>
                <c:pt idx="4">
                  <c:v>44</c:v>
                </c:pt>
                <c:pt idx="5">
                  <c:v>29</c:v>
                </c:pt>
                <c:pt idx="6">
                  <c:v>24</c:v>
                </c:pt>
                <c:pt idx="7">
                  <c:v>17</c:v>
                </c:pt>
                <c:pt idx="8">
                  <c:v>15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4-40AD-AA52-D6780075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234048"/>
        <c:axId val="721232608"/>
      </c:barChart>
      <c:catAx>
        <c:axId val="7212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2608"/>
        <c:crosses val="autoZero"/>
        <c:auto val="1"/>
        <c:lblAlgn val="ctr"/>
        <c:lblOffset val="100"/>
        <c:noMultiLvlLbl val="0"/>
      </c:catAx>
      <c:valAx>
        <c:axId val="7212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[Visista_Data.xlsx]Sheet3!PivotTable11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Inward</a:t>
            </a:r>
            <a:r>
              <a:rPr lang="en-IN" baseline="0"/>
              <a:t> quantity Vs Closing Stock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Sheet3!$B$27</c:f>
              <c:strCache>
                <c:ptCount val="1"/>
                <c:pt idx="0">
                  <c:v>Sum of Closing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Sheet3!$A$28:$A$46</c:f>
              <c:strCache>
                <c:ptCount val="19"/>
                <c:pt idx="0">
                  <c:v>Women Night Dress</c:v>
                </c:pt>
                <c:pt idx="1">
                  <c:v>Ankle Length Leggings</c:v>
                </c:pt>
                <c:pt idx="2">
                  <c:v>Saree</c:v>
                </c:pt>
                <c:pt idx="3">
                  <c:v>Kurti</c:v>
                </c:pt>
                <c:pt idx="4">
                  <c:v>Men's Shorts</c:v>
                </c:pt>
                <c:pt idx="5">
                  <c:v>Bed Sheet</c:v>
                </c:pt>
                <c:pt idx="6">
                  <c:v>Plazzo</c:v>
                </c:pt>
                <c:pt idx="7">
                  <c:v>Kurti Pant</c:v>
                </c:pt>
                <c:pt idx="8">
                  <c:v>Ladies Shorts</c:v>
                </c:pt>
                <c:pt idx="9">
                  <c:v>Top</c:v>
                </c:pt>
                <c:pt idx="10">
                  <c:v>Dohar</c:v>
                </c:pt>
                <c:pt idx="11">
                  <c:v>Petticote</c:v>
                </c:pt>
                <c:pt idx="12">
                  <c:v>Shrugs</c:v>
                </c:pt>
                <c:pt idx="13">
                  <c:v>Pencil Pant</c:v>
                </c:pt>
                <c:pt idx="14">
                  <c:v>Straight Pant</c:v>
                </c:pt>
                <c:pt idx="15">
                  <c:v>Men's T-Shirts</c:v>
                </c:pt>
                <c:pt idx="16">
                  <c:v>Men's Vest</c:v>
                </c:pt>
                <c:pt idx="17">
                  <c:v>Cotswool</c:v>
                </c:pt>
                <c:pt idx="18">
                  <c:v>Blouse</c:v>
                </c:pt>
              </c:strCache>
            </c:strRef>
          </c:cat>
          <c:val>
            <c:numRef>
              <c:f>Sheet3!$B$28:$B$46</c:f>
              <c:numCache>
                <c:formatCode>General</c:formatCode>
                <c:ptCount val="19"/>
                <c:pt idx="0">
                  <c:v>80</c:v>
                </c:pt>
                <c:pt idx="1">
                  <c:v>69</c:v>
                </c:pt>
                <c:pt idx="2">
                  <c:v>63</c:v>
                </c:pt>
                <c:pt idx="3">
                  <c:v>52</c:v>
                </c:pt>
                <c:pt idx="4">
                  <c:v>44</c:v>
                </c:pt>
                <c:pt idx="5">
                  <c:v>29</c:v>
                </c:pt>
                <c:pt idx="6">
                  <c:v>24</c:v>
                </c:pt>
                <c:pt idx="7">
                  <c:v>17</c:v>
                </c:pt>
                <c:pt idx="8">
                  <c:v>15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7-43AA-8AA5-E5FF8A9571E7}"/>
            </c:ext>
          </c:extLst>
        </c:ser>
        <c:ser>
          <c:idx val="1"/>
          <c:order val="1"/>
          <c:tx>
            <c:strRef>
              <c:f>Sheet3!$C$27</c:f>
              <c:strCache>
                <c:ptCount val="1"/>
                <c:pt idx="0">
                  <c:v>Sum of Inward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Sheet3!$A$28:$A$46</c:f>
              <c:strCache>
                <c:ptCount val="19"/>
                <c:pt idx="0">
                  <c:v>Women Night Dress</c:v>
                </c:pt>
                <c:pt idx="1">
                  <c:v>Ankle Length Leggings</c:v>
                </c:pt>
                <c:pt idx="2">
                  <c:v>Saree</c:v>
                </c:pt>
                <c:pt idx="3">
                  <c:v>Kurti</c:v>
                </c:pt>
                <c:pt idx="4">
                  <c:v>Men's Shorts</c:v>
                </c:pt>
                <c:pt idx="5">
                  <c:v>Bed Sheet</c:v>
                </c:pt>
                <c:pt idx="6">
                  <c:v>Plazzo</c:v>
                </c:pt>
                <c:pt idx="7">
                  <c:v>Kurti Pant</c:v>
                </c:pt>
                <c:pt idx="8">
                  <c:v>Ladies Shorts</c:v>
                </c:pt>
                <c:pt idx="9">
                  <c:v>Top</c:v>
                </c:pt>
                <c:pt idx="10">
                  <c:v>Dohar</c:v>
                </c:pt>
                <c:pt idx="11">
                  <c:v>Petticote</c:v>
                </c:pt>
                <c:pt idx="12">
                  <c:v>Shrugs</c:v>
                </c:pt>
                <c:pt idx="13">
                  <c:v>Pencil Pant</c:v>
                </c:pt>
                <c:pt idx="14">
                  <c:v>Straight Pant</c:v>
                </c:pt>
                <c:pt idx="15">
                  <c:v>Men's T-Shirts</c:v>
                </c:pt>
                <c:pt idx="16">
                  <c:v>Men's Vest</c:v>
                </c:pt>
                <c:pt idx="17">
                  <c:v>Cotswool</c:v>
                </c:pt>
                <c:pt idx="18">
                  <c:v>Blouse</c:v>
                </c:pt>
              </c:strCache>
            </c:strRef>
          </c:cat>
          <c:val>
            <c:numRef>
              <c:f>Sheet3!$C$28:$C$46</c:f>
              <c:numCache>
                <c:formatCode>General</c:formatCode>
                <c:ptCount val="19"/>
                <c:pt idx="0">
                  <c:v>146</c:v>
                </c:pt>
                <c:pt idx="1">
                  <c:v>115</c:v>
                </c:pt>
                <c:pt idx="2">
                  <c:v>189</c:v>
                </c:pt>
                <c:pt idx="3">
                  <c:v>96</c:v>
                </c:pt>
                <c:pt idx="4">
                  <c:v>108</c:v>
                </c:pt>
                <c:pt idx="5">
                  <c:v>140</c:v>
                </c:pt>
                <c:pt idx="6">
                  <c:v>33</c:v>
                </c:pt>
                <c:pt idx="7">
                  <c:v>22</c:v>
                </c:pt>
                <c:pt idx="8">
                  <c:v>25</c:v>
                </c:pt>
                <c:pt idx="9">
                  <c:v>11</c:v>
                </c:pt>
                <c:pt idx="10">
                  <c:v>25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7-43AA-8AA5-E5FF8A9571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3987743"/>
        <c:axId val="1079992239"/>
      </c:barChart>
      <c:catAx>
        <c:axId val="11039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992239"/>
        <c:crosses val="autoZero"/>
        <c:auto val="1"/>
        <c:lblAlgn val="ctr"/>
        <c:lblOffset val="100"/>
        <c:noMultiLvlLbl val="0"/>
      </c:catAx>
      <c:valAx>
        <c:axId val="10799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[Visista_Data.xlsx]Sheet2!PivotTable1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per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E0-4E3B-8511-4BBC439E89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E0-4E3B-8511-4BBC439E89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E0-4E3B-8511-4BBC439E89F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3"/>
                <c:pt idx="0">
                  <c:v>Home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Sheet2!$B$4:$B$6</c:f>
              <c:numCache>
                <c:formatCode>0.00</c:formatCode>
                <c:ptCount val="3"/>
                <c:pt idx="0">
                  <c:v>10.23076923076923</c:v>
                </c:pt>
                <c:pt idx="1">
                  <c:v>5.833333333333333</c:v>
                </c:pt>
                <c:pt idx="2">
                  <c:v>3.7415730337078652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7-40F5-9846-4431C02505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Category as per Revenue</a:t>
            </a:r>
            <a:r>
              <a:rPr lang="en-IN" baseline="0"/>
              <a:t>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Saree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Sheet2!$D$40</c:f>
              <c:numCache>
                <c:formatCode>"₹"\ #,##0</c:formatCode>
                <c:ptCount val="1"/>
                <c:pt idx="0">
                  <c:v>103165.78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D36-9FC1-0D18EB0E20B3}"/>
            </c:ext>
          </c:extLst>
        </c:ser>
        <c:ser>
          <c:idx val="1"/>
          <c:order val="1"/>
          <c:tx>
            <c:strRef>
              <c:f>Sheet2!$C$41</c:f>
              <c:strCache>
                <c:ptCount val="1"/>
                <c:pt idx="0">
                  <c:v>Bed Sheet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Sheet2!$D$41</c:f>
              <c:numCache>
                <c:formatCode>"₹"\ #,##0</c:formatCode>
                <c:ptCount val="1"/>
                <c:pt idx="0">
                  <c:v>56341.52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D36-9FC1-0D18EB0E20B3}"/>
            </c:ext>
          </c:extLst>
        </c:ser>
        <c:ser>
          <c:idx val="2"/>
          <c:order val="2"/>
          <c:tx>
            <c:strRef>
              <c:f>Sheet2!$C$42</c:f>
              <c:strCache>
                <c:ptCount val="1"/>
                <c:pt idx="0">
                  <c:v>Kurti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Sheet2!$D$42</c:f>
              <c:numCache>
                <c:formatCode>"₹"\ #,##0</c:formatCode>
                <c:ptCount val="1"/>
                <c:pt idx="0">
                  <c:v>26228.159999999996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D36-9FC1-0D18EB0E20B3}"/>
            </c:ext>
          </c:extLst>
        </c:ser>
        <c:ser>
          <c:idx val="3"/>
          <c:order val="3"/>
          <c:tx>
            <c:strRef>
              <c:f>Sheet2!$C$43</c:f>
              <c:strCache>
                <c:ptCount val="1"/>
                <c:pt idx="0">
                  <c:v>Dohar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Sheet2!$D$43</c:f>
              <c:numCache>
                <c:formatCode>"₹"\ #,##0</c:formatCode>
                <c:ptCount val="1"/>
                <c:pt idx="0">
                  <c:v>17420.04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F-4D36-9FC1-0D18EB0E20B3}"/>
            </c:ext>
          </c:extLst>
        </c:ser>
        <c:ser>
          <c:idx val="4"/>
          <c:order val="4"/>
          <c:tx>
            <c:strRef>
              <c:f>Sheet2!$C$44</c:f>
              <c:strCache>
                <c:ptCount val="1"/>
                <c:pt idx="0">
                  <c:v>Women Night Dress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Sheet2!$D$44</c:f>
              <c:numCache>
                <c:formatCode>"₹"\ #,##0</c:formatCode>
                <c:ptCount val="1"/>
                <c:pt idx="0">
                  <c:v>16555.18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F-4D36-9FC1-0D18EB0E2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7369152"/>
        <c:axId val="1147366272"/>
      </c:barChart>
      <c:catAx>
        <c:axId val="1147369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Catogory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47366272"/>
        <c:crosses val="autoZero"/>
        <c:auto val="1"/>
        <c:lblAlgn val="ctr"/>
        <c:lblOffset val="100"/>
        <c:noMultiLvlLbl val="0"/>
      </c:catAx>
      <c:valAx>
        <c:axId val="11473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[Visista_Data.xlsx]Sheet2!PivotTable2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Sheet2!$A$19:$A$36</c:f>
              <c:strCache>
                <c:ptCount val="18"/>
                <c:pt idx="0">
                  <c:v>Shrugs</c:v>
                </c:pt>
                <c:pt idx="1">
                  <c:v>Petticote</c:v>
                </c:pt>
                <c:pt idx="2">
                  <c:v>Straight Pant</c:v>
                </c:pt>
                <c:pt idx="3">
                  <c:v>Cotswool</c:v>
                </c:pt>
                <c:pt idx="4">
                  <c:v>Top</c:v>
                </c:pt>
                <c:pt idx="5">
                  <c:v>Kurti Pant</c:v>
                </c:pt>
                <c:pt idx="6">
                  <c:v>Pencil Pant</c:v>
                </c:pt>
                <c:pt idx="7">
                  <c:v>Men's T-Shirts</c:v>
                </c:pt>
                <c:pt idx="8">
                  <c:v>Blouse</c:v>
                </c:pt>
                <c:pt idx="9">
                  <c:v>Plazzo</c:v>
                </c:pt>
                <c:pt idx="10">
                  <c:v>Ladies Shorts</c:v>
                </c:pt>
                <c:pt idx="11">
                  <c:v>Dohar</c:v>
                </c:pt>
                <c:pt idx="12">
                  <c:v>Kurti</c:v>
                </c:pt>
                <c:pt idx="13">
                  <c:v>Ankle Length Leggings</c:v>
                </c:pt>
                <c:pt idx="14">
                  <c:v>Men's Shorts</c:v>
                </c:pt>
                <c:pt idx="15">
                  <c:v>Women Night Dress</c:v>
                </c:pt>
                <c:pt idx="16">
                  <c:v>Bed Sheet</c:v>
                </c:pt>
                <c:pt idx="17">
                  <c:v>Saree</c:v>
                </c:pt>
              </c:strCache>
            </c:strRef>
          </c:cat>
          <c:val>
            <c:numRef>
              <c:f>Sheet2!$B$19:$B$36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  <c:pt idx="12">
                  <c:v>44</c:v>
                </c:pt>
                <c:pt idx="13">
                  <c:v>50</c:v>
                </c:pt>
                <c:pt idx="14">
                  <c:v>64</c:v>
                </c:pt>
                <c:pt idx="15">
                  <c:v>66</c:v>
                </c:pt>
                <c:pt idx="16">
                  <c:v>111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6-4310-9135-235BB17917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47372032"/>
        <c:axId val="1147375392"/>
      </c:barChart>
      <c:catAx>
        <c:axId val="114737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75392"/>
        <c:crosses val="autoZero"/>
        <c:auto val="1"/>
        <c:lblAlgn val="ctr"/>
        <c:lblOffset val="100"/>
        <c:noMultiLvlLbl val="0"/>
      </c:catAx>
      <c:valAx>
        <c:axId val="11473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Top 5 Selling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Sheet2!$C$62:$C$66</c:f>
              <c:strCache>
                <c:ptCount val="5"/>
                <c:pt idx="0">
                  <c:v>HKF  Queen Bed Sheet (90*100 )</c:v>
                </c:pt>
                <c:pt idx="1">
                  <c:v>Ess3 Regular Ankle Length (F Size)</c:v>
                </c:pt>
                <c:pt idx="2">
                  <c:v>Night Dress</c:v>
                </c:pt>
                <c:pt idx="3">
                  <c:v>HKF Glowy King Bed Sheet (90*108)</c:v>
                </c:pt>
                <c:pt idx="4">
                  <c:v>ESS3 Premium Ankle Length (F Size)</c:v>
                </c:pt>
              </c:strCache>
            </c:strRef>
          </c:cat>
          <c:val>
            <c:numRef>
              <c:f>Sheet2!$D$62:$D$66</c:f>
              <c:numCache>
                <c:formatCode>General</c:formatCode>
                <c:ptCount val="5"/>
                <c:pt idx="0">
                  <c:v>43</c:v>
                </c:pt>
                <c:pt idx="1">
                  <c:v>34</c:v>
                </c:pt>
                <c:pt idx="2">
                  <c:v>34</c:v>
                </c:pt>
                <c:pt idx="3">
                  <c:v>22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3-4D90-982A-E2087212FE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147369632"/>
        <c:axId val="1147363872"/>
      </c:barChart>
      <c:catAx>
        <c:axId val="114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3872"/>
        <c:crosses val="autoZero"/>
        <c:auto val="1"/>
        <c:lblAlgn val="ctr"/>
        <c:lblOffset val="100"/>
        <c:noMultiLvlLbl val="0"/>
      </c:catAx>
      <c:valAx>
        <c:axId val="11473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69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Purchase Price Vs Avg Selling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Average of Purchase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Sheet4!$E$4:$E$13</c:f>
              <c:strCache>
                <c:ptCount val="10"/>
                <c:pt idx="0">
                  <c:v>Saree</c:v>
                </c:pt>
                <c:pt idx="1">
                  <c:v>Dohar</c:v>
                </c:pt>
                <c:pt idx="2">
                  <c:v>Bed Sheet</c:v>
                </c:pt>
                <c:pt idx="3">
                  <c:v>Kurti</c:v>
                </c:pt>
                <c:pt idx="4">
                  <c:v>Straight Pant</c:v>
                </c:pt>
                <c:pt idx="5">
                  <c:v>Men's T-Shirts</c:v>
                </c:pt>
                <c:pt idx="6">
                  <c:v>Pencil Pant</c:v>
                </c:pt>
                <c:pt idx="7">
                  <c:v>Kurti Pant</c:v>
                </c:pt>
                <c:pt idx="8">
                  <c:v>Cotswool</c:v>
                </c:pt>
                <c:pt idx="9">
                  <c:v>Top</c:v>
                </c:pt>
              </c:strCache>
            </c:strRef>
          </c:cat>
          <c:val>
            <c:numRef>
              <c:f>Sheet4!$F$4:$F$13</c:f>
              <c:numCache>
                <c:formatCode>"₹"\ #,##0</c:formatCode>
                <c:ptCount val="10"/>
                <c:pt idx="0">
                  <c:v>871.38317073170731</c:v>
                </c:pt>
                <c:pt idx="1">
                  <c:v>560</c:v>
                </c:pt>
                <c:pt idx="2">
                  <c:v>452.06750000000005</c:v>
                </c:pt>
                <c:pt idx="3">
                  <c:v>472.86047619047628</c:v>
                </c:pt>
                <c:pt idx="4">
                  <c:v>335.51</c:v>
                </c:pt>
                <c:pt idx="5">
                  <c:v>369</c:v>
                </c:pt>
                <c:pt idx="6">
                  <c:v>280.92</c:v>
                </c:pt>
                <c:pt idx="7">
                  <c:v>207.14</c:v>
                </c:pt>
                <c:pt idx="8">
                  <c:v>300</c:v>
                </c:pt>
                <c:pt idx="9">
                  <c:v>216.04499999999999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65D-A4E8-8A4777E73837}"/>
            </c:ext>
          </c:extLst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Average of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Sheet4!$E$4:$E$13</c:f>
              <c:strCache>
                <c:ptCount val="10"/>
                <c:pt idx="0">
                  <c:v>Saree</c:v>
                </c:pt>
                <c:pt idx="1">
                  <c:v>Dohar</c:v>
                </c:pt>
                <c:pt idx="2">
                  <c:v>Bed Sheet</c:v>
                </c:pt>
                <c:pt idx="3">
                  <c:v>Kurti</c:v>
                </c:pt>
                <c:pt idx="4">
                  <c:v>Straight Pant</c:v>
                </c:pt>
                <c:pt idx="5">
                  <c:v>Men's T-Shirts</c:v>
                </c:pt>
                <c:pt idx="6">
                  <c:v>Pencil Pant</c:v>
                </c:pt>
                <c:pt idx="7">
                  <c:v>Kurti Pant</c:v>
                </c:pt>
                <c:pt idx="8">
                  <c:v>Cotswool</c:v>
                </c:pt>
                <c:pt idx="9">
                  <c:v>Top</c:v>
                </c:pt>
              </c:strCache>
            </c:strRef>
          </c:cat>
          <c:val>
            <c:numRef>
              <c:f>Sheet4!$G$4:$G$13</c:f>
              <c:numCache>
                <c:formatCode>"₹"\ #,##0</c:formatCode>
                <c:ptCount val="10"/>
                <c:pt idx="0">
                  <c:v>1124.7231707317073</c:v>
                </c:pt>
                <c:pt idx="1">
                  <c:v>789.58500000000004</c:v>
                </c:pt>
                <c:pt idx="2">
                  <c:v>543.57916666666665</c:v>
                </c:pt>
                <c:pt idx="3">
                  <c:v>505.06428571428575</c:v>
                </c:pt>
                <c:pt idx="4">
                  <c:v>432</c:v>
                </c:pt>
                <c:pt idx="5">
                  <c:v>403.33249999999998</c:v>
                </c:pt>
                <c:pt idx="6">
                  <c:v>374</c:v>
                </c:pt>
                <c:pt idx="7">
                  <c:v>323.57</c:v>
                </c:pt>
                <c:pt idx="8">
                  <c:v>322.22000000000003</c:v>
                </c:pt>
                <c:pt idx="9">
                  <c:v>312.26249999999999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65D-A4E8-8A4777E7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705647"/>
        <c:axId val="1619693647"/>
      </c:barChart>
      <c:catAx>
        <c:axId val="16197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93647"/>
        <c:crosses val="autoZero"/>
        <c:auto val="1"/>
        <c:lblAlgn val="ctr"/>
        <c:lblOffset val="100"/>
        <c:noMultiLvlLbl val="0"/>
      </c:catAx>
      <c:valAx>
        <c:axId val="16196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Purchase Price Vs Avg Selling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Sheet4!$F$3</c:f>
              <c:strCache>
                <c:ptCount val="1"/>
                <c:pt idx="0">
                  <c:v>Average of Purchase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Sheet4!$E$4:$E$21</c:f>
              <c:strCache>
                <c:ptCount val="18"/>
                <c:pt idx="0">
                  <c:v>Saree</c:v>
                </c:pt>
                <c:pt idx="1">
                  <c:v>Dohar</c:v>
                </c:pt>
                <c:pt idx="2">
                  <c:v>Bed Sheet</c:v>
                </c:pt>
                <c:pt idx="3">
                  <c:v>Kurti</c:v>
                </c:pt>
                <c:pt idx="4">
                  <c:v>Straight Pant</c:v>
                </c:pt>
                <c:pt idx="5">
                  <c:v>Men's T-Shirts</c:v>
                </c:pt>
                <c:pt idx="6">
                  <c:v>Pencil Pant</c:v>
                </c:pt>
                <c:pt idx="7">
                  <c:v>Kurti Pant</c:v>
                </c:pt>
                <c:pt idx="8">
                  <c:v>Cotswool</c:v>
                </c:pt>
                <c:pt idx="9">
                  <c:v>Top</c:v>
                </c:pt>
                <c:pt idx="10">
                  <c:v>Women Night Dress</c:v>
                </c:pt>
                <c:pt idx="11">
                  <c:v>Ankle Length Leggings</c:v>
                </c:pt>
                <c:pt idx="12">
                  <c:v>Shrugs</c:v>
                </c:pt>
                <c:pt idx="13">
                  <c:v>Plazzo</c:v>
                </c:pt>
                <c:pt idx="14">
                  <c:v>Petticote</c:v>
                </c:pt>
                <c:pt idx="15">
                  <c:v>Men's Shorts</c:v>
                </c:pt>
                <c:pt idx="16">
                  <c:v>Blouse</c:v>
                </c:pt>
                <c:pt idx="17">
                  <c:v>Ladies Shorts</c:v>
                </c:pt>
              </c:strCache>
            </c:strRef>
          </c:cat>
          <c:val>
            <c:numRef>
              <c:f>Sheet4!$F$4:$F$21</c:f>
              <c:numCache>
                <c:formatCode>"₹"\ #,##0</c:formatCode>
                <c:ptCount val="18"/>
                <c:pt idx="0">
                  <c:v>871.38317073170731</c:v>
                </c:pt>
                <c:pt idx="1">
                  <c:v>560</c:v>
                </c:pt>
                <c:pt idx="2">
                  <c:v>452.06750000000005</c:v>
                </c:pt>
                <c:pt idx="3">
                  <c:v>472.86047619047628</c:v>
                </c:pt>
                <c:pt idx="4">
                  <c:v>335.51</c:v>
                </c:pt>
                <c:pt idx="5">
                  <c:v>369</c:v>
                </c:pt>
                <c:pt idx="6">
                  <c:v>280.92</c:v>
                </c:pt>
                <c:pt idx="7">
                  <c:v>207.14</c:v>
                </c:pt>
                <c:pt idx="8">
                  <c:v>300</c:v>
                </c:pt>
                <c:pt idx="9">
                  <c:v>216.04499999999999</c:v>
                </c:pt>
                <c:pt idx="10">
                  <c:v>211.80307692307693</c:v>
                </c:pt>
                <c:pt idx="11">
                  <c:v>196.37</c:v>
                </c:pt>
                <c:pt idx="12">
                  <c:v>236.2</c:v>
                </c:pt>
                <c:pt idx="13">
                  <c:v>180.95000000000002</c:v>
                </c:pt>
                <c:pt idx="14">
                  <c:v>262.5</c:v>
                </c:pt>
                <c:pt idx="15">
                  <c:v>88.683750000000003</c:v>
                </c:pt>
                <c:pt idx="16">
                  <c:v>90</c:v>
                </c:pt>
                <c:pt idx="17">
                  <c:v>139.89714285714285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9-45DF-B03B-11A3D437EF71}"/>
            </c:ext>
          </c:extLst>
        </c:ser>
        <c:ser>
          <c:idx val="1"/>
          <c:order val="1"/>
          <c:tx>
            <c:strRef>
              <c:f>Sheet4!$G$3</c:f>
              <c:strCache>
                <c:ptCount val="1"/>
                <c:pt idx="0">
                  <c:v>Average of Selling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Sheet4!$E$4:$E$21</c:f>
              <c:strCache>
                <c:ptCount val="18"/>
                <c:pt idx="0">
                  <c:v>Saree</c:v>
                </c:pt>
                <c:pt idx="1">
                  <c:v>Dohar</c:v>
                </c:pt>
                <c:pt idx="2">
                  <c:v>Bed Sheet</c:v>
                </c:pt>
                <c:pt idx="3">
                  <c:v>Kurti</c:v>
                </c:pt>
                <c:pt idx="4">
                  <c:v>Straight Pant</c:v>
                </c:pt>
                <c:pt idx="5">
                  <c:v>Men's T-Shirts</c:v>
                </c:pt>
                <c:pt idx="6">
                  <c:v>Pencil Pant</c:v>
                </c:pt>
                <c:pt idx="7">
                  <c:v>Kurti Pant</c:v>
                </c:pt>
                <c:pt idx="8">
                  <c:v>Cotswool</c:v>
                </c:pt>
                <c:pt idx="9">
                  <c:v>Top</c:v>
                </c:pt>
                <c:pt idx="10">
                  <c:v>Women Night Dress</c:v>
                </c:pt>
                <c:pt idx="11">
                  <c:v>Ankle Length Leggings</c:v>
                </c:pt>
                <c:pt idx="12">
                  <c:v>Shrugs</c:v>
                </c:pt>
                <c:pt idx="13">
                  <c:v>Plazzo</c:v>
                </c:pt>
                <c:pt idx="14">
                  <c:v>Petticote</c:v>
                </c:pt>
                <c:pt idx="15">
                  <c:v>Men's Shorts</c:v>
                </c:pt>
                <c:pt idx="16">
                  <c:v>Blouse</c:v>
                </c:pt>
                <c:pt idx="17">
                  <c:v>Ladies Shorts</c:v>
                </c:pt>
              </c:strCache>
            </c:strRef>
          </c:cat>
          <c:val>
            <c:numRef>
              <c:f>Sheet4!$G$4:$G$21</c:f>
              <c:numCache>
                <c:formatCode>"₹"\ #,##0</c:formatCode>
                <c:ptCount val="18"/>
                <c:pt idx="0">
                  <c:v>1124.7231707317073</c:v>
                </c:pt>
                <c:pt idx="1">
                  <c:v>789.58500000000004</c:v>
                </c:pt>
                <c:pt idx="2">
                  <c:v>543.57916666666665</c:v>
                </c:pt>
                <c:pt idx="3">
                  <c:v>505.06428571428575</c:v>
                </c:pt>
                <c:pt idx="4">
                  <c:v>432</c:v>
                </c:pt>
                <c:pt idx="5">
                  <c:v>403.33249999999998</c:v>
                </c:pt>
                <c:pt idx="6">
                  <c:v>374</c:v>
                </c:pt>
                <c:pt idx="7">
                  <c:v>323.57</c:v>
                </c:pt>
                <c:pt idx="8">
                  <c:v>322.22000000000003</c:v>
                </c:pt>
                <c:pt idx="9">
                  <c:v>312.26249999999999</c:v>
                </c:pt>
                <c:pt idx="10">
                  <c:v>294.74076923076927</c:v>
                </c:pt>
                <c:pt idx="11">
                  <c:v>260.46999999999997</c:v>
                </c:pt>
                <c:pt idx="12">
                  <c:v>250</c:v>
                </c:pt>
                <c:pt idx="13">
                  <c:v>226.01999999999998</c:v>
                </c:pt>
                <c:pt idx="14">
                  <c:v>225</c:v>
                </c:pt>
                <c:pt idx="15">
                  <c:v>139.40500000000003</c:v>
                </c:pt>
                <c:pt idx="16">
                  <c:v>126.67</c:v>
                </c:pt>
                <c:pt idx="17">
                  <c:v>104.64285714285714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9-45DF-B03B-11A3D437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081040"/>
        <c:axId val="1151074320"/>
      </c:barChart>
      <c:catAx>
        <c:axId val="11510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74320"/>
        <c:crosses val="autoZero"/>
        <c:auto val="1"/>
        <c:lblAlgn val="ctr"/>
        <c:lblOffset val="100"/>
        <c:noMultiLvlLbl val="0"/>
      </c:catAx>
      <c:valAx>
        <c:axId val="1151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1</xdr:row>
      <xdr:rowOff>28575</xdr:rowOff>
    </xdr:from>
    <xdr:to>
      <xdr:col>11</xdr:col>
      <xdr:colOff>561975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75BC5-2ACC-C96D-E25F-95217C9A5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22</xdr:row>
      <xdr:rowOff>161925</xdr:rowOff>
    </xdr:from>
    <xdr:to>
      <xdr:col>12</xdr:col>
      <xdr:colOff>304800</xdr:colOff>
      <xdr:row>42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ED7A35-7252-064D-88B7-80BE3663F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304801</xdr:colOff>
      <xdr:row>0</xdr:row>
      <xdr:rowOff>138509</xdr:rowOff>
    </xdr:from>
    <xdr:to>
      <xdr:col>8</xdr:col>
      <xdr:colOff>133351</xdr:colOff>
      <xdr:row>12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F63A-11E2-2B71-587C-08BE143ED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199430</xdr:colOff>
      <xdr:row>38</xdr:row>
      <xdr:rowOff>116681</xdr:rowOff>
    </xdr:from>
    <xdr:to>
      <xdr:col>11</xdr:col>
      <xdr:colOff>534789</xdr:colOff>
      <xdr:row>53</xdr:row>
      <xdr:rowOff>32147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45A3EC-1AD2-3E3A-628A-47549A7A3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432594</xdr:colOff>
      <xdr:row>13</xdr:row>
      <xdr:rowOff>128985</xdr:rowOff>
    </xdr:from>
    <xdr:to>
      <xdr:col>10</xdr:col>
      <xdr:colOff>287735</xdr:colOff>
      <xdr:row>34</xdr:row>
      <xdr:rowOff>79374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1910B5-BF5E-CB03-176D-C8000D591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397867</xdr:colOff>
      <xdr:row>55</xdr:row>
      <xdr:rowOff>7542</xdr:rowOff>
    </xdr:from>
    <xdr:to>
      <xdr:col>12</xdr:col>
      <xdr:colOff>127992</xdr:colOff>
      <xdr:row>69</xdr:row>
      <xdr:rowOff>111523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322BBA-D075-8EFB-FC48-B55506D70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71437</xdr:rowOff>
    </xdr:from>
    <xdr:to>
      <xdr:col>14</xdr:col>
      <xdr:colOff>428625</xdr:colOff>
      <xdr:row>16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2C64AF-1ED2-B8BD-AF0A-512D74D4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23</xdr:row>
      <xdr:rowOff>47625</xdr:rowOff>
    </xdr:from>
    <xdr:to>
      <xdr:col>8</xdr:col>
      <xdr:colOff>390525</xdr:colOff>
      <xdr:row>39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E74EC-CC26-EA70-9D0C-0FAE9CC49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512.521355439814" createdVersion="8" refreshedVersion="8" minRefreshableVersion="3" recordCount="130" xr:uid="{7367F3E4-22BB-4AE5-B14C-C3C2CA7003D9}">
  <cacheSource type="worksheet">
    <worksheetSource ref="A1:L131" sheet="Inventory"/>
  </cacheSource>
  <cacheFields count="12">
    <cacheField name="Category" numFmtId="0">
      <sharedItems count="19">
        <s v="Saree"/>
        <s v="Bed Sheet"/>
        <s v="Men's Shorts"/>
        <s v="Blouse"/>
        <s v="Cotswool"/>
        <s v="Kurti"/>
        <s v="Dohar"/>
        <s v="Women Night Dress"/>
        <s v="Top"/>
        <s v="Ladies Shorts"/>
        <s v="Pencil Pant"/>
        <s v="Ankle Length Leggings"/>
        <s v="Plazzo"/>
        <s v="Straight Pant"/>
        <s v="Kurti Pant"/>
        <s v="Men's T-Shirts"/>
        <s v="Petticote"/>
        <s v="Shrugs"/>
        <s v="Total"/>
      </sharedItems>
    </cacheField>
    <cacheField name="Product" numFmtId="0">
      <sharedItems containsBlank="1"/>
    </cacheField>
    <cacheField name="Opening balance" numFmtId="1">
      <sharedItems containsSemiMixedTypes="0" containsString="0" containsNumber="1" containsInteger="1" minValue="0" maxValue="15"/>
    </cacheField>
    <cacheField name="Inward quantity" numFmtId="1">
      <sharedItems containsSemiMixedTypes="0" containsString="0" containsNumber="1" containsInteger="1" minValue="0" maxValue="932"/>
    </cacheField>
    <cacheField name="Outward quantity" numFmtId="0">
      <sharedItems containsSemiMixedTypes="0" containsString="0" containsNumber="1" containsInteger="1" minValue="0" maxValue="536"/>
    </cacheField>
    <cacheField name="Purchase Price" numFmtId="0">
      <sharedItems containsString="0" containsBlank="1" containsNumber="1" minValue="81.430000000000007" maxValue="6510"/>
    </cacheField>
    <cacheField name="Expenditure" numFmtId="164">
      <sharedItems containsSemiMixedTypes="0" containsString="0" containsNumber="1" minValue="0" maxValue="289232.29000000004"/>
    </cacheField>
    <cacheField name="Selling Price" numFmtId="0">
      <sharedItems containsString="0" containsBlank="1" containsNumber="1" minValue="0" maxValue="8501"/>
    </cacheField>
    <cacheField name="Revenue" numFmtId="164">
      <sharedItems containsSemiMixedTypes="0" containsString="0" containsNumber="1" minValue="0" maxValue="256539.88999999998"/>
    </cacheField>
    <cacheField name="Consumption" numFmtId="164">
      <sharedItems containsSemiMixedTypes="0" containsString="0" containsNumber="1" minValue="0" maxValue="184714.83999999997"/>
    </cacheField>
    <cacheField name="Gross Profit" numFmtId="164">
      <sharedItems containsSemiMixedTypes="0" containsString="0" containsNumber="1" minValue="0" maxValue="71825.049999999988"/>
    </cacheField>
    <cacheField name="Gross Profit Margin" numFmtId="0">
      <sharedItems containsSemiMixedTypes="0" containsString="0" containsNumber="1" minValue="0" maxValue="0.44495038738616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513.759032291666" createdVersion="8" refreshedVersion="8" minRefreshableVersion="3" recordCount="114" xr:uid="{62504723-6661-4E06-BDC1-C403732076FC}">
  <cacheSource type="worksheet">
    <worksheetSource ref="A1:F115" sheet="Sales"/>
  </cacheSource>
  <cacheFields count="6">
    <cacheField name="Product Name" numFmtId="0">
      <sharedItems count="126">
        <s v="HKF  Queen Bed Sheet (90*100 )"/>
        <s v="Ess3 Regular Ankle Length (F Size)"/>
        <s v="Night Dress"/>
        <s v="HKF Glowy King Bed Sheet (90*108)"/>
        <s v="ESS3 Premium Ankle Length (F Size)"/>
        <s v="Bermuda - XL"/>
        <s v="Cotton - Malmal Print Saree"/>
        <s v="Tant Jamdani Saree"/>
        <s v="Dohar Double"/>
        <s v="Minu Apple Saree"/>
        <s v="Boxer - M"/>
        <s v="Dohar Single"/>
        <s v="Bermuda - M"/>
        <s v="HKF Florida King 90*108"/>
        <s v="Khadi - Handloom"/>
        <s v="Handloom - Soft Cotton Saree"/>
        <s v="Bermuda - XXL"/>
        <s v="Boxer - XL"/>
        <s v="Boxer - XXL"/>
        <s v="HKF Milky Cotton 90*100"/>
        <s v="Boxer - L"/>
        <s v="Cotton Kurti"/>
        <s v="HKF Black Beauty 90*108"/>
        <s v="HKF Single Bed Sheet 60 X 90"/>
        <s v="Khadi Saree"/>
        <s v="Night Dress- Allan Cut"/>
        <s v="BD Palace - Tant"/>
        <s v="ESS3 Pencil Pant ( L Size)"/>
        <s v="HKF Handwork 108*108"/>
        <s v="HKF Rajasthani Royal 90*108"/>
        <s v="MF Bed Sheet Blossom Single"/>
        <s v="MF Kurti Pooja"/>
        <s v="MF Kurti Sonakshi (L)"/>
        <s v="Minu Anokhi Saree"/>
        <s v="Nighty - Cotton High Neck Full Sleeves"/>
        <s v="Reshom Tant Saree"/>
        <s v="Bermuda - L"/>
        <s v="Ess3 Ladies Shorts (M)"/>
        <s v="Ess3 Ladies Shorts (S)"/>
        <s v="Ess3 Printed Palazzo"/>
        <s v="Kalamkari Silk Printed"/>
        <s v="Night Dress - Kaftan"/>
        <s v="Soft Jamdani"/>
        <s v="Blouse - Cotswool 32"/>
        <s v="Blouse - Cotswool 34"/>
        <s v="Cotswool with Embroidery Work"/>
        <s v="Dhakai Jamdani"/>
        <s v="HKF Cotton Printen Kurti"/>
        <s v="House Coat Nighty - Cotton Full Sleeves"/>
        <s v="Lilen Saree"/>
        <s v="Men’s T-Shirts - L"/>
        <s v="MF Julie Combo Kurti (XXL)"/>
        <s v="MF Sophia Combo Kurti (L)"/>
        <s v="MF Tulip Kurti (M)"/>
        <s v="Night Dress Square Neck"/>
        <s v="Sequence Handloom"/>
        <s v="Strip &amp; Check Plazzo"/>
        <s v="Textile Kurti Pant"/>
        <s v="Tishu - Handloom"/>
        <s v="BD - 4ply Silk"/>
        <s v="Brocket Saree - Soft Silk"/>
        <s v="Ess3 Ladies Shorts (XL)"/>
        <s v="Ess3 Straight Pant (L)"/>
        <s v="Gold Print Plazzo"/>
        <s v="Handloom - Latapata"/>
        <s v="HKF Goldy 100 X 108"/>
        <s v="Jamdani Saree"/>
        <s v="JC Western TOP (AKS08)"/>
        <s v="Katki Print Kurti"/>
        <s v="Ketia Saree"/>
        <s v="Lycra Kurti Pant"/>
        <s v="MF Julie Combo Kurti (L)"/>
        <s v="MF Julie Combo Kurti (XL)"/>
        <s v="MF Kurti Radhika Combo (L)"/>
        <s v="MF Sophia Combo Kurti (XL)"/>
        <s v="MF Tulip Kurti (L)"/>
        <s v="Minu Ginni Saree"/>
        <s v="Nighty Dress- Allan Cut Full Sleeves"/>
        <s v="Night Dress- Batik Full Sleevs"/>
        <s v="Nighty Dresss Cotswool Full Sleevs"/>
        <s v="Nighty  Dress Rashmoni"/>
        <s v="Tant - Handloom"/>
        <s v="Tant Jamdani Saree (Patuli Pallu)"/>
        <s v="BD - Dhakai Jamdani"/>
        <s v="BD - Dhakai Maslin"/>
        <s v="BD - Tanuchuri Silk"/>
        <s v="Bhagalpuri Silk"/>
        <s v="Chanderi Silk"/>
        <s v="Chiffon - Chickon Wrok"/>
        <s v="EMB Night Dress"/>
        <s v="ESS3 Girl’s Top - L"/>
        <s v="ESS3 Girl’s Top - L DP"/>
        <s v="ESS3 Premium Ankle Length (P Size)"/>
        <s v="Handloom - Begampuri"/>
        <s v="Handloom - Cotton Benarasi"/>
        <s v="HKF Inaya 100 X 108"/>
        <s v="House Coat Nighty - Cotswool"/>
        <s v="JC Reyon Kurti (AKS01) - XL"/>
        <s v="JC Silk Benarashi (VVR15)"/>
        <s v="JC Silk Benarashi (VVR20)"/>
        <s v="Macher Aansh Saree"/>
        <s v="Men’s T-Shirts - M"/>
        <s v="Men’s T-Shirts - S"/>
        <s v="Men’s T-Shirts - XL"/>
        <s v="MF Kurti Radhika Combo (XL)"/>
        <s v="MF Sophia Combo Kurti (XXL)"/>
        <s v="MF Tulip Kurti (XL)"/>
        <s v="Night dress - Cotswool Full Sleevs"/>
        <s v="Reshom Lilen"/>
        <s v="Reyon Top"/>
        <s v="Shapewear Petticote (F Size)"/>
        <s v="Shrugs"/>
        <s v="Silk Saree"/>
        <s v="Soft Dhakai"/>
        <s v="EMB Nighty" u="1"/>
        <s v="HKF Glowy King 90*108" u="1"/>
        <s v="HKF Queen 90*100" u="1"/>
        <s v="Nighty" u="1"/>
        <s v="Nighty - Allan Cut" u="1"/>
        <s v="Nighty - Allan Cut Full Sleeves" u="1"/>
        <s v="Nighty - Batik Full Sleevs" u="1"/>
        <s v="Nighty - Cotswool Full Sleevs" u="1"/>
        <s v="Nighty - Cotswool Full Sleevs (Big) @ 5%" u="1"/>
        <s v="Nighty - Kaftan" u="1"/>
        <s v="Nighty Rashmoni" u="1"/>
        <s v="Nighty Square Neck" u="1"/>
      </sharedItems>
    </cacheField>
    <cacheField name="Category" numFmtId="0">
      <sharedItems count="18">
        <s v="Bed Sheet"/>
        <s v="Ankle Length Leggings"/>
        <s v="Women Night Dress"/>
        <s v="Men's Shorts"/>
        <s v="Saree"/>
        <s v="Dohar"/>
        <s v="Kurti"/>
        <s v="Pencil Pant"/>
        <s v="Ladies Shorts"/>
        <s v="Plazzo"/>
        <s v="Blouse"/>
        <s v="Cotswool"/>
        <s v="Men's T-Shirts"/>
        <s v="Kurti Pant"/>
        <s v="Straight Pant"/>
        <s v="Top"/>
        <s v="Petticote"/>
        <s v="Shrugs"/>
      </sharedItems>
    </cacheField>
    <cacheField name="Sales" numFmtId="0">
      <sharedItems containsSemiMixedTypes="0" containsString="0" containsNumber="1" containsInteger="1" minValue="1" maxValue="43"/>
    </cacheField>
    <cacheField name="Selling Price" numFmtId="164">
      <sharedItems containsSemiMixedTypes="0" containsString="0" containsNumber="1" minValue="106.25" maxValue="8501"/>
    </cacheField>
    <cacheField name="Revenue" numFmtId="164">
      <sharedItems containsSemiMixedTypes="0" containsString="0" containsNumber="1" minValue="200" maxValue="18569.55"/>
    </cacheField>
    <cacheField name="Section" numFmtId="0">
      <sharedItems count="3">
        <s v="Home"/>
        <s v="Women"/>
        <s v="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513.865675462963" createdVersion="8" refreshedVersion="8" minRefreshableVersion="3" recordCount="131" xr:uid="{AB250D1E-BDFD-41E0-A596-0F04C6F77585}">
  <cacheSource type="worksheet">
    <worksheetSource ref="A2:J133" sheet="Inventory Data"/>
  </cacheSource>
  <cacheFields count="10">
    <cacheField name="Category" numFmtId="0">
      <sharedItems count="19">
        <s v="Bed Sheet"/>
        <s v="Ankle Length Leggings"/>
        <s v="Women Night Dress"/>
        <s v="Men's Shorts"/>
        <s v="Saree"/>
        <s v="Dohar"/>
        <s v="Kurti"/>
        <s v="Pencil Pant"/>
        <s v="Ladies Shorts"/>
        <s v="Plazzo"/>
        <s v="Blouse"/>
        <s v="Cotswool"/>
        <s v="Men's T-Shirts"/>
        <s v="Kurti Pant"/>
        <s v="Straight Pant"/>
        <s v="Top"/>
        <s v="Petticote"/>
        <s v="Shrugs"/>
        <s v="Men's Vest"/>
      </sharedItems>
    </cacheField>
    <cacheField name="Product" numFmtId="0">
      <sharedItems count="131">
        <s v="HKF Queen 90*100"/>
        <s v="Ess3 Regular Ankle Length (F Size)"/>
        <s v="Night Dress"/>
        <s v="HKF Glowy King 90*108"/>
        <s v="ESS3 Premium Ankle Length (F Size)"/>
        <s v="Bermuda - XL"/>
        <s v="Cotton - Malmal Print Saree"/>
        <s v="Tant Jamdani Saree"/>
        <s v="Dohar Double"/>
        <s v="Minu Apple Saree"/>
        <s v="Boxer - M"/>
        <s v="Dohar Single"/>
        <s v="Bermuda - M"/>
        <s v="HKF Florida King 90*108"/>
        <s v="Khadi - Handloom"/>
        <s v="Handloom - Soft Cotton Saree"/>
        <s v="Bermuda - XXL"/>
        <s v="Boxer - XL"/>
        <s v="Boxer - XXL"/>
        <s v="HKF Milky Cotton 90*100"/>
        <s v="Boxer - L"/>
        <s v="Cotton Kurti"/>
        <s v="HKF Black Beauty 90*108"/>
        <s v="HKF Single Bed Sheet 60 X 90"/>
        <s v="Khadi Saree"/>
        <s v="Nighty - Allan Cut"/>
        <s v="BD Palace - Tant"/>
        <s v="ESS3 Pencil Pant ( L Size)"/>
        <s v="HKF Handwork 108*108"/>
        <s v="HKF Rajasthani Royal 90*108"/>
        <s v="MF Bed Sheet Blossom Single"/>
        <s v="MF Kurti Pooja"/>
        <s v="MF Kurti Sonakshi (L)"/>
        <s v="Minu Anokhi Saree"/>
        <s v="Nighty - Cotton High Neck Full Sleeves"/>
        <s v="Reshom Tant Saree"/>
        <s v="Bermuda - L"/>
        <s v="Ess3 Ladies Shorts (M)"/>
        <s v="Ess3 Ladies Shorts (S)"/>
        <s v="Ess3 Printed Palazzo"/>
        <s v="Kalamkari Silk Printed"/>
        <s v="Nighty - Kaftan"/>
        <s v="Soft Jamdani"/>
        <s v="Blouse - Cotswool 32"/>
        <s v="Blouse - Cotswool 34"/>
        <s v="Cotswool with Embroidery Work"/>
        <s v="Dhakai Jamdani"/>
        <s v="HKF Cotton Printen Kurti"/>
        <s v="House Coat Nighty - Cotton Full Sleeves"/>
        <s v="Lilen Saree"/>
        <s v="Men’s T-Shirts - L"/>
        <s v="MF Julie Combo Kurti (XXL)"/>
        <s v="MF Sophia Combo Kurti (L)"/>
        <s v="MF Tulip Kurti (M)"/>
        <s v="Nighty Square Neck"/>
        <s v="Sequence Handloom"/>
        <s v="Strip &amp; Check Plazzo"/>
        <s v="Textile Kurti Pant"/>
        <s v="Tishu - Handloom"/>
        <s v="BD - 4ply Silk"/>
        <s v="Brocket Saree - Soft Silk"/>
        <s v="Ess3 Ladies Shorts (XL)"/>
        <s v="Ess3 Straight Pant (L)"/>
        <s v="Gold Print Plazzo"/>
        <s v="Handloom - Latapata"/>
        <s v="HKF Goldy 100 X 108"/>
        <s v="Jamdani Saree"/>
        <s v="JC Western TOP (AKS08)"/>
        <s v="Katki Print Kurti"/>
        <s v="Ketia Saree"/>
        <s v="Lycra Kurti Pant"/>
        <s v="MF Julie Combo Kurti (L)"/>
        <s v="MF Julie Combo Kurti (XL)"/>
        <s v="MF Kurti Radhika Combo (L)"/>
        <s v="MF Sophia Combo Kurti (XL)"/>
        <s v="MF Tulip Kurti (L)"/>
        <s v="Minu Ginni Saree"/>
        <s v="Nighty - Allan Cut Full Sleeves"/>
        <s v="Nighty - Batik Full Sleevs"/>
        <s v="Nighty - Cotswool Full Sleevs"/>
        <s v="Nighty Rashmoni"/>
        <s v="Tant - Handloom"/>
        <s v="Tant Jamdani Saree (Patuli Pallu)"/>
        <s v="BD - Dhakai Jamdani"/>
        <s v="BD - Dhakai Maslin"/>
        <s v="BD - Tanuchuri Silk"/>
        <s v="Bhagalpuri Silk"/>
        <s v="Chanderi Silk"/>
        <s v="Chiffon - Chickon Wrok"/>
        <s v="EMB Nighty"/>
        <s v="ESS3 Girl’s Top - L"/>
        <s v="ESS3 Girl’s Top - L DP"/>
        <s v="ESS3 Premium Ankle Length (P Size)"/>
        <s v="Handloom - Begampuri"/>
        <s v="Handloom - Cotton Benarasi"/>
        <s v="HKF Inaya 100 X 108"/>
        <s v="House Coat Nighty - Cotswool"/>
        <s v="JC Reyon Kurti (AKS01) - XL"/>
        <s v="JC Silk Benarashi (VVR15)"/>
        <s v="JC Silk Benarashi (VVR20)"/>
        <s v="Macher Aansh Saree"/>
        <s v="Men’s T-Shirts - M"/>
        <s v="Men’s T-Shirts - S"/>
        <s v="Men’s T-Shirts - XL"/>
        <s v="MF Kurti Radhika Combo (XL)"/>
        <s v="MF Sophia Combo Kurti (XXL)"/>
        <s v="MF Tulip Kurti (XL)"/>
        <s v="Nighty - Cotswool Full Sleevs (Big) @ 5%"/>
        <s v="Reshom Lilen"/>
        <s v="Reyon Top"/>
        <s v="Shapewear Petticote (F Size)"/>
        <s v="Shrugs"/>
        <s v="Silk Saree"/>
        <s v="Soft Dhakai"/>
        <s v="Batik Print Saree"/>
        <s v="Bed Sheet 90 X 100 (2+1)"/>
        <s v="Bed Sheet (China) 90 X 108"/>
        <s v="Cotton Applique Saree"/>
        <s v="Ess3 Ladies Shorts (L)"/>
        <s v="JC Kota Kurti (INL16) - XL"/>
        <s v="JC Kota Kurti (INL17) - L"/>
        <s v="JC Kota Kurti (INL17) - XXL"/>
        <s v="JC Reyon Kurti (AKS01) - L"/>
        <s v="KI Ladies Shorts - M"/>
        <s v="KI Ladies Shorts - XXL"/>
        <s v="KI Ledish Shorts - L"/>
        <s v="Malmal Handloom Saree"/>
        <s v="Plain Plazzo"/>
        <s v="Sando"/>
        <s v="Shapeweare Petticote (P Size)"/>
        <s v="Silk Saree - Jadi Work"/>
      </sharedItems>
    </cacheField>
    <cacheField name="Opening balance" numFmtId="1">
      <sharedItems containsSemiMixedTypes="0" containsString="0" containsNumber="1" containsInteger="1" minValue="0" maxValue="3"/>
    </cacheField>
    <cacheField name="Inward quantity" numFmtId="1">
      <sharedItems containsSemiMixedTypes="0" containsString="0" containsNumber="1" containsInteger="1" minValue="0" maxValue="86"/>
    </cacheField>
    <cacheField name="Outward quantity" numFmtId="0">
      <sharedItems containsSemiMixedTypes="0" containsString="0" containsNumber="1" containsInteger="1" minValue="0" maxValue="43"/>
    </cacheField>
    <cacheField name="Purchase Price" numFmtId="0">
      <sharedItems containsSemiMixedTypes="0" containsString="0" containsNumber="1" minValue="0" maxValue="6510"/>
    </cacheField>
    <cacheField name="Expenditure" numFmtId="164">
      <sharedItems containsSemiMixedTypes="0" containsString="0" containsNumber="1" minValue="0" maxValue="14312.409999999998"/>
    </cacheField>
    <cacheField name="Selling Price" numFmtId="164">
      <sharedItems containsSemiMixedTypes="0" containsString="0" containsNumber="1" minValue="0" maxValue="8501"/>
    </cacheField>
    <cacheField name="Revenue" numFmtId="164">
      <sharedItems containsSemiMixedTypes="0" containsString="0" containsNumber="1" minValue="0" maxValue="18569.55"/>
    </cacheField>
    <cacheField name="Closing Balance" numFmtId="1">
      <sharedItems containsSemiMixedTypes="0" containsString="0" containsNumber="1" containsInteger="1" minValue="0" maxValue="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s v="Batik Print Saree"/>
    <n v="0"/>
    <n v="5"/>
    <n v="0"/>
    <n v="361"/>
    <n v="1805"/>
    <n v="0"/>
    <n v="0"/>
    <n v="0"/>
    <n v="0"/>
    <n v="0"/>
  </r>
  <r>
    <x v="0"/>
    <s v="BD - 4ply Silk"/>
    <n v="0"/>
    <n v="2"/>
    <n v="2"/>
    <n v="1200"/>
    <n v="2400"/>
    <n v="1800"/>
    <n v="3600"/>
    <n v="2400"/>
    <n v="1200"/>
    <n v="0.33333333333333331"/>
  </r>
  <r>
    <x v="0"/>
    <s v="BD - Dhakai Jamdani"/>
    <n v="0"/>
    <n v="2"/>
    <n v="1"/>
    <n v="4150"/>
    <n v="8300"/>
    <n v="6000"/>
    <n v="6000"/>
    <n v="4150"/>
    <n v="1850"/>
    <n v="0.30833333333333335"/>
  </r>
  <r>
    <x v="0"/>
    <s v="BD - Dhakai Maslin"/>
    <n v="0"/>
    <n v="1"/>
    <n v="1"/>
    <n v="6510"/>
    <n v="6510"/>
    <n v="8501"/>
    <n v="8501"/>
    <n v="6510"/>
    <n v="1991"/>
    <n v="0.23420774026585109"/>
  </r>
  <r>
    <x v="0"/>
    <s v="BD Palace - Tant"/>
    <n v="0"/>
    <n v="5"/>
    <n v="5"/>
    <n v="400"/>
    <n v="2000"/>
    <n v="624"/>
    <n v="3120"/>
    <n v="2000"/>
    <n v="1120"/>
    <n v="0.35897435897435898"/>
  </r>
  <r>
    <x v="0"/>
    <s v="BD - Tanuchuri Silk"/>
    <n v="0"/>
    <n v="1"/>
    <n v="1"/>
    <n v="700"/>
    <n v="700"/>
    <n v="1000"/>
    <n v="1000"/>
    <n v="700"/>
    <n v="300"/>
    <n v="0.3"/>
  </r>
  <r>
    <x v="1"/>
    <s v="Bed Sheet 90 X 100 (2+1)"/>
    <n v="0"/>
    <n v="5"/>
    <n v="0"/>
    <n v="430"/>
    <n v="2150"/>
    <n v="0"/>
    <n v="0"/>
    <n v="0"/>
    <n v="0"/>
    <n v="0"/>
  </r>
  <r>
    <x v="2"/>
    <s v="Bermuda - L"/>
    <n v="0"/>
    <n v="10"/>
    <n v="4"/>
    <n v="95"/>
    <n v="950"/>
    <n v="106.25"/>
    <n v="425"/>
    <n v="380"/>
    <n v="45"/>
    <n v="0.10588235294117647"/>
  </r>
  <r>
    <x v="2"/>
    <s v="Bermuda - M"/>
    <n v="0"/>
    <n v="15"/>
    <n v="9"/>
    <n v="96.67"/>
    <n v="1450.05"/>
    <n v="151.11000000000001"/>
    <n v="1359.9900000000002"/>
    <n v="870.03"/>
    <n v="489.96000000000026"/>
    <n v="0.3602673549070215"/>
  </r>
  <r>
    <x v="2"/>
    <s v="Bermuda - XL"/>
    <n v="0"/>
    <n v="13"/>
    <n v="13"/>
    <n v="96.15"/>
    <n v="1249.95"/>
    <n v="138.44"/>
    <n v="1799.72"/>
    <n v="1249.95"/>
    <n v="549.77"/>
    <n v="0.30547529615718"/>
  </r>
  <r>
    <x v="2"/>
    <s v="Bermuda - XXL"/>
    <n v="0"/>
    <n v="10"/>
    <n v="7"/>
    <n v="95"/>
    <n v="950"/>
    <n v="142.86000000000001"/>
    <n v="1000.0200000000001"/>
    <n v="665"/>
    <n v="335.0200000000001"/>
    <n v="0.3350132997340054"/>
  </r>
  <r>
    <x v="0"/>
    <s v="Bhagalpuri Silk"/>
    <n v="0"/>
    <n v="4"/>
    <n v="1"/>
    <n v="667"/>
    <n v="2668"/>
    <n v="952.28"/>
    <n v="952.28"/>
    <n v="667"/>
    <n v="285.27999999999997"/>
    <n v="0.29957575503003314"/>
  </r>
  <r>
    <x v="3"/>
    <s v="Blouse - Cotswool 32"/>
    <n v="0"/>
    <n v="3"/>
    <n v="3"/>
    <n v="90"/>
    <n v="270"/>
    <n v="126.67"/>
    <n v="380.01"/>
    <n v="270"/>
    <n v="110.00999999999999"/>
    <n v="0.28949238177942682"/>
  </r>
  <r>
    <x v="3"/>
    <s v="Blouse - Cotswool 34"/>
    <n v="0"/>
    <n v="3"/>
    <n v="3"/>
    <n v="90"/>
    <n v="270"/>
    <n v="126.67"/>
    <n v="380.01"/>
    <n v="270"/>
    <n v="110.00999999999999"/>
    <n v="0.28949238177942682"/>
  </r>
  <r>
    <x v="2"/>
    <s v="Boxer - L"/>
    <n v="0"/>
    <n v="15"/>
    <n v="6"/>
    <n v="81.67"/>
    <n v="1225.05"/>
    <n v="143.33000000000001"/>
    <n v="859.98"/>
    <n v="490.02"/>
    <n v="369.96000000000004"/>
    <n v="0.43019605107095515"/>
  </r>
  <r>
    <x v="2"/>
    <s v="Boxer - M"/>
    <n v="0"/>
    <n v="16"/>
    <n v="11"/>
    <n v="81.88"/>
    <n v="1310.08"/>
    <n v="143.25"/>
    <n v="1575.75"/>
    <n v="900.68"/>
    <n v="675.07"/>
    <n v="0.42841186736474696"/>
  </r>
  <r>
    <x v="2"/>
    <s v="Boxer - XL"/>
    <n v="0"/>
    <n v="15"/>
    <n v="7"/>
    <n v="81.67"/>
    <n v="1225.05"/>
    <n v="147.13999999999999"/>
    <n v="1029.98"/>
    <n v="571.69000000000005"/>
    <n v="458.28999999999996"/>
    <n v="0.44495038738616277"/>
  </r>
  <r>
    <x v="2"/>
    <s v="Boxer - XXL"/>
    <n v="0"/>
    <n v="14"/>
    <n v="7"/>
    <n v="81.430000000000007"/>
    <n v="1140.02"/>
    <n v="142.86000000000001"/>
    <n v="1000.0200000000001"/>
    <n v="570.01"/>
    <n v="430.0100000000001"/>
    <n v="0.4300013999720006"/>
  </r>
  <r>
    <x v="0"/>
    <s v="Brocket Saree - Soft Silk"/>
    <n v="0"/>
    <n v="3"/>
    <n v="2"/>
    <n v="1100"/>
    <n v="3300"/>
    <n v="1600"/>
    <n v="3200"/>
    <n v="2200"/>
    <n v="1000"/>
    <n v="0.3125"/>
  </r>
  <r>
    <x v="0"/>
    <s v="Chanderi Silk"/>
    <n v="0"/>
    <n v="2"/>
    <n v="1"/>
    <n v="650"/>
    <n v="1300"/>
    <n v="700"/>
    <n v="700"/>
    <n v="650"/>
    <n v="50"/>
    <n v="7.1428571428571425E-2"/>
  </r>
  <r>
    <x v="0"/>
    <s v="Chiffon - Chickon Wrok"/>
    <n v="0"/>
    <n v="2"/>
    <n v="1"/>
    <n v="1180"/>
    <n v="2360"/>
    <n v="1300"/>
    <n v="1300"/>
    <n v="1180"/>
    <n v="120"/>
    <n v="9.2307692307692313E-2"/>
  </r>
  <r>
    <x v="4"/>
    <s v="Cotswool with Embroidery Work"/>
    <n v="3"/>
    <n v="0"/>
    <n v="3"/>
    <n v="300"/>
    <n v="0"/>
    <n v="322.22000000000003"/>
    <n v="966.66000000000008"/>
    <n v="900"/>
    <n v="66.660000000000082"/>
    <n v="6.8959096269629525E-2"/>
  </r>
  <r>
    <x v="0"/>
    <s v="Cotton Applique Saree"/>
    <n v="0"/>
    <n v="2"/>
    <n v="0"/>
    <n v="690"/>
    <n v="1380"/>
    <n v="0"/>
    <n v="0"/>
    <n v="0"/>
    <n v="0"/>
    <n v="0"/>
  </r>
  <r>
    <x v="5"/>
    <s v="Cotton Kurti"/>
    <n v="0"/>
    <n v="8"/>
    <n v="6"/>
    <n v="293.75"/>
    <n v="2350"/>
    <n v="406.67"/>
    <n v="2440.02"/>
    <n v="1762.5"/>
    <n v="677.52"/>
    <n v="0.2776698551651216"/>
  </r>
  <r>
    <x v="0"/>
    <s v="Cotton - Malmal Print Saree"/>
    <n v="0"/>
    <n v="32"/>
    <n v="13"/>
    <n v="248"/>
    <n v="7936"/>
    <n v="303.33"/>
    <n v="3943.29"/>
    <n v="3224"/>
    <n v="719.29"/>
    <n v="0.18240859789668018"/>
  </r>
  <r>
    <x v="0"/>
    <s v="Dhakai Jamdani"/>
    <n v="0"/>
    <n v="3"/>
    <n v="3"/>
    <n v="1000"/>
    <n v="3000"/>
    <n v="1533.33"/>
    <n v="4599.99"/>
    <n v="3000"/>
    <n v="1599.9899999999998"/>
    <n v="0.34782466918406341"/>
  </r>
  <r>
    <x v="6"/>
    <s v="Dohar Double"/>
    <n v="0"/>
    <n v="15"/>
    <n v="12"/>
    <n v="555"/>
    <n v="8325"/>
    <n v="814.17"/>
    <n v="9770.0399999999991"/>
    <n v="6660"/>
    <n v="3110.0399999999991"/>
    <n v="0.31832418291020298"/>
  </r>
  <r>
    <x v="6"/>
    <s v="Dohar Single"/>
    <n v="0"/>
    <n v="10"/>
    <n v="10"/>
    <n v="565"/>
    <n v="5650"/>
    <n v="765"/>
    <n v="7650"/>
    <n v="5650"/>
    <n v="2000"/>
    <n v="0.26143790849673204"/>
  </r>
  <r>
    <x v="7"/>
    <s v="EMB Nighty"/>
    <n v="0"/>
    <n v="4"/>
    <n v="1"/>
    <n v="219.05"/>
    <n v="876.2"/>
    <n v="305"/>
    <n v="305"/>
    <n v="219.05"/>
    <n v="85.949999999999989"/>
    <n v="0.28180327868852456"/>
  </r>
  <r>
    <x v="8"/>
    <s v="ESS3 Girl’s Top - L"/>
    <n v="0"/>
    <n v="1"/>
    <n v="1"/>
    <n v="181.42"/>
    <n v="181.42"/>
    <n v="220"/>
    <n v="220"/>
    <n v="181.42"/>
    <n v="38.580000000000013"/>
    <n v="0.17536363636363642"/>
  </r>
  <r>
    <x v="8"/>
    <s v="ESS3 Girl’s Top - L DP"/>
    <n v="0"/>
    <n v="1"/>
    <n v="1"/>
    <n v="191.9"/>
    <n v="191.9"/>
    <n v="200"/>
    <n v="200"/>
    <n v="191.9"/>
    <n v="8.0999999999999943"/>
    <n v="4.0499999999999974E-2"/>
  </r>
  <r>
    <x v="9"/>
    <s v="Ess3 Ladies Shorts (L)"/>
    <n v="0"/>
    <n v="5"/>
    <n v="0"/>
    <n v="171.07"/>
    <n v="855.34999999999991"/>
    <n v="0"/>
    <n v="0"/>
    <n v="0"/>
    <n v="0"/>
    <n v="0"/>
  </r>
  <r>
    <x v="9"/>
    <s v="Ess3 Ladies Shorts (M)"/>
    <n v="0"/>
    <n v="5"/>
    <n v="4"/>
    <n v="171.07"/>
    <n v="855.34999999999991"/>
    <n v="242.5"/>
    <n v="970"/>
    <n v="684.28"/>
    <n v="285.72000000000003"/>
    <n v="0.29455670103092785"/>
  </r>
  <r>
    <x v="9"/>
    <s v="Ess3 Ladies Shorts (S)"/>
    <n v="0"/>
    <n v="5"/>
    <n v="4"/>
    <n v="171.07"/>
    <n v="855.34999999999991"/>
    <n v="240"/>
    <n v="960"/>
    <n v="684.28"/>
    <n v="275.72000000000003"/>
    <n v="0.28720833333333334"/>
  </r>
  <r>
    <x v="9"/>
    <s v="Ess3 Ladies Shorts (XL)"/>
    <n v="0"/>
    <n v="5"/>
    <n v="2"/>
    <n v="181.07"/>
    <n v="905.34999999999991"/>
    <n v="250"/>
    <n v="500"/>
    <n v="362.14"/>
    <n v="137.86000000000001"/>
    <n v="0.27572000000000002"/>
  </r>
  <r>
    <x v="10"/>
    <s v="ESS3 Pencil Pant ( L Size)"/>
    <n v="1"/>
    <n v="6"/>
    <n v="5"/>
    <n v="280.92"/>
    <n v="1685.52"/>
    <n v="374"/>
    <n v="1870"/>
    <n v="1404.6000000000001"/>
    <n v="465.39999999999986"/>
    <n v="0.24887700534759352"/>
  </r>
  <r>
    <x v="11"/>
    <s v="ESS3 Premium Ankle Length (F Size)"/>
    <n v="3"/>
    <n v="41"/>
    <n v="15"/>
    <n v="194.87"/>
    <n v="7989.67"/>
    <n v="252"/>
    <n v="3780"/>
    <n v="2923.05"/>
    <n v="856.94999999999982"/>
    <n v="0.22670634920634916"/>
  </r>
  <r>
    <x v="11"/>
    <s v="ESS3 Premium Ankle Length (P Size)"/>
    <n v="1"/>
    <n v="6"/>
    <n v="1"/>
    <n v="236.72"/>
    <n v="1420.32"/>
    <n v="315"/>
    <n v="315"/>
    <n v="236.72"/>
    <n v="78.28"/>
    <n v="0.24850793650793651"/>
  </r>
  <r>
    <x v="12"/>
    <s v="Ess3 Printed Palazzo"/>
    <n v="0"/>
    <n v="4"/>
    <n v="4"/>
    <n v="289.51"/>
    <n v="1158.04"/>
    <n v="450"/>
    <n v="1800"/>
    <n v="1158.04"/>
    <n v="641.96"/>
    <n v="0.35664444444444449"/>
  </r>
  <r>
    <x v="11"/>
    <s v="Ess3 Regular Ankle Length (F Size)"/>
    <n v="0"/>
    <n v="68"/>
    <n v="34"/>
    <n v="157.52000000000001"/>
    <n v="10711.36"/>
    <n v="214.41"/>
    <n v="7289.94"/>
    <n v="5355.68"/>
    <n v="1934.2599999999993"/>
    <n v="0.265332773657945"/>
  </r>
  <r>
    <x v="13"/>
    <s v="Ess3 Straight Pant (L)"/>
    <n v="0"/>
    <n v="3"/>
    <n v="2"/>
    <n v="335.51"/>
    <n v="1006.53"/>
    <n v="432"/>
    <n v="864"/>
    <n v="671.02"/>
    <n v="192.98000000000002"/>
    <n v="0.22335648148148149"/>
  </r>
  <r>
    <x v="12"/>
    <s v="Gold Print Plazzo"/>
    <n v="0"/>
    <n v="7"/>
    <n v="2"/>
    <n v="176.19"/>
    <n v="1233.33"/>
    <n v="247.57"/>
    <n v="495.14"/>
    <n v="352.38"/>
    <n v="142.76"/>
    <n v="0.28832249464797832"/>
  </r>
  <r>
    <x v="0"/>
    <s v="Handloom - Begampuri"/>
    <n v="0"/>
    <n v="1"/>
    <n v="1"/>
    <n v="350"/>
    <n v="350"/>
    <n v="500"/>
    <n v="500"/>
    <n v="350"/>
    <n v="150"/>
    <n v="0.3"/>
  </r>
  <r>
    <x v="0"/>
    <s v="Handloom - Cotton Benarasi"/>
    <n v="0"/>
    <n v="1"/>
    <n v="1"/>
    <n v="1250"/>
    <n v="1250"/>
    <n v="1762"/>
    <n v="1762"/>
    <n v="1250"/>
    <n v="512"/>
    <n v="0.29057888762769579"/>
  </r>
  <r>
    <x v="0"/>
    <s v="Handloom - Latapata"/>
    <n v="0"/>
    <n v="6"/>
    <n v="2"/>
    <n v="371"/>
    <n v="2226"/>
    <n v="619.38"/>
    <n v="1238.76"/>
    <n v="742"/>
    <n v="496.76"/>
    <n v="0.40101391714294937"/>
  </r>
  <r>
    <x v="0"/>
    <s v="Handloom - Soft Cotton Saree"/>
    <n v="0"/>
    <n v="8"/>
    <n v="8"/>
    <n v="410"/>
    <n v="3280"/>
    <n v="611.38"/>
    <n v="4891.04"/>
    <n v="3280"/>
    <n v="1611.04"/>
    <n v="0.32938597926003466"/>
  </r>
  <r>
    <x v="1"/>
    <s v="HKF Black Beauty 90*108"/>
    <n v="0"/>
    <n v="6"/>
    <n v="6"/>
    <n v="513.33000000000004"/>
    <n v="3079.9800000000005"/>
    <n v="587.5"/>
    <n v="3525"/>
    <n v="3079.9800000000005"/>
    <n v="445.01999999999953"/>
    <n v="0.12624680851063816"/>
  </r>
  <r>
    <x v="5"/>
    <s v="HKF Cotton Printen Kurti"/>
    <n v="0"/>
    <n v="8"/>
    <n v="3"/>
    <n v="240"/>
    <n v="1920"/>
    <n v="285.70999999999998"/>
    <n v="857.12999999999988"/>
    <n v="720"/>
    <n v="137.12999999999988"/>
    <n v="0.15998739981099705"/>
  </r>
  <r>
    <x v="1"/>
    <s v="HKF Florida King 90*108"/>
    <n v="0"/>
    <n v="10"/>
    <n v="9"/>
    <n v="380"/>
    <n v="3800"/>
    <n v="545.76"/>
    <n v="4911.84"/>
    <n v="3420"/>
    <n v="1491.8400000000001"/>
    <n v="0.30372324831427738"/>
  </r>
  <r>
    <x v="1"/>
    <s v="HKF Glowy King 90*108"/>
    <n v="0"/>
    <n v="27"/>
    <n v="22"/>
    <n v="392.63"/>
    <n v="10601.01"/>
    <n v="519.54999999999995"/>
    <n v="11430.099999999999"/>
    <n v="8637.86"/>
    <n v="2792.239999999998"/>
    <n v="0.24428832643633899"/>
  </r>
  <r>
    <x v="1"/>
    <s v="HKF Goldy 100 X 108"/>
    <n v="0"/>
    <n v="2"/>
    <n v="2"/>
    <n v="652"/>
    <n v="1304"/>
    <n v="775"/>
    <n v="1550"/>
    <n v="1304"/>
    <n v="246"/>
    <n v="0.15870967741935485"/>
  </r>
  <r>
    <x v="1"/>
    <s v="HKF Handwork 108*108"/>
    <n v="0"/>
    <n v="5"/>
    <n v="5"/>
    <n v="706"/>
    <n v="3530"/>
    <n v="845"/>
    <n v="4225"/>
    <n v="3530"/>
    <n v="695"/>
    <n v="0.16449704142011834"/>
  </r>
  <r>
    <x v="1"/>
    <s v="HKF Inaya 100 X 108"/>
    <n v="0"/>
    <n v="2"/>
    <n v="1"/>
    <n v="590"/>
    <n v="1180"/>
    <n v="830"/>
    <n v="830"/>
    <n v="590"/>
    <n v="240"/>
    <n v="0.28915662650602408"/>
  </r>
  <r>
    <x v="1"/>
    <s v="HKF Milky Cotton 90*100"/>
    <n v="0"/>
    <n v="17"/>
    <n v="7"/>
    <n v="307.26"/>
    <n v="5223.42"/>
    <n v="484.29"/>
    <n v="3390.03"/>
    <n v="2150.8199999999997"/>
    <n v="1239.2100000000005"/>
    <n v="0.36554543765099434"/>
  </r>
  <r>
    <x v="1"/>
    <s v="HKF Queen 90*100"/>
    <n v="0"/>
    <n v="49"/>
    <n v="43"/>
    <n v="292.08999999999997"/>
    <n v="14312.409999999998"/>
    <n v="431.85"/>
    <n v="18569.55"/>
    <n v="12559.869999999999"/>
    <n v="6009.68"/>
    <n v="0.32363089035544751"/>
  </r>
  <r>
    <x v="1"/>
    <s v="HKF Rajasthani Royal 90*108"/>
    <n v="0"/>
    <n v="5"/>
    <n v="5"/>
    <n v="566"/>
    <n v="2830"/>
    <n v="700"/>
    <n v="3500"/>
    <n v="2830"/>
    <n v="670"/>
    <n v="0.19142857142857142"/>
  </r>
  <r>
    <x v="1"/>
    <s v="HKF Single Bed Sheet 60 X 90"/>
    <n v="0"/>
    <n v="6"/>
    <n v="6"/>
    <n v="238.5"/>
    <n v="1431"/>
    <n v="390"/>
    <n v="2340"/>
    <n v="1431"/>
    <n v="909"/>
    <n v="0.38846153846153847"/>
  </r>
  <r>
    <x v="7"/>
    <s v="House Coat Nighty - Cotswool"/>
    <n v="0"/>
    <n v="4"/>
    <n v="1"/>
    <n v="245"/>
    <n v="980"/>
    <n v="340"/>
    <n v="340"/>
    <n v="245"/>
    <n v="95"/>
    <n v="0.27941176470588236"/>
  </r>
  <r>
    <x v="7"/>
    <s v="House Coat Nighty - Cotton Full Sleeves"/>
    <n v="0"/>
    <n v="3"/>
    <n v="3"/>
    <n v="260"/>
    <n v="780"/>
    <n v="316.67"/>
    <n v="950.01"/>
    <n v="780"/>
    <n v="170.01"/>
    <n v="0.17895601098935801"/>
  </r>
  <r>
    <x v="0"/>
    <s v="Jamdani Saree"/>
    <n v="0"/>
    <n v="2"/>
    <n v="2"/>
    <n v="650"/>
    <n v="1300"/>
    <n v="1000"/>
    <n v="2000"/>
    <n v="1300"/>
    <n v="700"/>
    <n v="0.35"/>
  </r>
  <r>
    <x v="5"/>
    <s v="JC Kota Kurti (INL16) - XL"/>
    <n v="0"/>
    <n v="2"/>
    <n v="0"/>
    <n v="572.42999999999995"/>
    <n v="1144.8599999999999"/>
    <n v="0"/>
    <n v="0"/>
    <n v="0"/>
    <n v="0"/>
    <n v="0"/>
  </r>
  <r>
    <x v="5"/>
    <s v="JC Kota Kurti (INL17) - L"/>
    <n v="0"/>
    <n v="3"/>
    <n v="0"/>
    <n v="492.63"/>
    <n v="1477.8899999999999"/>
    <n v="0"/>
    <n v="0"/>
    <n v="0"/>
    <n v="0"/>
    <n v="0"/>
  </r>
  <r>
    <x v="5"/>
    <s v="JC Kota Kurti (INL17) - XXL"/>
    <n v="0"/>
    <n v="4"/>
    <n v="0"/>
    <n v="492.63"/>
    <n v="1970.52"/>
    <n v="0"/>
    <n v="0"/>
    <n v="0"/>
    <n v="0"/>
    <n v="0"/>
  </r>
  <r>
    <x v="5"/>
    <s v="JC Reyon Kurti (AKS01) - L"/>
    <n v="0"/>
    <n v="3"/>
    <n v="0"/>
    <n v="348"/>
    <n v="1044"/>
    <n v="0"/>
    <n v="0"/>
    <n v="0"/>
    <n v="0"/>
    <n v="0"/>
  </r>
  <r>
    <x v="5"/>
    <s v="JC Reyon Kurti (AKS01) - XL"/>
    <n v="0"/>
    <n v="3"/>
    <n v="1"/>
    <n v="348"/>
    <n v="1044"/>
    <n v="580"/>
    <n v="580"/>
    <n v="348"/>
    <n v="232"/>
    <n v="0.4"/>
  </r>
  <r>
    <x v="0"/>
    <s v="JC Silk Benarashi (VVR15)"/>
    <n v="0"/>
    <n v="1"/>
    <n v="1"/>
    <n v="1320"/>
    <n v="1320"/>
    <n v="1700"/>
    <n v="1700"/>
    <n v="1320"/>
    <n v="380"/>
    <n v="0.22352941176470589"/>
  </r>
  <r>
    <x v="0"/>
    <s v="JC Silk Benarashi (VVR20)"/>
    <n v="0"/>
    <n v="1"/>
    <n v="1"/>
    <n v="1419"/>
    <n v="1419"/>
    <n v="1850"/>
    <n v="1850"/>
    <n v="1419"/>
    <n v="431"/>
    <n v="0.23297297297297298"/>
  </r>
  <r>
    <x v="8"/>
    <s v="JC Western TOP (AKS08)"/>
    <n v="0"/>
    <n v="4"/>
    <n v="2"/>
    <n v="348"/>
    <n v="1392"/>
    <n v="610"/>
    <n v="1220"/>
    <n v="696"/>
    <n v="524"/>
    <n v="0.42950819672131146"/>
  </r>
  <r>
    <x v="0"/>
    <s v="Kalamkari Silk Printed"/>
    <n v="0"/>
    <n v="4"/>
    <n v="4"/>
    <n v="440"/>
    <n v="1760"/>
    <n v="573.45000000000005"/>
    <n v="2293.8000000000002"/>
    <n v="1760"/>
    <n v="533.80000000000018"/>
    <n v="0.23271427325834865"/>
  </r>
  <r>
    <x v="5"/>
    <s v="Katki Print Kurti"/>
    <n v="0"/>
    <n v="2"/>
    <n v="2"/>
    <n v="250"/>
    <n v="500"/>
    <n v="330"/>
    <n v="660"/>
    <n v="500"/>
    <n v="160"/>
    <n v="0.24242424242424243"/>
  </r>
  <r>
    <x v="0"/>
    <s v="Ketia Saree"/>
    <n v="0"/>
    <n v="2"/>
    <n v="2"/>
    <n v="500"/>
    <n v="1000"/>
    <n v="765"/>
    <n v="1530"/>
    <n v="1000"/>
    <n v="530"/>
    <n v="0.34640522875816993"/>
  </r>
  <r>
    <x v="0"/>
    <s v="Khadi - Handloom"/>
    <n v="0"/>
    <n v="10"/>
    <n v="9"/>
    <n v="420"/>
    <n v="4200"/>
    <n v="623.33000000000004"/>
    <n v="5609.97"/>
    <n v="3780"/>
    <n v="1829.9700000000003"/>
    <n v="0.32619960534548315"/>
  </r>
  <r>
    <x v="0"/>
    <s v="Khadi Saree"/>
    <n v="0"/>
    <n v="6"/>
    <n v="6"/>
    <n v="331.17"/>
    <n v="1987.02"/>
    <n v="534.14"/>
    <n v="3204.84"/>
    <n v="1987.02"/>
    <n v="1217.8200000000002"/>
    <n v="0.37999400906129482"/>
  </r>
  <r>
    <x v="9"/>
    <s v="KI Ladies Shorts - M"/>
    <n v="0"/>
    <n v="2"/>
    <n v="0"/>
    <n v="95"/>
    <n v="190"/>
    <n v="0"/>
    <n v="0"/>
    <n v="0"/>
    <n v="0"/>
    <n v="0"/>
  </r>
  <r>
    <x v="9"/>
    <s v="KI Ladies Shorts - XXL"/>
    <n v="0"/>
    <n v="1"/>
    <n v="0"/>
    <n v="95"/>
    <n v="95"/>
    <n v="0"/>
    <n v="0"/>
    <n v="0"/>
    <n v="0"/>
    <n v="0"/>
  </r>
  <r>
    <x v="9"/>
    <s v="KI Ledish Shorts - L"/>
    <n v="0"/>
    <n v="2"/>
    <n v="0"/>
    <n v="95"/>
    <n v="190"/>
    <n v="0"/>
    <n v="0"/>
    <n v="0"/>
    <n v="0"/>
    <n v="0"/>
  </r>
  <r>
    <x v="0"/>
    <s v="Lilen Saree"/>
    <n v="0"/>
    <n v="3"/>
    <n v="3"/>
    <n v="1133.33"/>
    <n v="3399.99"/>
    <n v="1400"/>
    <n v="4200"/>
    <n v="3399.99"/>
    <n v="800.01000000000022"/>
    <n v="0.19047857142857147"/>
  </r>
  <r>
    <x v="14"/>
    <s v="Lycra Kurti Pant"/>
    <n v="0"/>
    <n v="8"/>
    <n v="2"/>
    <n v="204.76"/>
    <n v="1638.08"/>
    <n v="352"/>
    <n v="704"/>
    <n v="409.52"/>
    <n v="294.48"/>
    <n v="0.41829545454545458"/>
  </r>
  <r>
    <x v="0"/>
    <s v="Macher Aansh Saree"/>
    <n v="0"/>
    <n v="1"/>
    <n v="1"/>
    <n v="600"/>
    <n v="600"/>
    <n v="1000"/>
    <n v="1000"/>
    <n v="600"/>
    <n v="400"/>
    <n v="0.4"/>
  </r>
  <r>
    <x v="0"/>
    <s v="Malmal Handloom Saree"/>
    <n v="0"/>
    <n v="1"/>
    <n v="0"/>
    <n v="350"/>
    <n v="350"/>
    <n v="0"/>
    <n v="0"/>
    <n v="0"/>
    <n v="0"/>
    <n v="0"/>
  </r>
  <r>
    <x v="15"/>
    <s v="Men’s T-Shirts - L"/>
    <n v="0"/>
    <n v="3"/>
    <n v="3"/>
    <n v="369"/>
    <n v="1107"/>
    <n v="413.33"/>
    <n v="1239.99"/>
    <n v="1107"/>
    <n v="132.99"/>
    <n v="0.10725086492633006"/>
  </r>
  <r>
    <x v="15"/>
    <s v="Men’s T-Shirts - M"/>
    <n v="0"/>
    <n v="2"/>
    <n v="1"/>
    <n v="369"/>
    <n v="738"/>
    <n v="400"/>
    <n v="400"/>
    <n v="369"/>
    <n v="31"/>
    <n v="7.7499999999999999E-2"/>
  </r>
  <r>
    <x v="15"/>
    <s v="Men’s T-Shirts - S"/>
    <n v="0"/>
    <n v="1"/>
    <n v="1"/>
    <n v="369"/>
    <n v="369"/>
    <n v="400"/>
    <n v="400"/>
    <n v="369"/>
    <n v="31"/>
    <n v="7.7499999999999999E-2"/>
  </r>
  <r>
    <x v="15"/>
    <s v="Men’s T-Shirts - XL"/>
    <n v="0"/>
    <n v="1"/>
    <n v="1"/>
    <n v="369"/>
    <n v="369"/>
    <n v="400"/>
    <n v="400"/>
    <n v="369"/>
    <n v="31"/>
    <n v="7.7499999999999999E-2"/>
  </r>
  <r>
    <x v="1"/>
    <s v="MF Bed Sheet Blossom Single"/>
    <n v="0"/>
    <n v="6"/>
    <n v="5"/>
    <n v="357"/>
    <n v="2142"/>
    <n v="414"/>
    <n v="2070"/>
    <n v="1785"/>
    <n v="285"/>
    <n v="0.13768115942028986"/>
  </r>
  <r>
    <x v="5"/>
    <s v="MF Julie Combo Kurti (L)"/>
    <n v="0"/>
    <n v="4"/>
    <n v="2"/>
    <n v="561.27"/>
    <n v="2245.08"/>
    <n v="650"/>
    <n v="1300"/>
    <n v="1122.54"/>
    <n v="177.46000000000004"/>
    <n v="0.13650769230769233"/>
  </r>
  <r>
    <x v="5"/>
    <s v="MF Julie Combo Kurti (XL)"/>
    <n v="0"/>
    <n v="4"/>
    <n v="2"/>
    <n v="561.27"/>
    <n v="2245.08"/>
    <n v="745"/>
    <n v="1490"/>
    <n v="1122.54"/>
    <n v="367.46000000000004"/>
    <n v="0.24661744966442956"/>
  </r>
  <r>
    <x v="5"/>
    <s v="MF Julie Combo Kurti (XXL)"/>
    <n v="0"/>
    <n v="4"/>
    <n v="3"/>
    <n v="604.74"/>
    <n v="2418.96"/>
    <n v="733.33"/>
    <n v="2199.9900000000002"/>
    <n v="1814.22"/>
    <n v="385.77000000000021"/>
    <n v="0.17535079704907758"/>
  </r>
  <r>
    <x v="5"/>
    <s v="MF Kurti Pooja"/>
    <n v="0"/>
    <n v="6"/>
    <n v="5"/>
    <n v="488"/>
    <n v="2928"/>
    <n v="580.79999999999995"/>
    <n v="2904"/>
    <n v="2440"/>
    <n v="464"/>
    <n v="0.15977961432506887"/>
  </r>
  <r>
    <x v="5"/>
    <s v="MF Kurti Radhika Combo (L)"/>
    <n v="0"/>
    <n v="4"/>
    <n v="2"/>
    <n v="897"/>
    <n v="3588"/>
    <n v="1236"/>
    <n v="2472"/>
    <n v="1794"/>
    <n v="678"/>
    <n v="0.27427184466019416"/>
  </r>
  <r>
    <x v="5"/>
    <s v="MF Kurti Radhika Combo (XL)"/>
    <n v="0"/>
    <n v="3"/>
    <n v="1"/>
    <n v="897"/>
    <n v="2691"/>
    <n v="1000"/>
    <n v="1000"/>
    <n v="897"/>
    <n v="103"/>
    <n v="0.10299999999999999"/>
  </r>
  <r>
    <x v="5"/>
    <s v="MF Kurti Sonakshi (L)"/>
    <n v="0"/>
    <n v="5"/>
    <n v="5"/>
    <n v="542.6"/>
    <n v="2713"/>
    <n v="784"/>
    <n v="3920"/>
    <n v="2713"/>
    <n v="1207"/>
    <n v="0.30790816326530612"/>
  </r>
  <r>
    <x v="5"/>
    <s v="MF Sophia Combo Kurti (L)"/>
    <n v="0"/>
    <n v="6"/>
    <n v="3"/>
    <n v="432.79"/>
    <n v="2596.7400000000002"/>
    <n v="578.66999999999996"/>
    <n v="1736.0099999999998"/>
    <n v="1298.3700000000001"/>
    <n v="437.63999999999965"/>
    <n v="0.25209532203155494"/>
  </r>
  <r>
    <x v="5"/>
    <s v="MF Sophia Combo Kurti (XL)"/>
    <n v="0"/>
    <n v="6"/>
    <n v="2"/>
    <n v="432.79"/>
    <n v="2596.7400000000002"/>
    <n v="570"/>
    <n v="1140"/>
    <n v="865.58"/>
    <n v="274.41999999999996"/>
    <n v="0.240719298245614"/>
  </r>
  <r>
    <x v="5"/>
    <s v="MF Sophia Combo Kurti (XXL)"/>
    <n v="0"/>
    <n v="6"/>
    <n v="1"/>
    <n v="466.6"/>
    <n v="2799.6000000000004"/>
    <n v="700"/>
    <n v="700"/>
    <n v="466.6"/>
    <n v="233.39999999999998"/>
    <n v="0.33342857142857141"/>
  </r>
  <r>
    <x v="5"/>
    <s v="MF Tulip Kurti (L)"/>
    <n v="0"/>
    <n v="5"/>
    <n v="2"/>
    <n v="336.19"/>
    <n v="1680.95"/>
    <n v="449.5"/>
    <n v="899"/>
    <n v="672.38"/>
    <n v="226.62"/>
    <n v="0.25208008898776418"/>
  </r>
  <r>
    <x v="5"/>
    <s v="MF Tulip Kurti (M)"/>
    <n v="0"/>
    <n v="5"/>
    <n v="3"/>
    <n v="336.19"/>
    <n v="1680.95"/>
    <n v="476.67"/>
    <n v="1430.01"/>
    <n v="1008.5699999999999"/>
    <n v="421.44000000000005"/>
    <n v="0.29471122579562387"/>
  </r>
  <r>
    <x v="5"/>
    <s v="MF Tulip Kurti (XL)"/>
    <n v="0"/>
    <n v="5"/>
    <n v="1"/>
    <n v="336.19"/>
    <n v="1680.95"/>
    <n v="500"/>
    <n v="500"/>
    <n v="336.19"/>
    <n v="163.81"/>
    <n v="0.32762000000000002"/>
  </r>
  <r>
    <x v="0"/>
    <s v="Minu Anokhi Saree"/>
    <n v="0"/>
    <n v="10"/>
    <n v="5"/>
    <n v="390"/>
    <n v="3900"/>
    <n v="492"/>
    <n v="2460"/>
    <n v="1950"/>
    <n v="510"/>
    <n v="0.2073170731707317"/>
  </r>
  <r>
    <x v="0"/>
    <s v="Minu Apple Saree"/>
    <n v="0"/>
    <n v="15"/>
    <n v="12"/>
    <n v="307"/>
    <n v="4605"/>
    <n v="439.88"/>
    <n v="5278.5599999999995"/>
    <n v="3684"/>
    <n v="1594.5599999999995"/>
    <n v="0.30208238610530136"/>
  </r>
  <r>
    <x v="0"/>
    <s v="Minu Ginni Saree"/>
    <n v="0"/>
    <n v="2"/>
    <n v="2"/>
    <n v="494"/>
    <n v="988"/>
    <n v="600"/>
    <n v="1200"/>
    <n v="988"/>
    <n v="212"/>
    <n v="0.17666666666666667"/>
  </r>
  <r>
    <x v="7"/>
    <s v="Nighty"/>
    <n v="0"/>
    <n v="86"/>
    <n v="34"/>
    <n v="137.19999999999999"/>
    <n v="11799.199999999999"/>
    <n v="213.07"/>
    <n v="7244.38"/>
    <n v="4664.7999999999993"/>
    <n v="2579.5800000000008"/>
    <n v="0.35608016144928906"/>
  </r>
  <r>
    <x v="7"/>
    <s v="Nighty - Allan Cut"/>
    <n v="0"/>
    <n v="11"/>
    <n v="6"/>
    <n v="170.52"/>
    <n v="1875.72"/>
    <n v="262.94"/>
    <n v="1577.6399999999999"/>
    <n v="1023.1200000000001"/>
    <n v="554.51999999999975"/>
    <n v="0.35148703126188469"/>
  </r>
  <r>
    <x v="7"/>
    <s v="Nighty - Allan Cut Full Sleeves"/>
    <n v="0"/>
    <n v="4"/>
    <n v="2"/>
    <n v="235"/>
    <n v="940"/>
    <n v="293"/>
    <n v="586"/>
    <n v="470"/>
    <n v="116"/>
    <n v="0.19795221843003413"/>
  </r>
  <r>
    <x v="7"/>
    <s v="Nighty - Batik Full Sleevs"/>
    <n v="0"/>
    <n v="4"/>
    <n v="2"/>
    <n v="265"/>
    <n v="1060"/>
    <n v="340"/>
    <n v="680"/>
    <n v="530"/>
    <n v="150"/>
    <n v="0.22058823529411764"/>
  </r>
  <r>
    <x v="7"/>
    <s v="Nighty - Cotswool Full Sleevs"/>
    <n v="0"/>
    <n v="3"/>
    <n v="2"/>
    <n v="190"/>
    <n v="570"/>
    <n v="290"/>
    <n v="580"/>
    <n v="380"/>
    <n v="200"/>
    <n v="0.34482758620689657"/>
  </r>
  <r>
    <x v="7"/>
    <s v="Nighty - Cotswool Full Sleevs (Big) @ 5%"/>
    <n v="0"/>
    <n v="2"/>
    <n v="1"/>
    <n v="255"/>
    <n v="510"/>
    <n v="333"/>
    <n v="333"/>
    <n v="255"/>
    <n v="78"/>
    <n v="0.23423423423423423"/>
  </r>
  <r>
    <x v="7"/>
    <s v="Nighty - Cotton High Neck Full Sleeves"/>
    <n v="0"/>
    <n v="11"/>
    <n v="5"/>
    <n v="230"/>
    <n v="2530"/>
    <n v="276.39999999999998"/>
    <n v="1382"/>
    <n v="1150"/>
    <n v="232"/>
    <n v="0.16787264833574531"/>
  </r>
  <r>
    <x v="7"/>
    <s v="Nighty - Kaftan"/>
    <n v="0"/>
    <n v="8"/>
    <n v="4"/>
    <n v="181.67"/>
    <n v="1453.36"/>
    <n v="292.5"/>
    <n v="1170"/>
    <n v="726.68"/>
    <n v="443.32000000000005"/>
    <n v="0.37890598290598293"/>
  </r>
  <r>
    <x v="7"/>
    <s v="Nighty Rashmoni"/>
    <n v="0"/>
    <n v="2"/>
    <n v="2"/>
    <n v="200"/>
    <n v="400"/>
    <n v="300"/>
    <n v="600"/>
    <n v="400"/>
    <n v="200"/>
    <n v="0.33333333333333331"/>
  </r>
  <r>
    <x v="7"/>
    <s v="Nighty Square Neck"/>
    <n v="0"/>
    <n v="4"/>
    <n v="3"/>
    <n v="165"/>
    <n v="660"/>
    <n v="269.05"/>
    <n v="807.15000000000009"/>
    <n v="495"/>
    <n v="312.15000000000009"/>
    <n v="0.38673109087530205"/>
  </r>
  <r>
    <x v="12"/>
    <s v="Plain Plazzo"/>
    <n v="0"/>
    <n v="10"/>
    <n v="0"/>
    <n v="120"/>
    <n v="1200"/>
    <n v="0"/>
    <n v="0"/>
    <n v="0"/>
    <n v="0"/>
    <n v="0"/>
  </r>
  <r>
    <x v="0"/>
    <s v="Reshom Lilen"/>
    <n v="0"/>
    <n v="1"/>
    <n v="1"/>
    <n v="800"/>
    <n v="800"/>
    <n v="1100"/>
    <n v="1100"/>
    <n v="800"/>
    <n v="300"/>
    <n v="0.27272727272727271"/>
  </r>
  <r>
    <x v="0"/>
    <s v="Reshom Tant Saree"/>
    <n v="0"/>
    <n v="5"/>
    <n v="5"/>
    <n v="588"/>
    <n v="2940"/>
    <n v="871.4"/>
    <n v="4357"/>
    <n v="2940"/>
    <n v="1417"/>
    <n v="0.32522377782878126"/>
  </r>
  <r>
    <x v="8"/>
    <s v="Reyon Top"/>
    <n v="0"/>
    <n v="5"/>
    <n v="1"/>
    <n v="142.86000000000001"/>
    <n v="714.30000000000007"/>
    <n v="219.05"/>
    <n v="219.05"/>
    <n v="142.86000000000001"/>
    <n v="76.19"/>
    <n v="0.34782013238986531"/>
  </r>
  <r>
    <x v="0"/>
    <s v="Sequence Handloom"/>
    <n v="0"/>
    <n v="3"/>
    <n v="3"/>
    <n v="210"/>
    <n v="630"/>
    <n v="356.67"/>
    <n v="1070.01"/>
    <n v="630"/>
    <n v="440.01"/>
    <n v="0.41122045588358985"/>
  </r>
  <r>
    <x v="16"/>
    <s v="Shapeweare Petticote (P Size)"/>
    <n v="1"/>
    <n v="0"/>
    <n v="0"/>
    <n v="273"/>
    <n v="0"/>
    <n v="0"/>
    <n v="0"/>
    <n v="0"/>
    <n v="0"/>
    <n v="0"/>
  </r>
  <r>
    <x v="16"/>
    <s v="Shapewear Petticote (F Size)"/>
    <n v="3"/>
    <n v="0"/>
    <n v="1"/>
    <n v="252"/>
    <n v="0"/>
    <n v="450"/>
    <n v="450"/>
    <n v="252"/>
    <n v="198"/>
    <n v="0.44"/>
  </r>
  <r>
    <x v="17"/>
    <s v="Shrugs"/>
    <n v="3"/>
    <n v="0"/>
    <n v="1"/>
    <n v="236.2"/>
    <n v="0"/>
    <n v="250"/>
    <n v="250"/>
    <n v="236.2"/>
    <n v="13.800000000000011"/>
    <n v="5.5200000000000048E-2"/>
  </r>
  <r>
    <x v="0"/>
    <s v="Silk Saree"/>
    <n v="0"/>
    <n v="1"/>
    <n v="1"/>
    <n v="570"/>
    <n v="570"/>
    <n v="619.04999999999995"/>
    <n v="619.04999999999995"/>
    <n v="570"/>
    <n v="49.049999999999955"/>
    <n v="7.9234310637266714E-2"/>
  </r>
  <r>
    <x v="0"/>
    <s v="Silk Saree - Jadi Work"/>
    <n v="0"/>
    <n v="1"/>
    <n v="0"/>
    <n v="904"/>
    <n v="904"/>
    <n v="0"/>
    <n v="0"/>
    <n v="0"/>
    <n v="0"/>
    <n v="0"/>
  </r>
  <r>
    <x v="0"/>
    <s v="Soft Dhakai"/>
    <n v="0"/>
    <n v="1"/>
    <n v="1"/>
    <n v="450"/>
    <n v="450"/>
    <n v="750"/>
    <n v="750"/>
    <n v="450"/>
    <n v="300"/>
    <n v="0.4"/>
  </r>
  <r>
    <x v="0"/>
    <s v="Soft Jamdani"/>
    <n v="0"/>
    <n v="4"/>
    <n v="4"/>
    <n v="550"/>
    <n v="2200"/>
    <n v="725"/>
    <n v="2900"/>
    <n v="2200"/>
    <n v="700"/>
    <n v="0.2413793103448276"/>
  </r>
  <r>
    <x v="12"/>
    <s v="Strip &amp; Check Plazzo"/>
    <n v="0"/>
    <n v="12"/>
    <n v="3"/>
    <n v="138.1"/>
    <n v="1657.1999999999998"/>
    <n v="206.51"/>
    <n v="619.53"/>
    <n v="414.29999999999995"/>
    <n v="205.23000000000002"/>
    <n v="0.33126725098058207"/>
  </r>
  <r>
    <x v="0"/>
    <s v="Tant - Handloom"/>
    <n v="0"/>
    <n v="2"/>
    <n v="2"/>
    <n v="520"/>
    <n v="1040"/>
    <n v="735"/>
    <n v="1470"/>
    <n v="1040"/>
    <n v="430"/>
    <n v="0.29251700680272108"/>
  </r>
  <r>
    <x v="0"/>
    <s v="Tant Jamdani Saree"/>
    <n v="0"/>
    <n v="24"/>
    <n v="13"/>
    <n v="532.91999999999996"/>
    <n v="12790.079999999998"/>
    <n v="749.81"/>
    <n v="9747.5299999999988"/>
    <n v="6927.9599999999991"/>
    <n v="2819.5699999999997"/>
    <n v="0.2892599458529494"/>
  </r>
  <r>
    <x v="0"/>
    <s v="Tant Jamdani Saree (Patuli Pallu)"/>
    <n v="0"/>
    <n v="2"/>
    <n v="2"/>
    <n v="550"/>
    <n v="1100"/>
    <n v="750"/>
    <n v="1500"/>
    <n v="1100"/>
    <n v="400"/>
    <n v="0.26666666666666666"/>
  </r>
  <r>
    <x v="14"/>
    <s v="Textile Kurti Pant"/>
    <n v="0"/>
    <n v="14"/>
    <n v="3"/>
    <n v="209.52"/>
    <n v="2933.28"/>
    <n v="295.14"/>
    <n v="885.42"/>
    <n v="628.56000000000006"/>
    <n v="256.8599999999999"/>
    <n v="0.29009961374263049"/>
  </r>
  <r>
    <x v="0"/>
    <s v="Tishu - Handloom"/>
    <n v="0"/>
    <n v="7"/>
    <n v="3"/>
    <n v="460.29"/>
    <n v="3222.03"/>
    <n v="672.22"/>
    <n v="2016.66"/>
    <n v="1380.8700000000001"/>
    <n v="635.79"/>
    <n v="0.31526881080598612"/>
  </r>
  <r>
    <x v="18"/>
    <m/>
    <n v="15"/>
    <n v="932"/>
    <n v="536"/>
    <m/>
    <n v="289232.29000000004"/>
    <m/>
    <n v="256539.88999999998"/>
    <n v="184714.83999999997"/>
    <n v="71825.049999999988"/>
    <n v="0.279976147179294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n v="43"/>
    <n v="431.85"/>
    <n v="18569.55"/>
    <x v="0"/>
  </r>
  <r>
    <x v="1"/>
    <x v="1"/>
    <n v="34"/>
    <n v="214.41"/>
    <n v="7289.94"/>
    <x v="1"/>
  </r>
  <r>
    <x v="2"/>
    <x v="2"/>
    <n v="34"/>
    <n v="213.07"/>
    <n v="7244.38"/>
    <x v="1"/>
  </r>
  <r>
    <x v="3"/>
    <x v="0"/>
    <n v="22"/>
    <n v="519.54999999999995"/>
    <n v="11430.099999999999"/>
    <x v="0"/>
  </r>
  <r>
    <x v="4"/>
    <x v="1"/>
    <n v="15"/>
    <n v="252"/>
    <n v="3780"/>
    <x v="1"/>
  </r>
  <r>
    <x v="5"/>
    <x v="3"/>
    <n v="13"/>
    <n v="138.44"/>
    <n v="1799.72"/>
    <x v="2"/>
  </r>
  <r>
    <x v="6"/>
    <x v="4"/>
    <n v="13"/>
    <n v="303.33"/>
    <n v="3943.29"/>
    <x v="1"/>
  </r>
  <r>
    <x v="7"/>
    <x v="4"/>
    <n v="13"/>
    <n v="749.81"/>
    <n v="9747.5299999999988"/>
    <x v="1"/>
  </r>
  <r>
    <x v="8"/>
    <x v="5"/>
    <n v="12"/>
    <n v="814.17"/>
    <n v="9770.0399999999991"/>
    <x v="0"/>
  </r>
  <r>
    <x v="9"/>
    <x v="4"/>
    <n v="12"/>
    <n v="439.88"/>
    <n v="5278.5599999999995"/>
    <x v="1"/>
  </r>
  <r>
    <x v="10"/>
    <x v="3"/>
    <n v="11"/>
    <n v="143.25"/>
    <n v="1575.75"/>
    <x v="2"/>
  </r>
  <r>
    <x v="11"/>
    <x v="5"/>
    <n v="10"/>
    <n v="765"/>
    <n v="7650"/>
    <x v="0"/>
  </r>
  <r>
    <x v="12"/>
    <x v="3"/>
    <n v="9"/>
    <n v="151.11000000000001"/>
    <n v="1359.9900000000002"/>
    <x v="2"/>
  </r>
  <r>
    <x v="13"/>
    <x v="0"/>
    <n v="9"/>
    <n v="545.76"/>
    <n v="4911.84"/>
    <x v="0"/>
  </r>
  <r>
    <x v="14"/>
    <x v="4"/>
    <n v="9"/>
    <n v="623.33000000000004"/>
    <n v="5609.97"/>
    <x v="1"/>
  </r>
  <r>
    <x v="15"/>
    <x v="4"/>
    <n v="8"/>
    <n v="611.38"/>
    <n v="4891.04"/>
    <x v="1"/>
  </r>
  <r>
    <x v="16"/>
    <x v="3"/>
    <n v="7"/>
    <n v="142.86000000000001"/>
    <n v="1000.0200000000001"/>
    <x v="2"/>
  </r>
  <r>
    <x v="17"/>
    <x v="3"/>
    <n v="7"/>
    <n v="147.13999999999999"/>
    <n v="1029.98"/>
    <x v="2"/>
  </r>
  <r>
    <x v="18"/>
    <x v="3"/>
    <n v="7"/>
    <n v="142.86000000000001"/>
    <n v="1000.0200000000001"/>
    <x v="2"/>
  </r>
  <r>
    <x v="19"/>
    <x v="0"/>
    <n v="7"/>
    <n v="484.29"/>
    <n v="3390.03"/>
    <x v="0"/>
  </r>
  <r>
    <x v="20"/>
    <x v="3"/>
    <n v="6"/>
    <n v="143.33000000000001"/>
    <n v="859.98"/>
    <x v="2"/>
  </r>
  <r>
    <x v="21"/>
    <x v="6"/>
    <n v="6"/>
    <n v="406.67"/>
    <n v="2440.02"/>
    <x v="1"/>
  </r>
  <r>
    <x v="22"/>
    <x v="0"/>
    <n v="6"/>
    <n v="587.5"/>
    <n v="3525"/>
    <x v="0"/>
  </r>
  <r>
    <x v="23"/>
    <x v="0"/>
    <n v="6"/>
    <n v="390"/>
    <n v="2340"/>
    <x v="0"/>
  </r>
  <r>
    <x v="24"/>
    <x v="4"/>
    <n v="6"/>
    <n v="534.14"/>
    <n v="3204.84"/>
    <x v="1"/>
  </r>
  <r>
    <x v="25"/>
    <x v="2"/>
    <n v="6"/>
    <n v="262.94"/>
    <n v="1577.6399999999999"/>
    <x v="1"/>
  </r>
  <r>
    <x v="26"/>
    <x v="4"/>
    <n v="5"/>
    <n v="624"/>
    <n v="3120"/>
    <x v="1"/>
  </r>
  <r>
    <x v="27"/>
    <x v="7"/>
    <n v="5"/>
    <n v="374"/>
    <n v="1870"/>
    <x v="1"/>
  </r>
  <r>
    <x v="28"/>
    <x v="0"/>
    <n v="5"/>
    <n v="845"/>
    <n v="4225"/>
    <x v="0"/>
  </r>
  <r>
    <x v="29"/>
    <x v="0"/>
    <n v="5"/>
    <n v="700"/>
    <n v="3500"/>
    <x v="0"/>
  </r>
  <r>
    <x v="30"/>
    <x v="0"/>
    <n v="5"/>
    <n v="414"/>
    <n v="2070"/>
    <x v="0"/>
  </r>
  <r>
    <x v="31"/>
    <x v="6"/>
    <n v="5"/>
    <n v="580.79999999999995"/>
    <n v="2904"/>
    <x v="1"/>
  </r>
  <r>
    <x v="32"/>
    <x v="6"/>
    <n v="5"/>
    <n v="784"/>
    <n v="3920"/>
    <x v="1"/>
  </r>
  <r>
    <x v="33"/>
    <x v="4"/>
    <n v="5"/>
    <n v="492"/>
    <n v="2460"/>
    <x v="1"/>
  </r>
  <r>
    <x v="34"/>
    <x v="2"/>
    <n v="5"/>
    <n v="276.39999999999998"/>
    <n v="1382"/>
    <x v="1"/>
  </r>
  <r>
    <x v="35"/>
    <x v="4"/>
    <n v="5"/>
    <n v="871.4"/>
    <n v="4357"/>
    <x v="1"/>
  </r>
  <r>
    <x v="36"/>
    <x v="3"/>
    <n v="4"/>
    <n v="106.25"/>
    <n v="425"/>
    <x v="2"/>
  </r>
  <r>
    <x v="37"/>
    <x v="8"/>
    <n v="4"/>
    <n v="242.5"/>
    <n v="970"/>
    <x v="1"/>
  </r>
  <r>
    <x v="38"/>
    <x v="8"/>
    <n v="4"/>
    <n v="240"/>
    <n v="960"/>
    <x v="1"/>
  </r>
  <r>
    <x v="39"/>
    <x v="9"/>
    <n v="4"/>
    <n v="450"/>
    <n v="1800"/>
    <x v="1"/>
  </r>
  <r>
    <x v="40"/>
    <x v="4"/>
    <n v="4"/>
    <n v="573.45000000000005"/>
    <n v="2293.8000000000002"/>
    <x v="1"/>
  </r>
  <r>
    <x v="41"/>
    <x v="2"/>
    <n v="4"/>
    <n v="292.5"/>
    <n v="1170"/>
    <x v="1"/>
  </r>
  <r>
    <x v="42"/>
    <x v="4"/>
    <n v="4"/>
    <n v="725"/>
    <n v="2900"/>
    <x v="1"/>
  </r>
  <r>
    <x v="43"/>
    <x v="10"/>
    <n v="3"/>
    <n v="126.67"/>
    <n v="380.01"/>
    <x v="1"/>
  </r>
  <r>
    <x v="44"/>
    <x v="10"/>
    <n v="3"/>
    <n v="126.67"/>
    <n v="380.01"/>
    <x v="1"/>
  </r>
  <r>
    <x v="45"/>
    <x v="11"/>
    <n v="3"/>
    <n v="322.22000000000003"/>
    <n v="966.66000000000008"/>
    <x v="1"/>
  </r>
  <r>
    <x v="46"/>
    <x v="4"/>
    <n v="3"/>
    <n v="1533.33"/>
    <n v="4599.99"/>
    <x v="1"/>
  </r>
  <r>
    <x v="47"/>
    <x v="6"/>
    <n v="3"/>
    <n v="285.70999999999998"/>
    <n v="857.12999999999988"/>
    <x v="1"/>
  </r>
  <r>
    <x v="48"/>
    <x v="2"/>
    <n v="3"/>
    <n v="316.67"/>
    <n v="950.01"/>
    <x v="1"/>
  </r>
  <r>
    <x v="49"/>
    <x v="4"/>
    <n v="3"/>
    <n v="1400"/>
    <n v="4200"/>
    <x v="1"/>
  </r>
  <r>
    <x v="50"/>
    <x v="12"/>
    <n v="3"/>
    <n v="413.33"/>
    <n v="1239.99"/>
    <x v="2"/>
  </r>
  <r>
    <x v="51"/>
    <x v="6"/>
    <n v="3"/>
    <n v="733.33"/>
    <n v="2199.9900000000002"/>
    <x v="1"/>
  </r>
  <r>
    <x v="52"/>
    <x v="6"/>
    <n v="3"/>
    <n v="578.66999999999996"/>
    <n v="1736.0099999999998"/>
    <x v="1"/>
  </r>
  <r>
    <x v="53"/>
    <x v="6"/>
    <n v="3"/>
    <n v="476.67"/>
    <n v="1430.01"/>
    <x v="1"/>
  </r>
  <r>
    <x v="54"/>
    <x v="2"/>
    <n v="3"/>
    <n v="269.05"/>
    <n v="807.15000000000009"/>
    <x v="1"/>
  </r>
  <r>
    <x v="55"/>
    <x v="4"/>
    <n v="3"/>
    <n v="356.67"/>
    <n v="1070.01"/>
    <x v="1"/>
  </r>
  <r>
    <x v="56"/>
    <x v="9"/>
    <n v="3"/>
    <n v="206.51"/>
    <n v="619.53"/>
    <x v="1"/>
  </r>
  <r>
    <x v="57"/>
    <x v="13"/>
    <n v="3"/>
    <n v="295.14"/>
    <n v="885.42"/>
    <x v="1"/>
  </r>
  <r>
    <x v="58"/>
    <x v="4"/>
    <n v="3"/>
    <n v="672.22"/>
    <n v="2016.66"/>
    <x v="1"/>
  </r>
  <r>
    <x v="59"/>
    <x v="4"/>
    <n v="2"/>
    <n v="1800"/>
    <n v="3600"/>
    <x v="1"/>
  </r>
  <r>
    <x v="60"/>
    <x v="4"/>
    <n v="2"/>
    <n v="1600"/>
    <n v="3200"/>
    <x v="1"/>
  </r>
  <r>
    <x v="61"/>
    <x v="8"/>
    <n v="2"/>
    <n v="250"/>
    <n v="500"/>
    <x v="1"/>
  </r>
  <r>
    <x v="62"/>
    <x v="14"/>
    <n v="2"/>
    <n v="432"/>
    <n v="864"/>
    <x v="1"/>
  </r>
  <r>
    <x v="63"/>
    <x v="9"/>
    <n v="2"/>
    <n v="247.57"/>
    <n v="495.14"/>
    <x v="1"/>
  </r>
  <r>
    <x v="64"/>
    <x v="4"/>
    <n v="2"/>
    <n v="619.38"/>
    <n v="1238.76"/>
    <x v="1"/>
  </r>
  <r>
    <x v="65"/>
    <x v="0"/>
    <n v="2"/>
    <n v="775"/>
    <n v="1550"/>
    <x v="0"/>
  </r>
  <r>
    <x v="66"/>
    <x v="4"/>
    <n v="2"/>
    <n v="1000"/>
    <n v="2000"/>
    <x v="1"/>
  </r>
  <r>
    <x v="67"/>
    <x v="15"/>
    <n v="2"/>
    <n v="610"/>
    <n v="1220"/>
    <x v="1"/>
  </r>
  <r>
    <x v="68"/>
    <x v="6"/>
    <n v="2"/>
    <n v="330"/>
    <n v="660"/>
    <x v="1"/>
  </r>
  <r>
    <x v="69"/>
    <x v="4"/>
    <n v="2"/>
    <n v="765"/>
    <n v="1530"/>
    <x v="1"/>
  </r>
  <r>
    <x v="70"/>
    <x v="13"/>
    <n v="2"/>
    <n v="352"/>
    <n v="704"/>
    <x v="1"/>
  </r>
  <r>
    <x v="71"/>
    <x v="6"/>
    <n v="2"/>
    <n v="650"/>
    <n v="1300"/>
    <x v="1"/>
  </r>
  <r>
    <x v="72"/>
    <x v="6"/>
    <n v="2"/>
    <n v="745"/>
    <n v="1490"/>
    <x v="1"/>
  </r>
  <r>
    <x v="73"/>
    <x v="6"/>
    <n v="2"/>
    <n v="1236"/>
    <n v="2472"/>
    <x v="1"/>
  </r>
  <r>
    <x v="74"/>
    <x v="6"/>
    <n v="2"/>
    <n v="570"/>
    <n v="1140"/>
    <x v="1"/>
  </r>
  <r>
    <x v="75"/>
    <x v="6"/>
    <n v="2"/>
    <n v="449.5"/>
    <n v="899"/>
    <x v="1"/>
  </r>
  <r>
    <x v="76"/>
    <x v="4"/>
    <n v="2"/>
    <n v="600"/>
    <n v="1200"/>
    <x v="1"/>
  </r>
  <r>
    <x v="77"/>
    <x v="2"/>
    <n v="2"/>
    <n v="293"/>
    <n v="586"/>
    <x v="1"/>
  </r>
  <r>
    <x v="78"/>
    <x v="2"/>
    <n v="2"/>
    <n v="340"/>
    <n v="680"/>
    <x v="1"/>
  </r>
  <r>
    <x v="79"/>
    <x v="2"/>
    <n v="2"/>
    <n v="290"/>
    <n v="580"/>
    <x v="1"/>
  </r>
  <r>
    <x v="80"/>
    <x v="2"/>
    <n v="2"/>
    <n v="300"/>
    <n v="600"/>
    <x v="1"/>
  </r>
  <r>
    <x v="81"/>
    <x v="4"/>
    <n v="2"/>
    <n v="735"/>
    <n v="1470"/>
    <x v="1"/>
  </r>
  <r>
    <x v="82"/>
    <x v="4"/>
    <n v="2"/>
    <n v="750"/>
    <n v="1500"/>
    <x v="1"/>
  </r>
  <r>
    <x v="83"/>
    <x v="4"/>
    <n v="1"/>
    <n v="6000"/>
    <n v="6000"/>
    <x v="1"/>
  </r>
  <r>
    <x v="84"/>
    <x v="4"/>
    <n v="1"/>
    <n v="8501"/>
    <n v="8501"/>
    <x v="1"/>
  </r>
  <r>
    <x v="85"/>
    <x v="4"/>
    <n v="1"/>
    <n v="1000"/>
    <n v="1000"/>
    <x v="1"/>
  </r>
  <r>
    <x v="86"/>
    <x v="4"/>
    <n v="1"/>
    <n v="952.28"/>
    <n v="952.28"/>
    <x v="1"/>
  </r>
  <r>
    <x v="87"/>
    <x v="4"/>
    <n v="1"/>
    <n v="700"/>
    <n v="700"/>
    <x v="1"/>
  </r>
  <r>
    <x v="88"/>
    <x v="4"/>
    <n v="1"/>
    <n v="1300"/>
    <n v="1300"/>
    <x v="1"/>
  </r>
  <r>
    <x v="89"/>
    <x v="2"/>
    <n v="1"/>
    <n v="305"/>
    <n v="305"/>
    <x v="1"/>
  </r>
  <r>
    <x v="90"/>
    <x v="15"/>
    <n v="1"/>
    <n v="220"/>
    <n v="220"/>
    <x v="1"/>
  </r>
  <r>
    <x v="91"/>
    <x v="15"/>
    <n v="1"/>
    <n v="200"/>
    <n v="200"/>
    <x v="1"/>
  </r>
  <r>
    <x v="92"/>
    <x v="1"/>
    <n v="1"/>
    <n v="315"/>
    <n v="315"/>
    <x v="1"/>
  </r>
  <r>
    <x v="93"/>
    <x v="4"/>
    <n v="1"/>
    <n v="500"/>
    <n v="500"/>
    <x v="1"/>
  </r>
  <r>
    <x v="94"/>
    <x v="4"/>
    <n v="1"/>
    <n v="1762"/>
    <n v="1762"/>
    <x v="1"/>
  </r>
  <r>
    <x v="95"/>
    <x v="0"/>
    <n v="1"/>
    <n v="830"/>
    <n v="830"/>
    <x v="0"/>
  </r>
  <r>
    <x v="96"/>
    <x v="2"/>
    <n v="1"/>
    <n v="340"/>
    <n v="340"/>
    <x v="1"/>
  </r>
  <r>
    <x v="97"/>
    <x v="6"/>
    <n v="1"/>
    <n v="580"/>
    <n v="580"/>
    <x v="1"/>
  </r>
  <r>
    <x v="98"/>
    <x v="4"/>
    <n v="1"/>
    <n v="1700"/>
    <n v="1700"/>
    <x v="1"/>
  </r>
  <r>
    <x v="99"/>
    <x v="4"/>
    <n v="1"/>
    <n v="1850"/>
    <n v="1850"/>
    <x v="1"/>
  </r>
  <r>
    <x v="100"/>
    <x v="4"/>
    <n v="1"/>
    <n v="1000"/>
    <n v="1000"/>
    <x v="1"/>
  </r>
  <r>
    <x v="101"/>
    <x v="12"/>
    <n v="1"/>
    <n v="400"/>
    <n v="400"/>
    <x v="2"/>
  </r>
  <r>
    <x v="102"/>
    <x v="12"/>
    <n v="1"/>
    <n v="400"/>
    <n v="400"/>
    <x v="2"/>
  </r>
  <r>
    <x v="103"/>
    <x v="12"/>
    <n v="1"/>
    <n v="400"/>
    <n v="400"/>
    <x v="2"/>
  </r>
  <r>
    <x v="104"/>
    <x v="6"/>
    <n v="1"/>
    <n v="1000"/>
    <n v="1000"/>
    <x v="1"/>
  </r>
  <r>
    <x v="105"/>
    <x v="6"/>
    <n v="1"/>
    <n v="700"/>
    <n v="700"/>
    <x v="1"/>
  </r>
  <r>
    <x v="106"/>
    <x v="6"/>
    <n v="1"/>
    <n v="500"/>
    <n v="500"/>
    <x v="1"/>
  </r>
  <r>
    <x v="107"/>
    <x v="2"/>
    <n v="1"/>
    <n v="333"/>
    <n v="333"/>
    <x v="1"/>
  </r>
  <r>
    <x v="108"/>
    <x v="4"/>
    <n v="1"/>
    <n v="1100"/>
    <n v="1100"/>
    <x v="1"/>
  </r>
  <r>
    <x v="109"/>
    <x v="15"/>
    <n v="1"/>
    <n v="219.05"/>
    <n v="219.05"/>
    <x v="1"/>
  </r>
  <r>
    <x v="110"/>
    <x v="16"/>
    <n v="1"/>
    <n v="450"/>
    <n v="450"/>
    <x v="1"/>
  </r>
  <r>
    <x v="111"/>
    <x v="17"/>
    <n v="1"/>
    <n v="250"/>
    <n v="250"/>
    <x v="1"/>
  </r>
  <r>
    <x v="112"/>
    <x v="4"/>
    <n v="1"/>
    <n v="619.04999999999995"/>
    <n v="619.04999999999995"/>
    <x v="1"/>
  </r>
  <r>
    <x v="113"/>
    <x v="4"/>
    <n v="1"/>
    <n v="750"/>
    <n v="75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0"/>
    <n v="49"/>
    <n v="43"/>
    <n v="292.08999999999997"/>
    <n v="14312.409999999998"/>
    <n v="431.85"/>
    <n v="18569.55"/>
    <n v="6"/>
  </r>
  <r>
    <x v="1"/>
    <x v="1"/>
    <n v="0"/>
    <n v="68"/>
    <n v="34"/>
    <n v="157.52000000000001"/>
    <n v="10711.36"/>
    <n v="214.41"/>
    <n v="7289.94"/>
    <n v="34"/>
  </r>
  <r>
    <x v="2"/>
    <x v="2"/>
    <n v="0"/>
    <n v="86"/>
    <n v="34"/>
    <n v="137.19999999999999"/>
    <n v="11799.199999999999"/>
    <n v="213.07"/>
    <n v="7244.38"/>
    <n v="52"/>
  </r>
  <r>
    <x v="0"/>
    <x v="3"/>
    <n v="0"/>
    <n v="27"/>
    <n v="22"/>
    <n v="392.63"/>
    <n v="10601.01"/>
    <n v="519.54999999999995"/>
    <n v="11430.099999999999"/>
    <n v="5"/>
  </r>
  <r>
    <x v="1"/>
    <x v="4"/>
    <n v="3"/>
    <n v="41"/>
    <n v="15"/>
    <n v="194.87"/>
    <n v="7989.67"/>
    <n v="252"/>
    <n v="3780"/>
    <n v="29"/>
  </r>
  <r>
    <x v="3"/>
    <x v="5"/>
    <n v="0"/>
    <n v="13"/>
    <n v="13"/>
    <n v="96.15"/>
    <n v="1249.95"/>
    <n v="138.44"/>
    <n v="1799.72"/>
    <n v="0"/>
  </r>
  <r>
    <x v="4"/>
    <x v="6"/>
    <n v="0"/>
    <n v="32"/>
    <n v="13"/>
    <n v="248"/>
    <n v="7936"/>
    <n v="303.33"/>
    <n v="3943.29"/>
    <n v="19"/>
  </r>
  <r>
    <x v="4"/>
    <x v="7"/>
    <n v="0"/>
    <n v="24"/>
    <n v="13"/>
    <n v="532.91999999999996"/>
    <n v="12790.079999999998"/>
    <n v="749.81"/>
    <n v="9747.5299999999988"/>
    <n v="11"/>
  </r>
  <r>
    <x v="5"/>
    <x v="8"/>
    <n v="0"/>
    <n v="15"/>
    <n v="12"/>
    <n v="555"/>
    <n v="8325"/>
    <n v="814.17"/>
    <n v="9770.0399999999991"/>
    <n v="3"/>
  </r>
  <r>
    <x v="4"/>
    <x v="9"/>
    <n v="0"/>
    <n v="15"/>
    <n v="12"/>
    <n v="307"/>
    <n v="4605"/>
    <n v="439.88"/>
    <n v="5278.5599999999995"/>
    <n v="3"/>
  </r>
  <r>
    <x v="3"/>
    <x v="10"/>
    <n v="0"/>
    <n v="16"/>
    <n v="11"/>
    <n v="81.88"/>
    <n v="1310.08"/>
    <n v="143.25"/>
    <n v="1575.75"/>
    <n v="5"/>
  </r>
  <r>
    <x v="5"/>
    <x v="11"/>
    <n v="0"/>
    <n v="10"/>
    <n v="10"/>
    <n v="565"/>
    <n v="5650"/>
    <n v="765"/>
    <n v="7650"/>
    <n v="0"/>
  </r>
  <r>
    <x v="3"/>
    <x v="12"/>
    <n v="0"/>
    <n v="15"/>
    <n v="9"/>
    <n v="96.67"/>
    <n v="1450.05"/>
    <n v="151.11000000000001"/>
    <n v="1359.9900000000002"/>
    <n v="6"/>
  </r>
  <r>
    <x v="0"/>
    <x v="13"/>
    <n v="0"/>
    <n v="10"/>
    <n v="9"/>
    <n v="380"/>
    <n v="3800"/>
    <n v="545.76"/>
    <n v="4911.84"/>
    <n v="1"/>
  </r>
  <r>
    <x v="4"/>
    <x v="14"/>
    <n v="0"/>
    <n v="10"/>
    <n v="9"/>
    <n v="420"/>
    <n v="4200"/>
    <n v="623.33000000000004"/>
    <n v="5609.97"/>
    <n v="1"/>
  </r>
  <r>
    <x v="4"/>
    <x v="15"/>
    <n v="0"/>
    <n v="8"/>
    <n v="8"/>
    <n v="410"/>
    <n v="3280"/>
    <n v="611.38"/>
    <n v="4891.04"/>
    <n v="0"/>
  </r>
  <r>
    <x v="3"/>
    <x v="16"/>
    <n v="0"/>
    <n v="10"/>
    <n v="7"/>
    <n v="95"/>
    <n v="950"/>
    <n v="142.86000000000001"/>
    <n v="1000.0200000000001"/>
    <n v="3"/>
  </r>
  <r>
    <x v="3"/>
    <x v="17"/>
    <n v="0"/>
    <n v="15"/>
    <n v="7"/>
    <n v="81.67"/>
    <n v="1225.05"/>
    <n v="147.13999999999999"/>
    <n v="1029.98"/>
    <n v="8"/>
  </r>
  <r>
    <x v="3"/>
    <x v="18"/>
    <n v="0"/>
    <n v="14"/>
    <n v="7"/>
    <n v="81.430000000000007"/>
    <n v="1140.02"/>
    <n v="142.86000000000001"/>
    <n v="1000.0200000000001"/>
    <n v="7"/>
  </r>
  <r>
    <x v="0"/>
    <x v="19"/>
    <n v="0"/>
    <n v="17"/>
    <n v="7"/>
    <n v="307.26"/>
    <n v="5223.42"/>
    <n v="484.29"/>
    <n v="3390.03"/>
    <n v="10"/>
  </r>
  <r>
    <x v="3"/>
    <x v="20"/>
    <n v="0"/>
    <n v="15"/>
    <n v="6"/>
    <n v="81.67"/>
    <n v="1225.05"/>
    <n v="143.33000000000001"/>
    <n v="859.98"/>
    <n v="9"/>
  </r>
  <r>
    <x v="6"/>
    <x v="21"/>
    <n v="0"/>
    <n v="8"/>
    <n v="6"/>
    <n v="293.75"/>
    <n v="2350"/>
    <n v="406.67"/>
    <n v="2440.02"/>
    <n v="2"/>
  </r>
  <r>
    <x v="0"/>
    <x v="22"/>
    <n v="0"/>
    <n v="6"/>
    <n v="6"/>
    <n v="513.33000000000004"/>
    <n v="3079.9800000000005"/>
    <n v="587.5"/>
    <n v="3525"/>
    <n v="0"/>
  </r>
  <r>
    <x v="0"/>
    <x v="23"/>
    <n v="0"/>
    <n v="6"/>
    <n v="6"/>
    <n v="238.5"/>
    <n v="1431"/>
    <n v="390"/>
    <n v="2340"/>
    <n v="0"/>
  </r>
  <r>
    <x v="4"/>
    <x v="24"/>
    <n v="0"/>
    <n v="6"/>
    <n v="6"/>
    <n v="331.17"/>
    <n v="1987.02"/>
    <n v="534.14"/>
    <n v="3204.84"/>
    <n v="0"/>
  </r>
  <r>
    <x v="2"/>
    <x v="25"/>
    <n v="0"/>
    <n v="11"/>
    <n v="6"/>
    <n v="170.52"/>
    <n v="1875.72"/>
    <n v="262.94"/>
    <n v="1577.6399999999999"/>
    <n v="5"/>
  </r>
  <r>
    <x v="4"/>
    <x v="26"/>
    <n v="0"/>
    <n v="5"/>
    <n v="5"/>
    <n v="400"/>
    <n v="2000"/>
    <n v="624"/>
    <n v="3120"/>
    <n v="0"/>
  </r>
  <r>
    <x v="7"/>
    <x v="27"/>
    <n v="1"/>
    <n v="6"/>
    <n v="5"/>
    <n v="280.92"/>
    <n v="1685.52"/>
    <n v="374"/>
    <n v="1870"/>
    <n v="2"/>
  </r>
  <r>
    <x v="0"/>
    <x v="28"/>
    <n v="0"/>
    <n v="5"/>
    <n v="5"/>
    <n v="706"/>
    <n v="3530"/>
    <n v="845"/>
    <n v="4225"/>
    <n v="0"/>
  </r>
  <r>
    <x v="0"/>
    <x v="29"/>
    <n v="0"/>
    <n v="5"/>
    <n v="5"/>
    <n v="566"/>
    <n v="2830"/>
    <n v="700"/>
    <n v="3500"/>
    <n v="0"/>
  </r>
  <r>
    <x v="0"/>
    <x v="30"/>
    <n v="0"/>
    <n v="6"/>
    <n v="5"/>
    <n v="357"/>
    <n v="2142"/>
    <n v="414"/>
    <n v="2070"/>
    <n v="1"/>
  </r>
  <r>
    <x v="6"/>
    <x v="31"/>
    <n v="0"/>
    <n v="6"/>
    <n v="5"/>
    <n v="488"/>
    <n v="2928"/>
    <n v="580.79999999999995"/>
    <n v="2904"/>
    <n v="1"/>
  </r>
  <r>
    <x v="6"/>
    <x v="32"/>
    <n v="0"/>
    <n v="5"/>
    <n v="5"/>
    <n v="542.6"/>
    <n v="2713"/>
    <n v="784"/>
    <n v="3920"/>
    <n v="0"/>
  </r>
  <r>
    <x v="4"/>
    <x v="33"/>
    <n v="0"/>
    <n v="10"/>
    <n v="5"/>
    <n v="390"/>
    <n v="3900"/>
    <n v="492"/>
    <n v="2460"/>
    <n v="5"/>
  </r>
  <r>
    <x v="2"/>
    <x v="34"/>
    <n v="0"/>
    <n v="11"/>
    <n v="5"/>
    <n v="230"/>
    <n v="2530"/>
    <n v="276.39999999999998"/>
    <n v="1382"/>
    <n v="6"/>
  </r>
  <r>
    <x v="4"/>
    <x v="35"/>
    <n v="0"/>
    <n v="5"/>
    <n v="5"/>
    <n v="588"/>
    <n v="2940"/>
    <n v="871.4"/>
    <n v="4357"/>
    <n v="0"/>
  </r>
  <r>
    <x v="3"/>
    <x v="36"/>
    <n v="0"/>
    <n v="10"/>
    <n v="4"/>
    <n v="95"/>
    <n v="950"/>
    <n v="106.25"/>
    <n v="425"/>
    <n v="6"/>
  </r>
  <r>
    <x v="8"/>
    <x v="37"/>
    <n v="0"/>
    <n v="5"/>
    <n v="4"/>
    <n v="171.07"/>
    <n v="855.34999999999991"/>
    <n v="242.5"/>
    <n v="970"/>
    <n v="1"/>
  </r>
  <r>
    <x v="8"/>
    <x v="38"/>
    <n v="0"/>
    <n v="5"/>
    <n v="4"/>
    <n v="171.07"/>
    <n v="855.34999999999991"/>
    <n v="240"/>
    <n v="960"/>
    <n v="1"/>
  </r>
  <r>
    <x v="9"/>
    <x v="39"/>
    <n v="0"/>
    <n v="4"/>
    <n v="4"/>
    <n v="289.51"/>
    <n v="1158.04"/>
    <n v="450"/>
    <n v="1800"/>
    <n v="0"/>
  </r>
  <r>
    <x v="4"/>
    <x v="40"/>
    <n v="0"/>
    <n v="4"/>
    <n v="4"/>
    <n v="440"/>
    <n v="1760"/>
    <n v="573.45000000000005"/>
    <n v="2293.8000000000002"/>
    <n v="0"/>
  </r>
  <r>
    <x v="2"/>
    <x v="41"/>
    <n v="0"/>
    <n v="8"/>
    <n v="4"/>
    <n v="181.67"/>
    <n v="1453.36"/>
    <n v="292.5"/>
    <n v="1170"/>
    <n v="4"/>
  </r>
  <r>
    <x v="4"/>
    <x v="42"/>
    <n v="0"/>
    <n v="4"/>
    <n v="4"/>
    <n v="550"/>
    <n v="2200"/>
    <n v="725"/>
    <n v="2900"/>
    <n v="0"/>
  </r>
  <r>
    <x v="10"/>
    <x v="43"/>
    <n v="0"/>
    <n v="3"/>
    <n v="3"/>
    <n v="90"/>
    <n v="270"/>
    <n v="126.67"/>
    <n v="380.01"/>
    <n v="0"/>
  </r>
  <r>
    <x v="10"/>
    <x v="44"/>
    <n v="0"/>
    <n v="3"/>
    <n v="3"/>
    <n v="90"/>
    <n v="270"/>
    <n v="126.67"/>
    <n v="380.01"/>
    <n v="0"/>
  </r>
  <r>
    <x v="11"/>
    <x v="45"/>
    <n v="3"/>
    <n v="0"/>
    <n v="3"/>
    <n v="300"/>
    <n v="0"/>
    <n v="322.22000000000003"/>
    <n v="966.66000000000008"/>
    <n v="0"/>
  </r>
  <r>
    <x v="4"/>
    <x v="46"/>
    <n v="0"/>
    <n v="3"/>
    <n v="3"/>
    <n v="1000"/>
    <n v="3000"/>
    <n v="1533.33"/>
    <n v="4599.99"/>
    <n v="0"/>
  </r>
  <r>
    <x v="6"/>
    <x v="47"/>
    <n v="0"/>
    <n v="8"/>
    <n v="3"/>
    <n v="240"/>
    <n v="1920"/>
    <n v="285.70999999999998"/>
    <n v="857.12999999999988"/>
    <n v="5"/>
  </r>
  <r>
    <x v="2"/>
    <x v="48"/>
    <n v="0"/>
    <n v="3"/>
    <n v="3"/>
    <n v="260"/>
    <n v="780"/>
    <n v="316.67"/>
    <n v="950.01"/>
    <n v="0"/>
  </r>
  <r>
    <x v="4"/>
    <x v="49"/>
    <n v="0"/>
    <n v="3"/>
    <n v="3"/>
    <n v="1133.33"/>
    <n v="3399.99"/>
    <n v="1400"/>
    <n v="4200"/>
    <n v="0"/>
  </r>
  <r>
    <x v="12"/>
    <x v="50"/>
    <n v="0"/>
    <n v="3"/>
    <n v="3"/>
    <n v="369"/>
    <n v="1107"/>
    <n v="413.33"/>
    <n v="1239.99"/>
    <n v="0"/>
  </r>
  <r>
    <x v="6"/>
    <x v="51"/>
    <n v="0"/>
    <n v="4"/>
    <n v="3"/>
    <n v="604.74"/>
    <n v="2418.96"/>
    <n v="733.33"/>
    <n v="2199.9900000000002"/>
    <n v="1"/>
  </r>
  <r>
    <x v="6"/>
    <x v="52"/>
    <n v="0"/>
    <n v="6"/>
    <n v="3"/>
    <n v="432.79"/>
    <n v="2596.7400000000002"/>
    <n v="578.66999999999996"/>
    <n v="1736.0099999999998"/>
    <n v="3"/>
  </r>
  <r>
    <x v="6"/>
    <x v="53"/>
    <n v="0"/>
    <n v="5"/>
    <n v="3"/>
    <n v="336.19"/>
    <n v="1680.95"/>
    <n v="476.67"/>
    <n v="1430.01"/>
    <n v="2"/>
  </r>
  <r>
    <x v="2"/>
    <x v="54"/>
    <n v="0"/>
    <n v="4"/>
    <n v="3"/>
    <n v="165"/>
    <n v="660"/>
    <n v="269.05"/>
    <n v="807.15000000000009"/>
    <n v="1"/>
  </r>
  <r>
    <x v="4"/>
    <x v="55"/>
    <n v="0"/>
    <n v="3"/>
    <n v="3"/>
    <n v="210"/>
    <n v="630"/>
    <n v="356.67"/>
    <n v="1070.01"/>
    <n v="0"/>
  </r>
  <r>
    <x v="9"/>
    <x v="56"/>
    <n v="0"/>
    <n v="12"/>
    <n v="3"/>
    <n v="138.1"/>
    <n v="1657.1999999999998"/>
    <n v="206.51"/>
    <n v="619.53"/>
    <n v="9"/>
  </r>
  <r>
    <x v="13"/>
    <x v="57"/>
    <n v="0"/>
    <n v="14"/>
    <n v="3"/>
    <n v="209.52"/>
    <n v="2933.28"/>
    <n v="295.14"/>
    <n v="885.42"/>
    <n v="11"/>
  </r>
  <r>
    <x v="4"/>
    <x v="58"/>
    <n v="0"/>
    <n v="7"/>
    <n v="3"/>
    <n v="460.29"/>
    <n v="3222.03"/>
    <n v="672.22"/>
    <n v="2016.66"/>
    <n v="4"/>
  </r>
  <r>
    <x v="4"/>
    <x v="59"/>
    <n v="0"/>
    <n v="2"/>
    <n v="2"/>
    <n v="1200"/>
    <n v="2400"/>
    <n v="1800"/>
    <n v="3600"/>
    <n v="0"/>
  </r>
  <r>
    <x v="4"/>
    <x v="60"/>
    <n v="0"/>
    <n v="3"/>
    <n v="2"/>
    <n v="1100"/>
    <n v="3300"/>
    <n v="1600"/>
    <n v="3200"/>
    <n v="1"/>
  </r>
  <r>
    <x v="8"/>
    <x v="61"/>
    <n v="0"/>
    <n v="5"/>
    <n v="2"/>
    <n v="181.07"/>
    <n v="905.34999999999991"/>
    <n v="250"/>
    <n v="500"/>
    <n v="3"/>
  </r>
  <r>
    <x v="14"/>
    <x v="62"/>
    <n v="0"/>
    <n v="3"/>
    <n v="2"/>
    <n v="335.51"/>
    <n v="1006.53"/>
    <n v="432"/>
    <n v="864"/>
    <n v="1"/>
  </r>
  <r>
    <x v="9"/>
    <x v="63"/>
    <n v="0"/>
    <n v="7"/>
    <n v="2"/>
    <n v="176.19"/>
    <n v="1233.33"/>
    <n v="247.57"/>
    <n v="495.14"/>
    <n v="5"/>
  </r>
  <r>
    <x v="4"/>
    <x v="64"/>
    <n v="0"/>
    <n v="6"/>
    <n v="2"/>
    <n v="371"/>
    <n v="2226"/>
    <n v="619.38"/>
    <n v="1238.76"/>
    <n v="4"/>
  </r>
  <r>
    <x v="0"/>
    <x v="65"/>
    <n v="0"/>
    <n v="2"/>
    <n v="2"/>
    <n v="652"/>
    <n v="1304"/>
    <n v="775"/>
    <n v="1550"/>
    <n v="0"/>
  </r>
  <r>
    <x v="4"/>
    <x v="66"/>
    <n v="0"/>
    <n v="2"/>
    <n v="2"/>
    <n v="650"/>
    <n v="1300"/>
    <n v="1000"/>
    <n v="2000"/>
    <n v="0"/>
  </r>
  <r>
    <x v="15"/>
    <x v="67"/>
    <n v="0"/>
    <n v="4"/>
    <n v="2"/>
    <n v="348"/>
    <n v="1392"/>
    <n v="610"/>
    <n v="1220"/>
    <n v="2"/>
  </r>
  <r>
    <x v="6"/>
    <x v="68"/>
    <n v="0"/>
    <n v="2"/>
    <n v="2"/>
    <n v="250"/>
    <n v="500"/>
    <n v="330"/>
    <n v="660"/>
    <n v="0"/>
  </r>
  <r>
    <x v="4"/>
    <x v="69"/>
    <n v="0"/>
    <n v="2"/>
    <n v="2"/>
    <n v="500"/>
    <n v="1000"/>
    <n v="765"/>
    <n v="1530"/>
    <n v="0"/>
  </r>
  <r>
    <x v="13"/>
    <x v="70"/>
    <n v="0"/>
    <n v="8"/>
    <n v="2"/>
    <n v="204.76"/>
    <n v="1638.08"/>
    <n v="352"/>
    <n v="704"/>
    <n v="6"/>
  </r>
  <r>
    <x v="6"/>
    <x v="71"/>
    <n v="0"/>
    <n v="4"/>
    <n v="2"/>
    <n v="561.27"/>
    <n v="2245.08"/>
    <n v="650"/>
    <n v="1300"/>
    <n v="2"/>
  </r>
  <r>
    <x v="6"/>
    <x v="72"/>
    <n v="0"/>
    <n v="4"/>
    <n v="2"/>
    <n v="561.27"/>
    <n v="2245.08"/>
    <n v="745"/>
    <n v="1490"/>
    <n v="2"/>
  </r>
  <r>
    <x v="6"/>
    <x v="73"/>
    <n v="0"/>
    <n v="4"/>
    <n v="2"/>
    <n v="897"/>
    <n v="3588"/>
    <n v="1236"/>
    <n v="2472"/>
    <n v="2"/>
  </r>
  <r>
    <x v="6"/>
    <x v="74"/>
    <n v="0"/>
    <n v="6"/>
    <n v="2"/>
    <n v="432.79"/>
    <n v="2596.7400000000002"/>
    <n v="570"/>
    <n v="1140"/>
    <n v="4"/>
  </r>
  <r>
    <x v="6"/>
    <x v="75"/>
    <n v="0"/>
    <n v="5"/>
    <n v="2"/>
    <n v="336.19"/>
    <n v="1680.95"/>
    <n v="449.5"/>
    <n v="899"/>
    <n v="3"/>
  </r>
  <r>
    <x v="4"/>
    <x v="76"/>
    <n v="0"/>
    <n v="2"/>
    <n v="2"/>
    <n v="494"/>
    <n v="988"/>
    <n v="600"/>
    <n v="1200"/>
    <n v="0"/>
  </r>
  <r>
    <x v="2"/>
    <x v="77"/>
    <n v="0"/>
    <n v="4"/>
    <n v="2"/>
    <n v="235"/>
    <n v="940"/>
    <n v="293"/>
    <n v="586"/>
    <n v="2"/>
  </r>
  <r>
    <x v="2"/>
    <x v="78"/>
    <n v="0"/>
    <n v="4"/>
    <n v="2"/>
    <n v="265"/>
    <n v="1060"/>
    <n v="340"/>
    <n v="680"/>
    <n v="2"/>
  </r>
  <r>
    <x v="2"/>
    <x v="79"/>
    <n v="0"/>
    <n v="3"/>
    <n v="2"/>
    <n v="190"/>
    <n v="570"/>
    <n v="290"/>
    <n v="580"/>
    <n v="1"/>
  </r>
  <r>
    <x v="2"/>
    <x v="80"/>
    <n v="0"/>
    <n v="2"/>
    <n v="2"/>
    <n v="200"/>
    <n v="400"/>
    <n v="300"/>
    <n v="600"/>
    <n v="0"/>
  </r>
  <r>
    <x v="4"/>
    <x v="81"/>
    <n v="0"/>
    <n v="2"/>
    <n v="2"/>
    <n v="520"/>
    <n v="1040"/>
    <n v="735"/>
    <n v="1470"/>
    <n v="0"/>
  </r>
  <r>
    <x v="4"/>
    <x v="82"/>
    <n v="0"/>
    <n v="2"/>
    <n v="2"/>
    <n v="550"/>
    <n v="1100"/>
    <n v="750"/>
    <n v="1500"/>
    <n v="0"/>
  </r>
  <r>
    <x v="4"/>
    <x v="83"/>
    <n v="0"/>
    <n v="2"/>
    <n v="1"/>
    <n v="4150"/>
    <n v="8300"/>
    <n v="6000"/>
    <n v="6000"/>
    <n v="1"/>
  </r>
  <r>
    <x v="4"/>
    <x v="84"/>
    <n v="0"/>
    <n v="1"/>
    <n v="1"/>
    <n v="6510"/>
    <n v="6510"/>
    <n v="8501"/>
    <n v="8501"/>
    <n v="0"/>
  </r>
  <r>
    <x v="4"/>
    <x v="85"/>
    <n v="0"/>
    <n v="1"/>
    <n v="1"/>
    <n v="700"/>
    <n v="700"/>
    <n v="1000"/>
    <n v="1000"/>
    <n v="0"/>
  </r>
  <r>
    <x v="4"/>
    <x v="86"/>
    <n v="0"/>
    <n v="4"/>
    <n v="1"/>
    <n v="667"/>
    <n v="2668"/>
    <n v="952.28"/>
    <n v="952.28"/>
    <n v="3"/>
  </r>
  <r>
    <x v="4"/>
    <x v="87"/>
    <n v="0"/>
    <n v="2"/>
    <n v="1"/>
    <n v="650"/>
    <n v="1300"/>
    <n v="700"/>
    <n v="700"/>
    <n v="1"/>
  </r>
  <r>
    <x v="4"/>
    <x v="88"/>
    <n v="0"/>
    <n v="2"/>
    <n v="1"/>
    <n v="1180"/>
    <n v="2360"/>
    <n v="1300"/>
    <n v="1300"/>
    <n v="1"/>
  </r>
  <r>
    <x v="2"/>
    <x v="89"/>
    <n v="0"/>
    <n v="4"/>
    <n v="1"/>
    <n v="219.05"/>
    <n v="876.2"/>
    <n v="305"/>
    <n v="305"/>
    <n v="3"/>
  </r>
  <r>
    <x v="15"/>
    <x v="90"/>
    <n v="0"/>
    <n v="1"/>
    <n v="1"/>
    <n v="181.42"/>
    <n v="181.42"/>
    <n v="220"/>
    <n v="220"/>
    <n v="0"/>
  </r>
  <r>
    <x v="15"/>
    <x v="91"/>
    <n v="0"/>
    <n v="1"/>
    <n v="1"/>
    <n v="191.9"/>
    <n v="191.9"/>
    <n v="200"/>
    <n v="200"/>
    <n v="0"/>
  </r>
  <r>
    <x v="1"/>
    <x v="92"/>
    <n v="1"/>
    <n v="6"/>
    <n v="1"/>
    <n v="236.72"/>
    <n v="1420.32"/>
    <n v="315"/>
    <n v="315"/>
    <n v="6"/>
  </r>
  <r>
    <x v="4"/>
    <x v="93"/>
    <n v="0"/>
    <n v="1"/>
    <n v="1"/>
    <n v="350"/>
    <n v="350"/>
    <n v="500"/>
    <n v="500"/>
    <n v="0"/>
  </r>
  <r>
    <x v="4"/>
    <x v="94"/>
    <n v="0"/>
    <n v="1"/>
    <n v="1"/>
    <n v="1250"/>
    <n v="1250"/>
    <n v="1762"/>
    <n v="1762"/>
    <n v="0"/>
  </r>
  <r>
    <x v="0"/>
    <x v="95"/>
    <n v="0"/>
    <n v="2"/>
    <n v="1"/>
    <n v="590"/>
    <n v="1180"/>
    <n v="830"/>
    <n v="830"/>
    <n v="1"/>
  </r>
  <r>
    <x v="2"/>
    <x v="96"/>
    <n v="0"/>
    <n v="4"/>
    <n v="1"/>
    <n v="245"/>
    <n v="980"/>
    <n v="340"/>
    <n v="340"/>
    <n v="3"/>
  </r>
  <r>
    <x v="6"/>
    <x v="97"/>
    <n v="0"/>
    <n v="3"/>
    <n v="1"/>
    <n v="348"/>
    <n v="1044"/>
    <n v="580"/>
    <n v="580"/>
    <n v="2"/>
  </r>
  <r>
    <x v="4"/>
    <x v="98"/>
    <n v="0"/>
    <n v="1"/>
    <n v="1"/>
    <n v="1320"/>
    <n v="1320"/>
    <n v="1700"/>
    <n v="1700"/>
    <n v="0"/>
  </r>
  <r>
    <x v="4"/>
    <x v="99"/>
    <n v="0"/>
    <n v="1"/>
    <n v="1"/>
    <n v="1419"/>
    <n v="1419"/>
    <n v="1850"/>
    <n v="1850"/>
    <n v="0"/>
  </r>
  <r>
    <x v="4"/>
    <x v="100"/>
    <n v="0"/>
    <n v="1"/>
    <n v="1"/>
    <n v="600"/>
    <n v="600"/>
    <n v="1000"/>
    <n v="1000"/>
    <n v="0"/>
  </r>
  <r>
    <x v="12"/>
    <x v="101"/>
    <n v="0"/>
    <n v="2"/>
    <n v="1"/>
    <n v="369"/>
    <n v="738"/>
    <n v="400"/>
    <n v="400"/>
    <n v="1"/>
  </r>
  <r>
    <x v="12"/>
    <x v="102"/>
    <n v="0"/>
    <n v="1"/>
    <n v="1"/>
    <n v="369"/>
    <n v="369"/>
    <n v="400"/>
    <n v="400"/>
    <n v="0"/>
  </r>
  <r>
    <x v="12"/>
    <x v="103"/>
    <n v="0"/>
    <n v="1"/>
    <n v="1"/>
    <n v="369"/>
    <n v="369"/>
    <n v="400"/>
    <n v="400"/>
    <n v="0"/>
  </r>
  <r>
    <x v="6"/>
    <x v="104"/>
    <n v="0"/>
    <n v="3"/>
    <n v="1"/>
    <n v="897"/>
    <n v="2691"/>
    <n v="1000"/>
    <n v="1000"/>
    <n v="2"/>
  </r>
  <r>
    <x v="6"/>
    <x v="105"/>
    <n v="0"/>
    <n v="6"/>
    <n v="1"/>
    <n v="466.6"/>
    <n v="2799.6000000000004"/>
    <n v="700"/>
    <n v="700"/>
    <n v="5"/>
  </r>
  <r>
    <x v="6"/>
    <x v="106"/>
    <n v="0"/>
    <n v="5"/>
    <n v="1"/>
    <n v="336.19"/>
    <n v="1680.95"/>
    <n v="500"/>
    <n v="500"/>
    <n v="4"/>
  </r>
  <r>
    <x v="2"/>
    <x v="107"/>
    <n v="0"/>
    <n v="2"/>
    <n v="1"/>
    <n v="255"/>
    <n v="510"/>
    <n v="333"/>
    <n v="333"/>
    <n v="1"/>
  </r>
  <r>
    <x v="4"/>
    <x v="108"/>
    <n v="0"/>
    <n v="1"/>
    <n v="1"/>
    <n v="800"/>
    <n v="800"/>
    <n v="1100"/>
    <n v="1100"/>
    <n v="0"/>
  </r>
  <r>
    <x v="15"/>
    <x v="109"/>
    <n v="0"/>
    <n v="5"/>
    <n v="1"/>
    <n v="142.86000000000001"/>
    <n v="714.30000000000007"/>
    <n v="219.05"/>
    <n v="219.05"/>
    <n v="4"/>
  </r>
  <r>
    <x v="16"/>
    <x v="110"/>
    <n v="3"/>
    <n v="0"/>
    <n v="1"/>
    <n v="252"/>
    <n v="0"/>
    <n v="450"/>
    <n v="450"/>
    <n v="2"/>
  </r>
  <r>
    <x v="17"/>
    <x v="111"/>
    <n v="3"/>
    <n v="0"/>
    <n v="1"/>
    <n v="236.2"/>
    <n v="0"/>
    <n v="250"/>
    <n v="250"/>
    <n v="2"/>
  </r>
  <r>
    <x v="4"/>
    <x v="112"/>
    <n v="0"/>
    <n v="1"/>
    <n v="1"/>
    <n v="570"/>
    <n v="570"/>
    <n v="619.04999999999995"/>
    <n v="619.04999999999995"/>
    <n v="0"/>
  </r>
  <r>
    <x v="4"/>
    <x v="113"/>
    <n v="0"/>
    <n v="1"/>
    <n v="1"/>
    <n v="450"/>
    <n v="450"/>
    <n v="750"/>
    <n v="750"/>
    <n v="0"/>
  </r>
  <r>
    <x v="4"/>
    <x v="114"/>
    <n v="0"/>
    <n v="5"/>
    <n v="0"/>
    <n v="361"/>
    <n v="1805"/>
    <n v="0"/>
    <n v="0"/>
    <n v="5"/>
  </r>
  <r>
    <x v="0"/>
    <x v="115"/>
    <n v="0"/>
    <n v="5"/>
    <n v="0"/>
    <n v="430"/>
    <n v="2150"/>
    <n v="0"/>
    <n v="0"/>
    <n v="5"/>
  </r>
  <r>
    <x v="0"/>
    <x v="116"/>
    <n v="0"/>
    <n v="0"/>
    <n v="0"/>
    <n v="0"/>
    <n v="0"/>
    <n v="0"/>
    <n v="0"/>
    <n v="0"/>
  </r>
  <r>
    <x v="4"/>
    <x v="117"/>
    <n v="0"/>
    <n v="2"/>
    <n v="0"/>
    <n v="690"/>
    <n v="1380"/>
    <n v="0"/>
    <n v="0"/>
    <n v="2"/>
  </r>
  <r>
    <x v="8"/>
    <x v="118"/>
    <n v="0"/>
    <n v="5"/>
    <n v="0"/>
    <n v="171.07"/>
    <n v="855.34999999999991"/>
    <n v="0"/>
    <n v="0"/>
    <n v="5"/>
  </r>
  <r>
    <x v="6"/>
    <x v="119"/>
    <n v="0"/>
    <n v="2"/>
    <n v="0"/>
    <n v="572.42999999999995"/>
    <n v="1144.8599999999999"/>
    <n v="0"/>
    <n v="0"/>
    <n v="2"/>
  </r>
  <r>
    <x v="6"/>
    <x v="120"/>
    <n v="0"/>
    <n v="3"/>
    <n v="0"/>
    <n v="492.63"/>
    <n v="1477.8899999999999"/>
    <n v="0"/>
    <n v="0"/>
    <n v="3"/>
  </r>
  <r>
    <x v="6"/>
    <x v="121"/>
    <n v="0"/>
    <n v="4"/>
    <n v="0"/>
    <n v="492.63"/>
    <n v="1970.52"/>
    <n v="0"/>
    <n v="0"/>
    <n v="4"/>
  </r>
  <r>
    <x v="6"/>
    <x v="122"/>
    <n v="0"/>
    <n v="3"/>
    <n v="0"/>
    <n v="348"/>
    <n v="1044"/>
    <n v="0"/>
    <n v="0"/>
    <n v="3"/>
  </r>
  <r>
    <x v="8"/>
    <x v="123"/>
    <n v="0"/>
    <n v="2"/>
    <n v="0"/>
    <n v="95"/>
    <n v="190"/>
    <n v="0"/>
    <n v="0"/>
    <n v="2"/>
  </r>
  <r>
    <x v="8"/>
    <x v="124"/>
    <n v="0"/>
    <n v="1"/>
    <n v="0"/>
    <n v="95"/>
    <n v="95"/>
    <n v="0"/>
    <n v="0"/>
    <n v="1"/>
  </r>
  <r>
    <x v="8"/>
    <x v="125"/>
    <n v="0"/>
    <n v="2"/>
    <n v="0"/>
    <n v="95"/>
    <n v="190"/>
    <n v="0"/>
    <n v="0"/>
    <n v="2"/>
  </r>
  <r>
    <x v="4"/>
    <x v="126"/>
    <n v="0"/>
    <n v="1"/>
    <n v="0"/>
    <n v="350"/>
    <n v="350"/>
    <n v="0"/>
    <n v="0"/>
    <n v="1"/>
  </r>
  <r>
    <x v="9"/>
    <x v="127"/>
    <n v="0"/>
    <n v="10"/>
    <n v="0"/>
    <n v="120"/>
    <n v="1200"/>
    <n v="0"/>
    <n v="0"/>
    <n v="10"/>
  </r>
  <r>
    <x v="18"/>
    <x v="128"/>
    <n v="0"/>
    <n v="0"/>
    <n v="0"/>
    <n v="0"/>
    <n v="0"/>
    <n v="0"/>
    <n v="0"/>
    <n v="0"/>
  </r>
  <r>
    <x v="16"/>
    <x v="129"/>
    <n v="1"/>
    <n v="0"/>
    <n v="0"/>
    <n v="273"/>
    <n v="0"/>
    <n v="0"/>
    <n v="0"/>
    <n v="1"/>
  </r>
  <r>
    <x v="4"/>
    <x v="130"/>
    <n v="0"/>
    <n v="1"/>
    <n v="0"/>
    <n v="904"/>
    <n v="904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3E587-8632-430F-BBBF-E56600765395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27:C46" firstHeaderRow="0" firstDataRow="1" firstDataCol="1"/>
  <pivotFields count="10">
    <pivotField axis="axisRow" showAll="0" sortType="descending">
      <items count="20">
        <item x="1"/>
        <item x="0"/>
        <item x="10"/>
        <item x="11"/>
        <item x="5"/>
        <item x="6"/>
        <item x="13"/>
        <item x="8"/>
        <item x="3"/>
        <item x="12"/>
        <item x="18"/>
        <item x="7"/>
        <item x="16"/>
        <item x="9"/>
        <item x="4"/>
        <item x="17"/>
        <item x="14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numFmtId="1" showAll="0"/>
    <pivotField showAll="0"/>
    <pivotField showAll="0"/>
    <pivotField numFmtId="164" showAll="0"/>
    <pivotField numFmtId="164" showAll="0"/>
    <pivotField numFmtId="164" showAll="0"/>
    <pivotField dataField="1" numFmtId="1" showAll="0"/>
  </pivotFields>
  <rowFields count="1">
    <field x="0"/>
  </rowFields>
  <rowItems count="19">
    <i>
      <x v="18"/>
    </i>
    <i>
      <x/>
    </i>
    <i>
      <x v="14"/>
    </i>
    <i>
      <x v="5"/>
    </i>
    <i>
      <x v="8"/>
    </i>
    <i>
      <x v="1"/>
    </i>
    <i>
      <x v="13"/>
    </i>
    <i>
      <x v="6"/>
    </i>
    <i>
      <x v="7"/>
    </i>
    <i>
      <x v="17"/>
    </i>
    <i>
      <x v="4"/>
    </i>
    <i>
      <x v="12"/>
    </i>
    <i>
      <x v="15"/>
    </i>
    <i>
      <x v="11"/>
    </i>
    <i>
      <x v="16"/>
    </i>
    <i>
      <x v="9"/>
    </i>
    <i>
      <x v="10"/>
    </i>
    <i>
      <x v="3"/>
    </i>
    <i>
      <x v="2"/>
    </i>
  </rowItems>
  <colFields count="1">
    <field x="-2"/>
  </colFields>
  <colItems count="2">
    <i>
      <x/>
    </i>
    <i i="1">
      <x v="1"/>
    </i>
  </colItems>
  <dataFields count="2">
    <dataField name="Sum of Closing Balance" fld="9" baseField="0" baseItem="0"/>
    <dataField name="Sum of Inward quantity" fld="3" baseField="0" baseItem="0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EDFCB-247E-490C-B40D-10A8944C18EF}" name="PivotTable1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3:B22" firstHeaderRow="1" firstDataRow="1" firstDataCol="1"/>
  <pivotFields count="10">
    <pivotField axis="axisRow" showAll="0" sortType="descending">
      <items count="20">
        <item x="1"/>
        <item x="0"/>
        <item x="10"/>
        <item x="11"/>
        <item x="5"/>
        <item x="6"/>
        <item x="13"/>
        <item x="8"/>
        <item x="3"/>
        <item x="12"/>
        <item x="18"/>
        <item x="7"/>
        <item x="16"/>
        <item x="9"/>
        <item x="4"/>
        <item x="17"/>
        <item x="14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2">
        <item x="114"/>
        <item x="59"/>
        <item x="83"/>
        <item x="84"/>
        <item x="85"/>
        <item x="26"/>
        <item x="116"/>
        <item x="115"/>
        <item x="36"/>
        <item x="12"/>
        <item x="5"/>
        <item x="16"/>
        <item x="86"/>
        <item x="43"/>
        <item x="44"/>
        <item x="20"/>
        <item x="10"/>
        <item x="17"/>
        <item x="18"/>
        <item x="60"/>
        <item x="87"/>
        <item x="88"/>
        <item x="45"/>
        <item x="6"/>
        <item x="117"/>
        <item x="21"/>
        <item x="46"/>
        <item x="8"/>
        <item x="11"/>
        <item x="89"/>
        <item x="90"/>
        <item x="91"/>
        <item x="118"/>
        <item x="37"/>
        <item x="38"/>
        <item x="61"/>
        <item x="27"/>
        <item x="4"/>
        <item x="92"/>
        <item x="39"/>
        <item x="1"/>
        <item x="62"/>
        <item x="63"/>
        <item x="93"/>
        <item x="94"/>
        <item x="64"/>
        <item x="15"/>
        <item x="22"/>
        <item x="47"/>
        <item x="13"/>
        <item x="3"/>
        <item x="65"/>
        <item x="28"/>
        <item x="95"/>
        <item x="19"/>
        <item x="0"/>
        <item x="29"/>
        <item x="23"/>
        <item x="96"/>
        <item x="48"/>
        <item x="66"/>
        <item x="119"/>
        <item x="120"/>
        <item x="121"/>
        <item x="122"/>
        <item x="97"/>
        <item x="98"/>
        <item x="99"/>
        <item x="67"/>
        <item x="40"/>
        <item x="68"/>
        <item x="69"/>
        <item x="14"/>
        <item x="24"/>
        <item x="123"/>
        <item x="124"/>
        <item x="125"/>
        <item x="49"/>
        <item x="70"/>
        <item x="100"/>
        <item x="126"/>
        <item x="50"/>
        <item x="101"/>
        <item x="102"/>
        <item x="103"/>
        <item x="30"/>
        <item x="71"/>
        <item x="72"/>
        <item x="51"/>
        <item x="31"/>
        <item x="73"/>
        <item x="104"/>
        <item x="32"/>
        <item x="52"/>
        <item x="74"/>
        <item x="105"/>
        <item x="75"/>
        <item x="53"/>
        <item x="106"/>
        <item x="33"/>
        <item x="9"/>
        <item x="76"/>
        <item x="2"/>
        <item x="25"/>
        <item x="77"/>
        <item x="78"/>
        <item x="79"/>
        <item x="107"/>
        <item x="34"/>
        <item x="41"/>
        <item x="80"/>
        <item x="54"/>
        <item x="127"/>
        <item x="108"/>
        <item x="35"/>
        <item x="109"/>
        <item x="128"/>
        <item x="55"/>
        <item x="110"/>
        <item x="129"/>
        <item x="111"/>
        <item x="112"/>
        <item x="130"/>
        <item x="113"/>
        <item x="42"/>
        <item x="56"/>
        <item x="81"/>
        <item x="7"/>
        <item x="82"/>
        <item x="57"/>
        <item x="58"/>
        <item t="default"/>
      </items>
    </pivotField>
    <pivotField numFmtId="1" showAll="0"/>
    <pivotField numFmtId="1" showAll="0"/>
    <pivotField showAll="0"/>
    <pivotField showAll="0"/>
    <pivotField numFmtId="164" showAll="0"/>
    <pivotField numFmtId="164" showAll="0"/>
    <pivotField numFmtId="164" showAll="0"/>
    <pivotField dataField="1" numFmtId="1" showAll="0"/>
  </pivotFields>
  <rowFields count="1">
    <field x="0"/>
  </rowFields>
  <rowItems count="19">
    <i>
      <x v="18"/>
    </i>
    <i>
      <x/>
    </i>
    <i>
      <x v="14"/>
    </i>
    <i>
      <x v="5"/>
    </i>
    <i>
      <x v="8"/>
    </i>
    <i>
      <x v="1"/>
    </i>
    <i>
      <x v="13"/>
    </i>
    <i>
      <x v="6"/>
    </i>
    <i>
      <x v="7"/>
    </i>
    <i>
      <x v="17"/>
    </i>
    <i>
      <x v="4"/>
    </i>
    <i>
      <x v="12"/>
    </i>
    <i>
      <x v="15"/>
    </i>
    <i>
      <x v="11"/>
    </i>
    <i>
      <x v="16"/>
    </i>
    <i>
      <x v="9"/>
    </i>
    <i>
      <x v="10"/>
    </i>
    <i>
      <x v="3"/>
    </i>
    <i>
      <x v="2"/>
    </i>
  </rowItems>
  <colItems count="1">
    <i/>
  </colItems>
  <dataFields count="1">
    <dataField name="Sum of Closing Balanc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DE93F-B4F9-4198-B0A1-DEF103D62E46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9:B57" firstHeaderRow="1" firstDataRow="1" firstDataCol="1"/>
  <pivotFields count="6">
    <pivotField showAll="0"/>
    <pivotField axis="axisRow" showAll="0" sortType="descending">
      <items count="19">
        <item x="1"/>
        <item x="0"/>
        <item x="10"/>
        <item x="11"/>
        <item x="5"/>
        <item x="6"/>
        <item x="13"/>
        <item x="8"/>
        <item x="3"/>
        <item x="12"/>
        <item x="7"/>
        <item x="16"/>
        <item x="9"/>
        <item x="4"/>
        <item x="17"/>
        <item x="14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/>
    <pivotField showAll="0"/>
  </pivotFields>
  <rowFields count="1">
    <field x="1"/>
  </rowFields>
  <rowItems count="18">
    <i>
      <x v="13"/>
    </i>
    <i>
      <x v="1"/>
    </i>
    <i>
      <x v="5"/>
    </i>
    <i>
      <x v="4"/>
    </i>
    <i>
      <x v="17"/>
    </i>
    <i>
      <x/>
    </i>
    <i>
      <x v="8"/>
    </i>
    <i>
      <x v="12"/>
    </i>
    <i>
      <x v="9"/>
    </i>
    <i>
      <x v="7"/>
    </i>
    <i>
      <x v="10"/>
    </i>
    <i>
      <x v="16"/>
    </i>
    <i>
      <x v="6"/>
    </i>
    <i>
      <x v="3"/>
    </i>
    <i>
      <x v="15"/>
    </i>
    <i>
      <x v="2"/>
    </i>
    <i>
      <x v="11"/>
    </i>
    <i>
      <x v="14"/>
    </i>
  </rowItems>
  <colItems count="1">
    <i/>
  </colItems>
  <dataFields count="1">
    <dataField name="Sum of Revenue" fld="4" baseField="0" baseItem="0"/>
  </dataFields>
  <conditionalFormats count="1">
    <conditionalFormat type="all"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B51A0-5709-47A7-86BF-318E30BDED4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B176" firstHeaderRow="1" firstDataRow="1" firstDataCol="1"/>
  <pivotFields count="6">
    <pivotField axis="axisRow" showAll="0" sortType="descending">
      <items count="127">
        <item x="59"/>
        <item x="83"/>
        <item x="84"/>
        <item x="85"/>
        <item x="26"/>
        <item x="36"/>
        <item x="12"/>
        <item x="5"/>
        <item x="16"/>
        <item x="86"/>
        <item x="43"/>
        <item x="44"/>
        <item x="20"/>
        <item x="10"/>
        <item x="17"/>
        <item x="18"/>
        <item x="60"/>
        <item x="87"/>
        <item x="88"/>
        <item x="45"/>
        <item x="6"/>
        <item x="21"/>
        <item x="46"/>
        <item x="8"/>
        <item x="11"/>
        <item m="1" x="114"/>
        <item x="90"/>
        <item x="91"/>
        <item x="37"/>
        <item x="38"/>
        <item x="61"/>
        <item x="27"/>
        <item x="4"/>
        <item x="92"/>
        <item x="39"/>
        <item x="1"/>
        <item x="62"/>
        <item x="63"/>
        <item x="93"/>
        <item x="94"/>
        <item x="64"/>
        <item x="15"/>
        <item x="22"/>
        <item x="47"/>
        <item x="13"/>
        <item m="1" x="115"/>
        <item x="65"/>
        <item x="28"/>
        <item x="95"/>
        <item x="19"/>
        <item m="1" x="116"/>
        <item x="29"/>
        <item x="23"/>
        <item x="96"/>
        <item x="48"/>
        <item x="66"/>
        <item x="97"/>
        <item x="98"/>
        <item x="99"/>
        <item x="67"/>
        <item x="40"/>
        <item x="68"/>
        <item x="69"/>
        <item x="14"/>
        <item x="24"/>
        <item x="49"/>
        <item x="70"/>
        <item x="100"/>
        <item x="50"/>
        <item x="101"/>
        <item x="102"/>
        <item x="103"/>
        <item x="30"/>
        <item x="71"/>
        <item x="72"/>
        <item x="51"/>
        <item x="31"/>
        <item x="73"/>
        <item x="104"/>
        <item x="32"/>
        <item x="52"/>
        <item x="74"/>
        <item x="105"/>
        <item x="75"/>
        <item x="53"/>
        <item x="106"/>
        <item x="33"/>
        <item x="9"/>
        <item x="76"/>
        <item m="1" x="117"/>
        <item m="1" x="118"/>
        <item m="1" x="119"/>
        <item m="1" x="120"/>
        <item m="1" x="121"/>
        <item m="1" x="122"/>
        <item x="34"/>
        <item m="1" x="123"/>
        <item m="1" x="124"/>
        <item m="1" x="125"/>
        <item x="108"/>
        <item x="35"/>
        <item x="109"/>
        <item x="55"/>
        <item x="110"/>
        <item x="111"/>
        <item x="112"/>
        <item x="113"/>
        <item x="42"/>
        <item x="56"/>
        <item x="81"/>
        <item x="7"/>
        <item x="82"/>
        <item x="57"/>
        <item x="58"/>
        <item x="0"/>
        <item x="2"/>
        <item x="3"/>
        <item x="25"/>
        <item x="41"/>
        <item x="54"/>
        <item x="77"/>
        <item x="78"/>
        <item x="79"/>
        <item x="80"/>
        <item x="89"/>
        <item x="10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showAll="0"/>
  </pivotFields>
  <rowFields count="1">
    <field x="0"/>
  </rowFields>
  <rowItems count="115">
    <i>
      <x v="114"/>
    </i>
    <i>
      <x v="35"/>
    </i>
    <i>
      <x v="115"/>
    </i>
    <i>
      <x v="116"/>
    </i>
    <i>
      <x v="32"/>
    </i>
    <i>
      <x v="20"/>
    </i>
    <i>
      <x v="7"/>
    </i>
    <i>
      <x v="110"/>
    </i>
    <i>
      <x v="87"/>
    </i>
    <i>
      <x v="23"/>
    </i>
    <i>
      <x v="13"/>
    </i>
    <i>
      <x v="24"/>
    </i>
    <i>
      <x v="63"/>
    </i>
    <i>
      <x v="44"/>
    </i>
    <i>
      <x v="6"/>
    </i>
    <i>
      <x v="41"/>
    </i>
    <i>
      <x v="8"/>
    </i>
    <i>
      <x v="14"/>
    </i>
    <i>
      <x v="49"/>
    </i>
    <i>
      <x v="15"/>
    </i>
    <i>
      <x v="12"/>
    </i>
    <i>
      <x v="117"/>
    </i>
    <i>
      <x v="21"/>
    </i>
    <i>
      <x v="52"/>
    </i>
    <i>
      <x v="64"/>
    </i>
    <i>
      <x v="42"/>
    </i>
    <i>
      <x v="72"/>
    </i>
    <i>
      <x v="31"/>
    </i>
    <i>
      <x v="79"/>
    </i>
    <i>
      <x v="86"/>
    </i>
    <i>
      <x v="51"/>
    </i>
    <i>
      <x v="4"/>
    </i>
    <i>
      <x v="76"/>
    </i>
    <i>
      <x v="95"/>
    </i>
    <i>
      <x v="100"/>
    </i>
    <i>
      <x v="47"/>
    </i>
    <i>
      <x v="118"/>
    </i>
    <i>
      <x v="60"/>
    </i>
    <i>
      <x v="107"/>
    </i>
    <i>
      <x v="5"/>
    </i>
    <i>
      <x v="34"/>
    </i>
    <i>
      <x v="28"/>
    </i>
    <i>
      <x v="29"/>
    </i>
    <i>
      <x v="84"/>
    </i>
    <i>
      <x v="119"/>
    </i>
    <i>
      <x v="112"/>
    </i>
    <i>
      <x v="68"/>
    </i>
    <i>
      <x v="80"/>
    </i>
    <i>
      <x v="75"/>
    </i>
    <i>
      <x v="11"/>
    </i>
    <i>
      <x v="65"/>
    </i>
    <i>
      <x v="113"/>
    </i>
    <i>
      <x v="10"/>
    </i>
    <i>
      <x v="43"/>
    </i>
    <i>
      <x v="102"/>
    </i>
    <i>
      <x v="22"/>
    </i>
    <i>
      <x v="19"/>
    </i>
    <i>
      <x v="108"/>
    </i>
    <i>
      <x v="54"/>
    </i>
    <i>
      <x v="46"/>
    </i>
    <i>
      <x v="111"/>
    </i>
    <i>
      <x v="62"/>
    </i>
    <i>
      <x v="40"/>
    </i>
    <i>
      <x v="122"/>
    </i>
    <i>
      <x v="16"/>
    </i>
    <i>
      <x v="81"/>
    </i>
    <i>
      <x v="88"/>
    </i>
    <i>
      <x v="74"/>
    </i>
    <i>
      <x v="30"/>
    </i>
    <i>
      <x v="120"/>
    </i>
    <i>
      <x v="66"/>
    </i>
    <i>
      <x v="77"/>
    </i>
    <i>
      <x v="36"/>
    </i>
    <i>
      <x v="61"/>
    </i>
    <i>
      <x v="37"/>
    </i>
    <i>
      <x v="83"/>
    </i>
    <i>
      <x v="73"/>
    </i>
    <i>
      <x v="109"/>
    </i>
    <i>
      <x v="121"/>
    </i>
    <i>
      <x v="55"/>
    </i>
    <i>
      <x v="123"/>
    </i>
    <i>
      <x/>
    </i>
    <i>
      <x v="59"/>
    </i>
    <i>
      <x v="18"/>
    </i>
    <i>
      <x v="1"/>
    </i>
    <i>
      <x v="56"/>
    </i>
    <i>
      <x v="26"/>
    </i>
    <i>
      <x v="33"/>
    </i>
    <i>
      <x v="48"/>
    </i>
    <i>
      <x v="39"/>
    </i>
    <i>
      <x v="27"/>
    </i>
    <i>
      <x v="78"/>
    </i>
    <i>
      <x v="99"/>
    </i>
    <i>
      <x v="82"/>
    </i>
    <i>
      <x v="67"/>
    </i>
    <i>
      <x v="124"/>
    </i>
    <i>
      <x v="101"/>
    </i>
    <i>
      <x v="53"/>
    </i>
    <i>
      <x v="9"/>
    </i>
    <i>
      <x v="3"/>
    </i>
    <i>
      <x v="103"/>
    </i>
    <i>
      <x v="57"/>
    </i>
    <i>
      <x v="104"/>
    </i>
    <i>
      <x v="58"/>
    </i>
    <i>
      <x v="105"/>
    </i>
    <i>
      <x v="2"/>
    </i>
    <i>
      <x v="106"/>
    </i>
    <i>
      <x v="17"/>
    </i>
    <i>
      <x v="69"/>
    </i>
    <i>
      <x v="85"/>
    </i>
    <i>
      <x v="70"/>
    </i>
    <i>
      <x v="125"/>
    </i>
    <i>
      <x v="71"/>
    </i>
    <i>
      <x v="38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CFFAF-9931-4F57-946C-20602F5DF1CB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18:B36" firstHeaderRow="1" firstDataRow="1" firstDataCol="1"/>
  <pivotFields count="6">
    <pivotField showAll="0"/>
    <pivotField axis="axisRow" showAll="0" sortType="ascending">
      <items count="19">
        <item x="1"/>
        <item x="0"/>
        <item x="10"/>
        <item x="11"/>
        <item x="5"/>
        <item x="6"/>
        <item x="13"/>
        <item x="8"/>
        <item x="3"/>
        <item x="12"/>
        <item x="7"/>
        <item x="16"/>
        <item x="9"/>
        <item x="4"/>
        <item x="17"/>
        <item x="14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numFmtId="164" showAll="0"/>
    <pivotField showAll="0"/>
  </pivotFields>
  <rowFields count="1">
    <field x="1"/>
  </rowFields>
  <rowItems count="18">
    <i>
      <x v="14"/>
    </i>
    <i>
      <x v="11"/>
    </i>
    <i>
      <x v="15"/>
    </i>
    <i>
      <x v="3"/>
    </i>
    <i>
      <x v="16"/>
    </i>
    <i>
      <x v="6"/>
    </i>
    <i>
      <x v="10"/>
    </i>
    <i>
      <x v="9"/>
    </i>
    <i>
      <x v="2"/>
    </i>
    <i>
      <x v="12"/>
    </i>
    <i>
      <x v="7"/>
    </i>
    <i>
      <x v="4"/>
    </i>
    <i>
      <x v="5"/>
    </i>
    <i>
      <x/>
    </i>
    <i>
      <x v="8"/>
    </i>
    <i>
      <x v="17"/>
    </i>
    <i>
      <x v="1"/>
    </i>
    <i>
      <x v="13"/>
    </i>
  </rowItems>
  <colItems count="1">
    <i/>
  </colItems>
  <dataFields count="1">
    <dataField name="Sum of Sales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4557-3EBF-4340-9FD4-D807A5F55AE9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3:B6" firstHeaderRow="1" firstDataRow="1" firstDataCol="1"/>
  <pivotFields count="6">
    <pivotField showAll="0"/>
    <pivotField showAll="0"/>
    <pivotField dataField="1" showAll="0"/>
    <pivotField numFmtId="164" showAll="0"/>
    <pivotField numFmtId="164" showAll="0"/>
    <pivotField axis="axisRow" showAll="0">
      <items count="4">
        <item x="0"/>
        <item x="2"/>
        <item x="1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erage of Sales" fld="2" subtotal="average" baseField="5" baseItem="0"/>
  </dataFields>
  <formats count="3">
    <format dxfId="2">
      <pivotArea collapsedLevelsAreSubtotals="1" fieldPosition="0">
        <references count="1">
          <reference field="5" count="1">
            <x v="0"/>
          </reference>
        </references>
      </pivotArea>
    </format>
    <format dxfId="1">
      <pivotArea collapsedLevelsAreSubtotals="1" fieldPosition="0">
        <references count="1">
          <reference field="5" count="1">
            <x v="1"/>
          </reference>
        </references>
      </pivotArea>
    </format>
    <format dxfId="0">
      <pivotArea collapsedLevelsAreSubtotals="1" fieldPosition="0">
        <references count="1">
          <reference field="5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9D7F8-BFDF-42BA-939C-1296D2B7767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3" firstHeaderRow="0" firstDataRow="1" firstDataCol="1"/>
  <pivotFields count="12">
    <pivotField axis="axisRow" showAll="0">
      <items count="20">
        <item x="11"/>
        <item x="1"/>
        <item x="3"/>
        <item x="4"/>
        <item x="6"/>
        <item x="5"/>
        <item x="14"/>
        <item x="9"/>
        <item x="2"/>
        <item x="15"/>
        <item x="10"/>
        <item x="16"/>
        <item x="12"/>
        <item x="0"/>
        <item x="17"/>
        <item x="13"/>
        <item x="8"/>
        <item x="18"/>
        <item x="7"/>
        <item t="default"/>
      </items>
    </pivotField>
    <pivotField showAll="0"/>
    <pivotField numFmtId="1" showAll="0"/>
    <pivotField numFmtId="1" showAll="0"/>
    <pivotField showAll="0"/>
    <pivotField dataField="1" showAll="0"/>
    <pivotField numFmtId="164" showAll="0"/>
    <pivotField dataField="1" showAll="0"/>
    <pivotField numFmtId="164" showAll="0"/>
    <pivotField numFmtId="164" showAll="0"/>
    <pivotField numFmtId="164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urchase Price" fld="5" subtotal="average" baseField="0" baseItem="0"/>
    <dataField name="Average of Selling Pri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FB30C36A-1C47-4B44-B2ED-544224804509}" autoFormatId="16" applyNumberFormats="0" applyBorderFormats="0" applyFontFormats="0" applyPatternFormats="0" applyAlignmentFormats="0" applyWidthHeightFormats="0">
  <queryTableRefresh headersInLastRefresh="0" nextId="23">
    <queryTableFields count="17">
      <queryTableField id="1" name="Column1" tableColumnId="1"/>
      <queryTableField id="3" name="Column3" tableColumnId="3"/>
      <queryTableField id="5" name="Column5" tableColumnId="5"/>
      <queryTableField id="6" name="Column6" tableColumnId="6"/>
      <queryTableField id="7" name="Column7" tableColumnId="7"/>
      <queryTableField id="9" name="Column9" tableColumnId="9"/>
      <queryTableField id="10" name="Column10" tableColumnId="10"/>
      <queryTableField id="11" name="Column11" tableColumnId="11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1" name="Column21" tableColumnId="21"/>
      <queryTableField id="22" name="Column22" tableColumnId="22"/>
    </queryTableFields>
    <queryTableDeletedFields count="5">
      <deletedField name="Column4"/>
      <deletedField name="Column8"/>
      <deletedField name="Column12"/>
      <deletedField name="Column20"/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13F5E42-F200-4C82-857D-8E66432DA9BA}" autoFormatId="16" applyNumberFormats="0" applyBorderFormats="0" applyFontFormats="0" applyPatternFormats="0" applyAlignmentFormats="0" applyWidthHeightFormats="0">
  <queryTableRefresh nextId="23">
    <queryTableFields count="17">
      <queryTableField id="1" name="Column1" tableColumnId="1"/>
      <queryTableField id="22" dataBound="0" tableColumnId="22"/>
      <queryTableField id="21" dataBound="0" tableColumnId="21"/>
      <queryTableField id="20" dataBound="0" tableColumnId="20"/>
      <queryTableField id="4" name="Column4" tableColumnId="4"/>
      <queryTableField id="6" name="Column6" tableColumnId="6"/>
      <queryTableField id="7" name="Column7" tableColumnId="7"/>
      <queryTableField id="8" name="Column8" tableColumnId="8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8" name="Column18" tableColumnId="18"/>
      <queryTableField id="19" name="Column19" tableColumnId="19"/>
    </queryTableFields>
    <queryTableDeletedFields count="5">
      <deletedField name="Column2"/>
      <deletedField name="Column3"/>
      <deletedField name="Column5"/>
      <deletedField name="Column9"/>
      <deletedField name="Column1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FAE21-5046-4E87-9CAF-7A10E5A21FEE}" name="Table001__Page_1" displayName="Table001__Page_1" ref="A2:Q25" tableType="queryTable" headerRowCount="0" totalsRowShown="0" headerRowDxfId="43" dataDxfId="42">
  <tableColumns count="17">
    <tableColumn id="1" xr3:uid="{13824AA9-E811-46E6-A473-CB467F5AE123}" uniqueName="1" name="Column1" queryTableFieldId="1" dataDxfId="41"/>
    <tableColumn id="3" xr3:uid="{6F5396D9-4FEC-47FB-AFDC-421530145F36}" uniqueName="3" name="Column3" queryTableFieldId="3" dataDxfId="40"/>
    <tableColumn id="5" xr3:uid="{28291836-F56C-4ED2-BD83-447504FB2106}" uniqueName="5" name="Column5" queryTableFieldId="5" dataDxfId="39"/>
    <tableColumn id="6" xr3:uid="{B2314719-FEB3-4358-AF08-C7CA0140B2D5}" uniqueName="6" name="Column6" queryTableFieldId="6" dataDxfId="38"/>
    <tableColumn id="7" xr3:uid="{4C26CF96-F17D-439C-86E9-3A8D87CADB03}" uniqueName="7" name="Column7" queryTableFieldId="7" dataDxfId="37"/>
    <tableColumn id="9" xr3:uid="{C8594DA5-1DE2-4F6B-A798-30FC88CEA166}" uniqueName="9" name="Column9" queryTableFieldId="9" dataDxfId="36"/>
    <tableColumn id="10" xr3:uid="{6F4A1466-ABC6-4D3A-B643-96CD33188EC8}" uniqueName="10" name="Column10" queryTableFieldId="10" dataDxfId="35"/>
    <tableColumn id="11" xr3:uid="{06BD6367-6628-4EBB-9446-9DD7FD1E9E4E}" uniqueName="11" name="Column11" queryTableFieldId="11" dataDxfId="34"/>
    <tableColumn id="13" xr3:uid="{1564BB89-9562-42BE-B769-6ACF5775D0E6}" uniqueName="13" name="Column13" queryTableFieldId="13" dataDxfId="33"/>
    <tableColumn id="14" xr3:uid="{2A308A64-254C-46C5-95BB-AD0D27EBB14A}" uniqueName="14" name="Column14" queryTableFieldId="14" dataDxfId="32"/>
    <tableColumn id="15" xr3:uid="{1265431B-039A-4E65-9455-E2DCF1401F0E}" uniqueName="15" name="Column15" queryTableFieldId="15" dataDxfId="31"/>
    <tableColumn id="16" xr3:uid="{9AF3A06E-D4C6-4B63-90BE-0FF5B37E71D8}" uniqueName="16" name="Column16" queryTableFieldId="16" dataDxfId="30"/>
    <tableColumn id="17" xr3:uid="{2A4362D1-A979-4186-A29B-EF52A8909614}" uniqueName="17" name="Column17" queryTableFieldId="17" dataDxfId="29"/>
    <tableColumn id="18" xr3:uid="{1D022D74-20C1-42B9-85AA-FA10FD99D61E}" uniqueName="18" name="Column18" queryTableFieldId="18" dataDxfId="28"/>
    <tableColumn id="19" xr3:uid="{FB6881C4-2CA8-43F2-B06D-1B181659F294}" uniqueName="19" name="Column19" queryTableFieldId="19" dataDxfId="27"/>
    <tableColumn id="21" xr3:uid="{72117BE6-D467-48FF-B6DC-4BE601B97511}" uniqueName="21" name="Column21" queryTableFieldId="21" dataDxfId="26"/>
    <tableColumn id="22" xr3:uid="{379EE7A9-9F46-4AB2-9E1E-CD20A7971EE3}" uniqueName="22" name="Column22" queryTableFieldId="22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FB9C60-AE25-4C64-B03D-3962BA89BD32}" name="Table001__Page_1___3" displayName="Table001__Page_1___3" ref="A2:Q204" tableType="queryTable" totalsRowShown="0" headerRowDxfId="24">
  <autoFilter ref="A2:Q204" xr:uid="{1DFB9C60-AE25-4C64-B03D-3962BA89BD32}"/>
  <tableColumns count="17">
    <tableColumn id="1" xr3:uid="{A100160E-E2B5-4BF7-81AC-752FFD77520A}" uniqueName="1" name="Product" queryTableFieldId="1" dataDxfId="23"/>
    <tableColumn id="22" xr3:uid="{B1EDE0A0-386B-47AB-9CB8-482194788B65}" uniqueName="22" name="OB_Quantity" queryTableFieldId="22" dataDxfId="22"/>
    <tableColumn id="21" xr3:uid="{997F62B4-D4F0-4168-962E-763C7013DA4B}" uniqueName="21" name="OB_Price" queryTableFieldId="21" dataDxfId="21"/>
    <tableColumn id="20" xr3:uid="{52D9AA78-4A13-4416-AD70-1AA5B32AD8CF}" uniqueName="20" name="OB_Total price" queryTableFieldId="20" dataDxfId="20"/>
    <tableColumn id="4" xr3:uid="{0C060DD7-1399-4782-A839-83CACF60B8FF}" uniqueName="4" name="I_Quantity" queryTableFieldId="4" dataDxfId="19"/>
    <tableColumn id="6" xr3:uid="{896C228C-D3B8-4A6F-9735-90BC79EA305F}" uniqueName="6" name="I_Price" queryTableFieldId="6" dataDxfId="18"/>
    <tableColumn id="7" xr3:uid="{C987D5C5-8612-4BA0-90D0-1E23EC05544A}" uniqueName="7" name="I_Total Price" queryTableFieldId="7" dataDxfId="17"/>
    <tableColumn id="8" xr3:uid="{5DA97C6F-A997-4F26-ACF8-6803C7758D22}" uniqueName="8" name="Sell" queryTableFieldId="8" dataDxfId="16"/>
    <tableColumn id="10" xr3:uid="{90DC61CE-AC07-41F1-B05E-D99DB870F601}" uniqueName="10" name="O_Price" queryTableFieldId="10" dataDxfId="15"/>
    <tableColumn id="11" xr3:uid="{F1B2385A-42C7-4A22-BFD2-364C4F3816CA}" uniqueName="11" name="O_Total price" queryTableFieldId="11" dataDxfId="14"/>
    <tableColumn id="12" xr3:uid="{2EC299F9-8941-4756-9F0E-78E1475E04EC}" uniqueName="12" name="Gross value" queryTableFieldId="12" dataDxfId="13"/>
    <tableColumn id="13" xr3:uid="{90E7626F-DD7A-486F-859F-48E0F1828C80}" uniqueName="13" name="Consumption" queryTableFieldId="13" dataDxfId="12"/>
    <tableColumn id="14" xr3:uid="{7EF1015E-7626-448D-9216-88844D058FBB}" uniqueName="14" name="Gross Profit" queryTableFieldId="14" dataDxfId="11"/>
    <tableColumn id="15" xr3:uid="{826C7618-03A1-4161-8BF2-6BF4E83228AC}" uniqueName="15" name="Percentage" queryTableFieldId="15" dataDxfId="10"/>
    <tableColumn id="16" xr3:uid="{3073F46F-F5EA-4CF0-A86C-6087BB0078E2}" uniqueName="16" name="C_quantity" queryTableFieldId="16" dataDxfId="9"/>
    <tableColumn id="18" xr3:uid="{E4C852D1-D77B-43E0-9144-354174683320}" uniqueName="18" name="C_Rate" queryTableFieldId="18" dataDxfId="8"/>
    <tableColumn id="19" xr3:uid="{08939191-4B6A-4C11-88A8-D8C6BD620A0C}" uniqueName="19" name="C_Total Value" queryTableFieldId="19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E58D-936B-4AD0-93CD-EB9444DFD416}">
  <dimension ref="A2:Q25"/>
  <sheetViews>
    <sheetView tabSelected="1" topLeftCell="A10" zoomScale="93" zoomScaleNormal="93" workbookViewId="0">
      <selection activeCell="A28" sqref="A28:A29"/>
    </sheetView>
  </sheetViews>
  <sheetFormatPr defaultRowHeight="15.75" x14ac:dyDescent="0.25"/>
  <cols>
    <col min="1" max="1" width="20.85546875" style="4" bestFit="1" customWidth="1"/>
    <col min="2" max="2" width="11.140625" style="39" bestFit="1" customWidth="1"/>
    <col min="3" max="3" width="16" style="4" bestFit="1" customWidth="1"/>
    <col min="4" max="6" width="11.140625" style="4" bestFit="1" customWidth="1"/>
    <col min="7" max="7" width="12.140625" style="4" bestFit="1" customWidth="1"/>
    <col min="8" max="8" width="12.140625" style="44" customWidth="1"/>
    <col min="9" max="9" width="12.140625" style="20" customWidth="1"/>
    <col min="10" max="11" width="12.140625" style="4" customWidth="1"/>
    <col min="12" max="12" width="12.85546875" style="4" customWidth="1"/>
    <col min="13" max="14" width="12.140625" style="4" customWidth="1"/>
    <col min="15" max="15" width="12.140625" style="44" customWidth="1"/>
    <col min="16" max="16" width="14.85546875" style="4" customWidth="1"/>
    <col min="17" max="17" width="12.140625" style="4" customWidth="1"/>
    <col min="18" max="16384" width="9.140625" style="4"/>
  </cols>
  <sheetData>
    <row r="2" spans="1:17" x14ac:dyDescent="0.25">
      <c r="A2" s="12"/>
      <c r="B2" s="36"/>
      <c r="C2" s="6" t="s">
        <v>0</v>
      </c>
      <c r="D2" s="7"/>
      <c r="E2" s="5"/>
      <c r="F2" s="6" t="s">
        <v>1</v>
      </c>
      <c r="G2" s="7"/>
      <c r="H2" s="40"/>
      <c r="I2" s="19"/>
      <c r="J2" s="6" t="s">
        <v>2</v>
      </c>
      <c r="K2" s="11"/>
      <c r="L2" s="11"/>
      <c r="M2" s="11"/>
      <c r="N2" s="7"/>
      <c r="O2" s="40"/>
      <c r="P2" s="6" t="s">
        <v>3</v>
      </c>
      <c r="Q2" s="7"/>
    </row>
    <row r="3" spans="1:17" x14ac:dyDescent="0.25">
      <c r="A3" s="13" t="s">
        <v>191</v>
      </c>
      <c r="B3" s="37" t="s">
        <v>4</v>
      </c>
      <c r="C3" s="1" t="s">
        <v>5</v>
      </c>
      <c r="D3" s="3" t="s">
        <v>6</v>
      </c>
      <c r="E3" s="2" t="s">
        <v>4</v>
      </c>
      <c r="F3" s="1" t="s">
        <v>5</v>
      </c>
      <c r="G3" s="3" t="s">
        <v>6</v>
      </c>
      <c r="H3" s="41" t="s">
        <v>4</v>
      </c>
      <c r="I3" s="22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3" t="s">
        <v>10</v>
      </c>
      <c r="O3" s="41" t="s">
        <v>4</v>
      </c>
      <c r="P3" s="1" t="s">
        <v>5</v>
      </c>
      <c r="Q3" s="3" t="s">
        <v>6</v>
      </c>
    </row>
    <row r="4" spans="1:17" x14ac:dyDescent="0.25">
      <c r="A4" s="14" t="s">
        <v>11</v>
      </c>
      <c r="B4" s="29">
        <v>4</v>
      </c>
      <c r="C4" s="4" t="s">
        <v>12</v>
      </c>
      <c r="D4" s="9" t="s">
        <v>13</v>
      </c>
      <c r="E4" s="8">
        <v>115</v>
      </c>
      <c r="F4" s="4" t="s">
        <v>14</v>
      </c>
      <c r="G4" s="9" t="s">
        <v>15</v>
      </c>
      <c r="H4" s="42">
        <v>50</v>
      </c>
      <c r="I4" s="23" t="s">
        <v>16</v>
      </c>
      <c r="J4" s="4" t="s">
        <v>17</v>
      </c>
      <c r="K4" s="4" t="s">
        <v>17</v>
      </c>
      <c r="L4" s="4" t="s">
        <v>18</v>
      </c>
      <c r="M4" s="4" t="s">
        <v>19</v>
      </c>
      <c r="N4" s="9" t="s">
        <v>20</v>
      </c>
      <c r="O4" s="42">
        <v>69</v>
      </c>
      <c r="P4" s="4" t="s">
        <v>21</v>
      </c>
      <c r="Q4" s="9" t="s">
        <v>22</v>
      </c>
    </row>
    <row r="5" spans="1:17" x14ac:dyDescent="0.25">
      <c r="A5" s="14" t="s">
        <v>23</v>
      </c>
      <c r="B5" s="29"/>
      <c r="D5" s="9"/>
      <c r="E5" s="8">
        <v>140</v>
      </c>
      <c r="F5" s="4" t="s">
        <v>24</v>
      </c>
      <c r="G5" s="9" t="s">
        <v>25</v>
      </c>
      <c r="H5" s="42">
        <v>111</v>
      </c>
      <c r="I5" s="23" t="s">
        <v>26</v>
      </c>
      <c r="J5" s="4" t="s">
        <v>27</v>
      </c>
      <c r="K5" s="4" t="s">
        <v>27</v>
      </c>
      <c r="L5" s="4" t="s">
        <v>28</v>
      </c>
      <c r="M5" s="4" t="s">
        <v>29</v>
      </c>
      <c r="N5" s="9" t="s">
        <v>30</v>
      </c>
      <c r="O5" s="42">
        <v>29</v>
      </c>
      <c r="P5" s="4" t="s">
        <v>31</v>
      </c>
      <c r="Q5" s="9" t="s">
        <v>32</v>
      </c>
    </row>
    <row r="6" spans="1:17" x14ac:dyDescent="0.25">
      <c r="A6" s="14" t="s">
        <v>33</v>
      </c>
      <c r="B6" s="29"/>
      <c r="D6" s="9"/>
      <c r="E6" s="8">
        <v>6</v>
      </c>
      <c r="F6" s="4" t="s">
        <v>34</v>
      </c>
      <c r="G6" s="9" t="s">
        <v>35</v>
      </c>
      <c r="H6" s="42">
        <v>6</v>
      </c>
      <c r="I6" s="23" t="s">
        <v>36</v>
      </c>
      <c r="J6" s="4" t="s">
        <v>37</v>
      </c>
      <c r="K6" s="4" t="s">
        <v>37</v>
      </c>
      <c r="L6" s="4" t="s">
        <v>35</v>
      </c>
      <c r="M6" s="4" t="s">
        <v>38</v>
      </c>
      <c r="N6" s="9" t="s">
        <v>39</v>
      </c>
      <c r="O6" s="42"/>
      <c r="Q6" s="9"/>
    </row>
    <row r="7" spans="1:17" x14ac:dyDescent="0.25">
      <c r="A7" s="14" t="s">
        <v>40</v>
      </c>
      <c r="B7" s="29"/>
      <c r="D7" s="9"/>
      <c r="E7" s="8"/>
      <c r="G7" s="9"/>
      <c r="H7" s="42"/>
      <c r="I7" s="23"/>
      <c r="N7" s="9"/>
      <c r="O7" s="42"/>
      <c r="Q7" s="9"/>
    </row>
    <row r="8" spans="1:17" x14ac:dyDescent="0.25">
      <c r="A8" s="14" t="s">
        <v>41</v>
      </c>
      <c r="B8" s="29">
        <v>3</v>
      </c>
      <c r="C8" s="4" t="s">
        <v>42</v>
      </c>
      <c r="D8" s="9" t="s">
        <v>43</v>
      </c>
      <c r="E8" s="8"/>
      <c r="G8" s="9"/>
      <c r="H8" s="42">
        <v>3</v>
      </c>
      <c r="I8" s="23" t="s">
        <v>44</v>
      </c>
      <c r="J8" s="4" t="s">
        <v>45</v>
      </c>
      <c r="K8" s="4" t="s">
        <v>45</v>
      </c>
      <c r="L8" s="4" t="s">
        <v>43</v>
      </c>
      <c r="M8" s="4" t="s">
        <v>46</v>
      </c>
      <c r="N8" s="9" t="s">
        <v>47</v>
      </c>
      <c r="O8" s="42"/>
      <c r="Q8" s="9"/>
    </row>
    <row r="9" spans="1:17" x14ac:dyDescent="0.25">
      <c r="A9" s="14" t="s">
        <v>48</v>
      </c>
      <c r="B9" s="29"/>
      <c r="D9" s="9"/>
      <c r="E9" s="8">
        <v>25</v>
      </c>
      <c r="F9" s="4" t="s">
        <v>49</v>
      </c>
      <c r="G9" s="9" t="s">
        <v>50</v>
      </c>
      <c r="H9" s="42">
        <v>22</v>
      </c>
      <c r="I9" s="23" t="s">
        <v>51</v>
      </c>
      <c r="J9" s="4" t="s">
        <v>52</v>
      </c>
      <c r="K9" s="4" t="s">
        <v>52</v>
      </c>
      <c r="L9" s="4" t="s">
        <v>53</v>
      </c>
      <c r="M9" s="4" t="s">
        <v>54</v>
      </c>
      <c r="N9" s="9" t="s">
        <v>55</v>
      </c>
      <c r="O9" s="42">
        <v>3</v>
      </c>
      <c r="P9" s="4" t="s">
        <v>56</v>
      </c>
      <c r="Q9" s="9" t="s">
        <v>57</v>
      </c>
    </row>
    <row r="10" spans="1:17" x14ac:dyDescent="0.25">
      <c r="A10" s="14" t="s">
        <v>58</v>
      </c>
      <c r="B10" s="29"/>
      <c r="D10" s="9"/>
      <c r="E10" s="8">
        <v>96</v>
      </c>
      <c r="F10" s="4" t="s">
        <v>59</v>
      </c>
      <c r="G10" s="9" t="s">
        <v>60</v>
      </c>
      <c r="H10" s="42">
        <v>44</v>
      </c>
      <c r="I10" s="23" t="s">
        <v>61</v>
      </c>
      <c r="J10" s="4" t="s">
        <v>62</v>
      </c>
      <c r="K10" s="4" t="s">
        <v>62</v>
      </c>
      <c r="L10" s="4" t="s">
        <v>63</v>
      </c>
      <c r="M10" s="4" t="s">
        <v>64</v>
      </c>
      <c r="N10" s="9" t="s">
        <v>65</v>
      </c>
      <c r="O10" s="42">
        <v>52</v>
      </c>
      <c r="P10" s="4" t="s">
        <v>66</v>
      </c>
      <c r="Q10" s="9" t="s">
        <v>67</v>
      </c>
    </row>
    <row r="11" spans="1:17" x14ac:dyDescent="0.25">
      <c r="A11" s="14" t="s">
        <v>68</v>
      </c>
      <c r="B11" s="29"/>
      <c r="D11" s="9"/>
      <c r="E11" s="8">
        <v>22</v>
      </c>
      <c r="F11" s="4" t="s">
        <v>69</v>
      </c>
      <c r="G11" s="9" t="s">
        <v>70</v>
      </c>
      <c r="H11" s="42">
        <v>5</v>
      </c>
      <c r="I11" s="23" t="s">
        <v>71</v>
      </c>
      <c r="J11" s="4" t="s">
        <v>72</v>
      </c>
      <c r="K11" s="4" t="s">
        <v>72</v>
      </c>
      <c r="L11" s="4" t="s">
        <v>73</v>
      </c>
      <c r="M11" s="4" t="s">
        <v>74</v>
      </c>
      <c r="N11" s="9" t="s">
        <v>75</v>
      </c>
      <c r="O11" s="42">
        <v>17</v>
      </c>
      <c r="P11" s="4" t="s">
        <v>76</v>
      </c>
      <c r="Q11" s="9" t="s">
        <v>77</v>
      </c>
    </row>
    <row r="12" spans="1:17" x14ac:dyDescent="0.25">
      <c r="A12" s="14" t="s">
        <v>78</v>
      </c>
      <c r="B12" s="29"/>
      <c r="D12" s="9"/>
      <c r="E12" s="8">
        <v>25</v>
      </c>
      <c r="F12" s="4" t="s">
        <v>79</v>
      </c>
      <c r="G12" s="9" t="s">
        <v>80</v>
      </c>
      <c r="H12" s="42">
        <v>10</v>
      </c>
      <c r="I12" s="23" t="s">
        <v>81</v>
      </c>
      <c r="J12" s="4" t="s">
        <v>82</v>
      </c>
      <c r="K12" s="4" t="s">
        <v>82</v>
      </c>
      <c r="L12" s="4" t="s">
        <v>83</v>
      </c>
      <c r="M12" s="4" t="s">
        <v>84</v>
      </c>
      <c r="N12" s="9" t="s">
        <v>85</v>
      </c>
      <c r="O12" s="42">
        <v>15</v>
      </c>
      <c r="P12" s="4" t="s">
        <v>86</v>
      </c>
      <c r="Q12" s="9" t="s">
        <v>87</v>
      </c>
    </row>
    <row r="13" spans="1:17" x14ac:dyDescent="0.25">
      <c r="A13" s="14" t="s">
        <v>88</v>
      </c>
      <c r="B13" s="29"/>
      <c r="D13" s="9"/>
      <c r="E13" s="8">
        <v>108</v>
      </c>
      <c r="F13" s="4" t="s">
        <v>89</v>
      </c>
      <c r="G13" s="9" t="s">
        <v>90</v>
      </c>
      <c r="H13" s="42">
        <v>64</v>
      </c>
      <c r="I13" s="23" t="s">
        <v>91</v>
      </c>
      <c r="J13" s="4" t="s">
        <v>92</v>
      </c>
      <c r="K13" s="4" t="s">
        <v>92</v>
      </c>
      <c r="L13" s="4" t="s">
        <v>93</v>
      </c>
      <c r="M13" s="4" t="s">
        <v>94</v>
      </c>
      <c r="N13" s="9" t="s">
        <v>95</v>
      </c>
      <c r="O13" s="42">
        <v>44</v>
      </c>
      <c r="P13" s="4" t="s">
        <v>96</v>
      </c>
      <c r="Q13" s="9" t="s">
        <v>97</v>
      </c>
    </row>
    <row r="14" spans="1:17" x14ac:dyDescent="0.25">
      <c r="A14" s="14" t="s">
        <v>98</v>
      </c>
      <c r="B14" s="29"/>
      <c r="D14" s="9"/>
      <c r="E14" s="8">
        <v>146</v>
      </c>
      <c r="F14" s="4" t="s">
        <v>99</v>
      </c>
      <c r="G14" s="9" t="s">
        <v>100</v>
      </c>
      <c r="H14" s="42">
        <v>66</v>
      </c>
      <c r="I14" s="23" t="s">
        <v>101</v>
      </c>
      <c r="J14" s="4" t="s">
        <v>102</v>
      </c>
      <c r="K14" s="4" t="s">
        <v>102</v>
      </c>
      <c r="L14" s="4" t="s">
        <v>103</v>
      </c>
      <c r="M14" s="4" t="s">
        <v>104</v>
      </c>
      <c r="N14" s="9" t="s">
        <v>105</v>
      </c>
      <c r="O14" s="42">
        <v>80</v>
      </c>
      <c r="P14" s="4" t="s">
        <v>106</v>
      </c>
      <c r="Q14" s="9" t="s">
        <v>107</v>
      </c>
    </row>
    <row r="15" spans="1:17" x14ac:dyDescent="0.25">
      <c r="A15" s="14" t="s">
        <v>108</v>
      </c>
      <c r="B15" s="29">
        <v>1</v>
      </c>
      <c r="C15" s="4" t="s">
        <v>109</v>
      </c>
      <c r="D15" s="9" t="s">
        <v>109</v>
      </c>
      <c r="E15" s="8">
        <v>6</v>
      </c>
      <c r="F15" s="4" t="s">
        <v>110</v>
      </c>
      <c r="G15" s="9" t="s">
        <v>111</v>
      </c>
      <c r="H15" s="42">
        <v>5</v>
      </c>
      <c r="I15" s="23" t="s">
        <v>112</v>
      </c>
      <c r="J15" s="4" t="s">
        <v>113</v>
      </c>
      <c r="K15" s="4" t="s">
        <v>113</v>
      </c>
      <c r="L15" s="4" t="s">
        <v>114</v>
      </c>
      <c r="M15" s="4" t="s">
        <v>115</v>
      </c>
      <c r="N15" s="9" t="s">
        <v>116</v>
      </c>
      <c r="O15" s="42">
        <v>2</v>
      </c>
      <c r="P15" s="4" t="s">
        <v>117</v>
      </c>
      <c r="Q15" s="9" t="s">
        <v>118</v>
      </c>
    </row>
    <row r="16" spans="1:17" x14ac:dyDescent="0.25">
      <c r="A16" s="14" t="s">
        <v>119</v>
      </c>
      <c r="B16" s="29">
        <v>4</v>
      </c>
      <c r="C16" s="4" t="s">
        <v>120</v>
      </c>
      <c r="D16" s="9" t="s">
        <v>121</v>
      </c>
      <c r="E16" s="8"/>
      <c r="G16" s="9"/>
      <c r="H16" s="42">
        <v>1</v>
      </c>
      <c r="I16" s="23" t="s">
        <v>122</v>
      </c>
      <c r="J16" s="4" t="s">
        <v>122</v>
      </c>
      <c r="K16" s="4" t="s">
        <v>122</v>
      </c>
      <c r="L16" s="4" t="s">
        <v>123</v>
      </c>
      <c r="M16" s="4" t="s">
        <v>124</v>
      </c>
      <c r="N16" s="9" t="s">
        <v>125</v>
      </c>
      <c r="O16" s="42">
        <v>3</v>
      </c>
      <c r="P16" s="4" t="s">
        <v>126</v>
      </c>
      <c r="Q16" s="9" t="s">
        <v>127</v>
      </c>
    </row>
    <row r="17" spans="1:17" x14ac:dyDescent="0.25">
      <c r="A17" s="14" t="s">
        <v>128</v>
      </c>
      <c r="B17" s="29"/>
      <c r="D17" s="9"/>
      <c r="E17" s="8">
        <v>33</v>
      </c>
      <c r="F17" s="4" t="s">
        <v>129</v>
      </c>
      <c r="G17" s="9" t="s">
        <v>130</v>
      </c>
      <c r="H17" s="42">
        <v>9</v>
      </c>
      <c r="I17" s="23" t="s">
        <v>131</v>
      </c>
      <c r="J17" s="4" t="s">
        <v>132</v>
      </c>
      <c r="K17" s="4" t="s">
        <v>132</v>
      </c>
      <c r="L17" s="4" t="s">
        <v>133</v>
      </c>
      <c r="M17" s="4" t="s">
        <v>134</v>
      </c>
      <c r="N17" s="9" t="s">
        <v>135</v>
      </c>
      <c r="O17" s="42">
        <v>24</v>
      </c>
      <c r="P17" s="4" t="s">
        <v>136</v>
      </c>
      <c r="Q17" s="9" t="s">
        <v>137</v>
      </c>
    </row>
    <row r="18" spans="1:17" x14ac:dyDescent="0.25">
      <c r="A18" s="14" t="s">
        <v>138</v>
      </c>
      <c r="B18" s="29"/>
      <c r="D18" s="9"/>
      <c r="E18" s="8">
        <v>189</v>
      </c>
      <c r="F18" s="4" t="s">
        <v>139</v>
      </c>
      <c r="G18" s="9" t="s">
        <v>140</v>
      </c>
      <c r="H18" s="42">
        <v>126</v>
      </c>
      <c r="I18" s="23" t="s">
        <v>141</v>
      </c>
      <c r="J18" s="4" t="s">
        <v>142</v>
      </c>
      <c r="K18" s="4" t="s">
        <v>142</v>
      </c>
      <c r="L18" s="4" t="s">
        <v>143</v>
      </c>
      <c r="M18" s="4" t="s">
        <v>144</v>
      </c>
      <c r="N18" s="9" t="s">
        <v>145</v>
      </c>
      <c r="O18" s="42">
        <v>63</v>
      </c>
      <c r="P18" s="4" t="s">
        <v>146</v>
      </c>
      <c r="Q18" s="9" t="s">
        <v>147</v>
      </c>
    </row>
    <row r="19" spans="1:17" x14ac:dyDescent="0.25">
      <c r="A19" s="14" t="s">
        <v>148</v>
      </c>
      <c r="B19" s="29">
        <v>3</v>
      </c>
      <c r="C19" s="4" t="s">
        <v>149</v>
      </c>
      <c r="D19" s="9" t="s">
        <v>150</v>
      </c>
      <c r="E19" s="8"/>
      <c r="G19" s="9"/>
      <c r="H19" s="42">
        <v>1</v>
      </c>
      <c r="I19" s="23" t="s">
        <v>151</v>
      </c>
      <c r="J19" s="4" t="s">
        <v>151</v>
      </c>
      <c r="K19" s="4" t="s">
        <v>151</v>
      </c>
      <c r="L19" s="4" t="s">
        <v>149</v>
      </c>
      <c r="M19" s="4" t="s">
        <v>152</v>
      </c>
      <c r="N19" s="9" t="s">
        <v>153</v>
      </c>
      <c r="O19" s="42">
        <v>2</v>
      </c>
      <c r="P19" s="4" t="s">
        <v>149</v>
      </c>
      <c r="Q19" s="9" t="s">
        <v>154</v>
      </c>
    </row>
    <row r="20" spans="1:17" x14ac:dyDescent="0.25">
      <c r="A20" s="14" t="s">
        <v>155</v>
      </c>
      <c r="B20" s="29"/>
      <c r="D20" s="9"/>
      <c r="E20" s="8">
        <v>3</v>
      </c>
      <c r="F20" s="4" t="s">
        <v>156</v>
      </c>
      <c r="G20" s="9" t="s">
        <v>157</v>
      </c>
      <c r="H20" s="42">
        <v>2</v>
      </c>
      <c r="I20" s="23" t="s">
        <v>158</v>
      </c>
      <c r="J20" s="4" t="s">
        <v>159</v>
      </c>
      <c r="K20" s="4" t="s">
        <v>159</v>
      </c>
      <c r="L20" s="4" t="s">
        <v>160</v>
      </c>
      <c r="M20" s="4" t="s">
        <v>161</v>
      </c>
      <c r="N20" s="9" t="s">
        <v>162</v>
      </c>
      <c r="O20" s="42">
        <v>1</v>
      </c>
      <c r="P20" s="4" t="s">
        <v>156</v>
      </c>
      <c r="Q20" s="9" t="s">
        <v>156</v>
      </c>
    </row>
    <row r="21" spans="1:17" x14ac:dyDescent="0.25">
      <c r="A21" s="14" t="s">
        <v>163</v>
      </c>
      <c r="B21" s="29"/>
      <c r="D21" s="9"/>
      <c r="E21" s="8">
        <v>11</v>
      </c>
      <c r="F21" s="4" t="s">
        <v>164</v>
      </c>
      <c r="G21" s="9" t="s">
        <v>165</v>
      </c>
      <c r="H21" s="42">
        <v>5</v>
      </c>
      <c r="I21" s="23" t="s">
        <v>166</v>
      </c>
      <c r="J21" s="4" t="s">
        <v>167</v>
      </c>
      <c r="K21" s="4" t="s">
        <v>167</v>
      </c>
      <c r="L21" s="4" t="s">
        <v>168</v>
      </c>
      <c r="M21" s="4" t="s">
        <v>169</v>
      </c>
      <c r="N21" s="9" t="s">
        <v>170</v>
      </c>
      <c r="O21" s="42">
        <v>6</v>
      </c>
      <c r="P21" s="4" t="s">
        <v>171</v>
      </c>
      <c r="Q21" s="9" t="s">
        <v>172</v>
      </c>
    </row>
    <row r="22" spans="1:17" x14ac:dyDescent="0.25">
      <c r="A22" s="14" t="s">
        <v>173</v>
      </c>
      <c r="B22" s="29"/>
      <c r="D22" s="9"/>
      <c r="E22" s="8">
        <v>7</v>
      </c>
      <c r="F22" s="4" t="s">
        <v>174</v>
      </c>
      <c r="G22" s="9" t="s">
        <v>175</v>
      </c>
      <c r="H22" s="42">
        <v>6</v>
      </c>
      <c r="I22" s="23" t="s">
        <v>176</v>
      </c>
      <c r="J22" s="4" t="s">
        <v>177</v>
      </c>
      <c r="K22" s="4" t="s">
        <v>177</v>
      </c>
      <c r="L22" s="4" t="s">
        <v>178</v>
      </c>
      <c r="M22" s="4" t="s">
        <v>179</v>
      </c>
      <c r="N22" s="9" t="s">
        <v>180</v>
      </c>
      <c r="O22" s="42">
        <v>1</v>
      </c>
      <c r="P22" s="4" t="s">
        <v>174</v>
      </c>
      <c r="Q22" s="9" t="s">
        <v>174</v>
      </c>
    </row>
    <row r="23" spans="1:17" x14ac:dyDescent="0.25">
      <c r="A23" s="14" t="s">
        <v>181</v>
      </c>
      <c r="B23" s="29"/>
      <c r="D23" s="9"/>
      <c r="E23" s="8"/>
      <c r="G23" s="9"/>
      <c r="H23" s="42"/>
      <c r="N23" s="9"/>
      <c r="O23" s="42"/>
      <c r="Q23" s="9"/>
    </row>
    <row r="24" spans="1:17" x14ac:dyDescent="0.25">
      <c r="A24" s="14" t="s">
        <v>182</v>
      </c>
      <c r="B24" s="29"/>
      <c r="D24" s="9"/>
      <c r="E24" s="8"/>
      <c r="G24" s="9"/>
      <c r="H24" s="42"/>
      <c r="N24" s="9"/>
      <c r="O24" s="42"/>
      <c r="Q24" s="9"/>
    </row>
    <row r="25" spans="1:17" x14ac:dyDescent="0.25">
      <c r="A25" s="15" t="s">
        <v>192</v>
      </c>
      <c r="B25" s="38">
        <v>15</v>
      </c>
      <c r="C25" s="17"/>
      <c r="D25" s="18" t="s">
        <v>184</v>
      </c>
      <c r="E25" s="16">
        <v>932</v>
      </c>
      <c r="F25" s="17"/>
      <c r="G25" s="18" t="s">
        <v>185</v>
      </c>
      <c r="H25" s="43">
        <v>536</v>
      </c>
      <c r="I25" s="21"/>
      <c r="J25" s="17" t="s">
        <v>186</v>
      </c>
      <c r="K25" s="17" t="s">
        <v>186</v>
      </c>
      <c r="L25" s="17" t="s">
        <v>187</v>
      </c>
      <c r="M25" s="17" t="s">
        <v>188</v>
      </c>
      <c r="N25" s="18" t="s">
        <v>189</v>
      </c>
      <c r="O25" s="43">
        <v>411</v>
      </c>
      <c r="P25" s="10"/>
      <c r="Q25" s="18" t="s">
        <v>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F4F8-988E-4B64-B56D-D9725A9226F8}">
  <dimension ref="A1:Q204"/>
  <sheetViews>
    <sheetView topLeftCell="A12" workbookViewId="0">
      <selection activeCell="H3" sqref="H3:H203"/>
    </sheetView>
  </sheetViews>
  <sheetFormatPr defaultRowHeight="15" x14ac:dyDescent="0.25"/>
  <cols>
    <col min="1" max="1" width="33.85546875" customWidth="1"/>
    <col min="2" max="3" width="13.5703125" customWidth="1"/>
    <col min="4" max="4" width="13.140625" customWidth="1"/>
    <col min="5" max="5" width="10.28515625" style="27" customWidth="1"/>
    <col min="6" max="7" width="11.140625" style="31" bestFit="1" customWidth="1"/>
    <col min="8" max="8" width="8.140625" style="24" customWidth="1"/>
    <col min="9" max="9" width="9.28515625" style="31" customWidth="1"/>
    <col min="10" max="11" width="12.140625" style="31" bestFit="1" customWidth="1"/>
    <col min="12" max="12" width="12.85546875" style="31" bestFit="1" customWidth="1"/>
    <col min="13" max="14" width="12.140625" style="31" bestFit="1" customWidth="1"/>
    <col min="15" max="15" width="10.85546875" style="24" customWidth="1"/>
    <col min="16" max="16" width="10.28515625" style="31" customWidth="1"/>
    <col min="17" max="17" width="14.140625" style="31" customWidth="1"/>
  </cols>
  <sheetData>
    <row r="1" spans="1:17" x14ac:dyDescent="0.25">
      <c r="A1" s="25"/>
      <c r="B1" s="119" t="s">
        <v>541</v>
      </c>
      <c r="C1" s="120"/>
      <c r="D1" s="121"/>
      <c r="E1" s="110" t="s">
        <v>1</v>
      </c>
      <c r="F1" s="111"/>
      <c r="G1" s="112"/>
      <c r="H1" s="113" t="s">
        <v>2</v>
      </c>
      <c r="I1" s="114"/>
      <c r="J1" s="114"/>
      <c r="K1" s="114"/>
      <c r="L1" s="114"/>
      <c r="M1" s="114"/>
      <c r="N1" s="115"/>
      <c r="O1" s="116" t="s">
        <v>3</v>
      </c>
      <c r="P1" s="117"/>
      <c r="Q1" s="118"/>
    </row>
    <row r="2" spans="1:17" s="53" customFormat="1" x14ac:dyDescent="0.25">
      <c r="A2" s="45" t="s">
        <v>275</v>
      </c>
      <c r="B2" s="46" t="s">
        <v>542</v>
      </c>
      <c r="C2" s="46" t="s">
        <v>543</v>
      </c>
      <c r="D2" s="47" t="s">
        <v>544</v>
      </c>
      <c r="E2" s="48" t="s">
        <v>545</v>
      </c>
      <c r="F2" s="49" t="s">
        <v>546</v>
      </c>
      <c r="G2" s="50" t="s">
        <v>547</v>
      </c>
      <c r="H2" s="51" t="s">
        <v>276</v>
      </c>
      <c r="I2" s="52" t="s">
        <v>548</v>
      </c>
      <c r="J2" s="52" t="s">
        <v>549</v>
      </c>
      <c r="K2" s="52" t="s">
        <v>277</v>
      </c>
      <c r="L2" s="52" t="s">
        <v>8</v>
      </c>
      <c r="M2" s="52" t="s">
        <v>9</v>
      </c>
      <c r="N2" s="50" t="s">
        <v>278</v>
      </c>
      <c r="O2" s="51" t="s">
        <v>550</v>
      </c>
      <c r="P2" s="52" t="s">
        <v>551</v>
      </c>
      <c r="Q2" s="50" t="s">
        <v>552</v>
      </c>
    </row>
    <row r="3" spans="1:17" ht="15.75" x14ac:dyDescent="0.25">
      <c r="A3" s="14" t="s">
        <v>193</v>
      </c>
      <c r="B3" s="8"/>
      <c r="C3" s="8"/>
      <c r="D3" s="8"/>
      <c r="E3" s="26"/>
      <c r="G3" s="32"/>
      <c r="H3" s="29"/>
      <c r="I3" s="34"/>
      <c r="J3" s="34"/>
      <c r="K3" s="34"/>
      <c r="L3" s="34"/>
      <c r="M3" s="34"/>
      <c r="N3" s="32"/>
      <c r="O3" s="29"/>
      <c r="Q3" s="35"/>
    </row>
    <row r="4" spans="1:17" ht="15.75" x14ac:dyDescent="0.25">
      <c r="A4" s="14" t="s">
        <v>194</v>
      </c>
      <c r="B4" s="8"/>
      <c r="C4" s="8"/>
      <c r="D4" s="8"/>
      <c r="E4" s="26"/>
      <c r="G4" s="32"/>
      <c r="H4" s="29"/>
      <c r="I4" s="34"/>
      <c r="J4" s="34"/>
      <c r="K4" s="34"/>
      <c r="L4" s="34"/>
      <c r="M4" s="34"/>
      <c r="N4" s="32"/>
      <c r="O4" s="29"/>
      <c r="Q4" s="35"/>
    </row>
    <row r="5" spans="1:17" ht="15.75" x14ac:dyDescent="0.25">
      <c r="A5" s="14" t="s">
        <v>195</v>
      </c>
      <c r="B5" s="8"/>
      <c r="C5" s="8"/>
      <c r="D5" s="8"/>
      <c r="E5" s="26">
        <v>5</v>
      </c>
      <c r="F5" s="33" t="s">
        <v>196</v>
      </c>
      <c r="G5" s="32" t="s">
        <v>197</v>
      </c>
      <c r="H5" s="29"/>
      <c r="I5" s="34"/>
      <c r="J5" s="34"/>
      <c r="K5" s="34"/>
      <c r="L5" s="34"/>
      <c r="M5" s="34"/>
      <c r="N5" s="32"/>
      <c r="O5" s="29">
        <v>5</v>
      </c>
      <c r="P5" s="31" t="s">
        <v>196</v>
      </c>
      <c r="Q5" s="35" t="s">
        <v>197</v>
      </c>
    </row>
    <row r="6" spans="1:17" ht="15.75" x14ac:dyDescent="0.25">
      <c r="A6" s="14" t="s">
        <v>198</v>
      </c>
      <c r="B6" s="8"/>
      <c r="C6" s="8"/>
      <c r="D6" s="8"/>
      <c r="E6" s="26">
        <v>2</v>
      </c>
      <c r="F6" s="31" t="s">
        <v>199</v>
      </c>
      <c r="G6" s="32" t="s">
        <v>200</v>
      </c>
      <c r="H6" s="30">
        <v>2</v>
      </c>
      <c r="I6" s="34" t="s">
        <v>201</v>
      </c>
      <c r="J6" s="34" t="s">
        <v>202</v>
      </c>
      <c r="K6" s="34" t="s">
        <v>202</v>
      </c>
      <c r="L6" s="34" t="s">
        <v>200</v>
      </c>
      <c r="M6" s="34" t="s">
        <v>199</v>
      </c>
      <c r="N6" s="32" t="s">
        <v>203</v>
      </c>
      <c r="O6" s="29"/>
      <c r="Q6" s="35"/>
    </row>
    <row r="7" spans="1:17" ht="15.75" x14ac:dyDescent="0.25">
      <c r="A7" s="14" t="s">
        <v>204</v>
      </c>
      <c r="B7" s="8"/>
      <c r="C7" s="8"/>
      <c r="D7" s="8"/>
      <c r="E7" s="26">
        <v>2</v>
      </c>
      <c r="F7" s="31" t="s">
        <v>205</v>
      </c>
      <c r="G7" s="32" t="s">
        <v>206</v>
      </c>
      <c r="H7" s="30">
        <v>1</v>
      </c>
      <c r="I7" s="34" t="s">
        <v>207</v>
      </c>
      <c r="J7" s="34" t="s">
        <v>207</v>
      </c>
      <c r="K7" s="34" t="s">
        <v>207</v>
      </c>
      <c r="L7" s="34" t="s">
        <v>205</v>
      </c>
      <c r="M7" s="34" t="s">
        <v>208</v>
      </c>
      <c r="N7" s="32" t="s">
        <v>209</v>
      </c>
      <c r="O7" s="29">
        <v>1</v>
      </c>
      <c r="P7" s="31" t="s">
        <v>205</v>
      </c>
      <c r="Q7" s="35" t="s">
        <v>205</v>
      </c>
    </row>
    <row r="8" spans="1:17" ht="15.75" x14ac:dyDescent="0.25">
      <c r="A8" s="14" t="s">
        <v>210</v>
      </c>
      <c r="B8" s="8"/>
      <c r="C8" s="8"/>
      <c r="D8" s="8"/>
      <c r="E8" s="26">
        <v>1</v>
      </c>
      <c r="F8" s="31" t="s">
        <v>211</v>
      </c>
      <c r="G8" s="32" t="s">
        <v>211</v>
      </c>
      <c r="H8" s="30">
        <v>1</v>
      </c>
      <c r="I8" s="34" t="s">
        <v>212</v>
      </c>
      <c r="J8" s="34" t="s">
        <v>212</v>
      </c>
      <c r="K8" s="34" t="s">
        <v>212</v>
      </c>
      <c r="L8" s="34" t="s">
        <v>211</v>
      </c>
      <c r="M8" s="34" t="s">
        <v>213</v>
      </c>
      <c r="N8" s="32" t="s">
        <v>214</v>
      </c>
      <c r="O8" s="29"/>
      <c r="Q8" s="35"/>
    </row>
    <row r="9" spans="1:17" ht="15.75" x14ac:dyDescent="0.25">
      <c r="A9" s="14" t="s">
        <v>215</v>
      </c>
      <c r="B9" s="8"/>
      <c r="C9" s="8"/>
      <c r="D9" s="8"/>
      <c r="E9" s="26">
        <v>5</v>
      </c>
      <c r="F9" s="31" t="s">
        <v>216</v>
      </c>
      <c r="G9" s="32" t="s">
        <v>217</v>
      </c>
      <c r="H9" s="30">
        <v>5</v>
      </c>
      <c r="I9" s="34" t="s">
        <v>218</v>
      </c>
      <c r="J9" s="34" t="s">
        <v>219</v>
      </c>
      <c r="K9" s="34" t="s">
        <v>219</v>
      </c>
      <c r="L9" s="34" t="s">
        <v>217</v>
      </c>
      <c r="M9" s="34" t="s">
        <v>220</v>
      </c>
      <c r="N9" s="32" t="s">
        <v>221</v>
      </c>
      <c r="O9" s="29"/>
      <c r="Q9" s="35"/>
    </row>
    <row r="10" spans="1:17" ht="15.75" x14ac:dyDescent="0.25">
      <c r="A10" s="14" t="s">
        <v>222</v>
      </c>
      <c r="B10" s="8"/>
      <c r="C10" s="8"/>
      <c r="D10" s="8"/>
      <c r="E10" s="26"/>
      <c r="G10" s="32"/>
      <c r="H10" s="30"/>
      <c r="I10" s="34"/>
      <c r="J10" s="34"/>
      <c r="K10" s="34"/>
      <c r="L10" s="34"/>
      <c r="M10" s="34"/>
      <c r="N10" s="32"/>
      <c r="O10" s="29"/>
      <c r="Q10" s="35"/>
    </row>
    <row r="11" spans="1:17" ht="15.75" x14ac:dyDescent="0.25">
      <c r="A11" s="14" t="s">
        <v>223</v>
      </c>
      <c r="B11" s="8"/>
      <c r="C11" s="8"/>
      <c r="D11" s="8"/>
      <c r="E11" s="26"/>
      <c r="G11" s="32"/>
      <c r="H11" s="30"/>
      <c r="I11" s="34"/>
      <c r="J11" s="34"/>
      <c r="K11" s="34"/>
      <c r="L11" s="34"/>
      <c r="M11" s="34"/>
      <c r="N11" s="32"/>
      <c r="O11" s="29"/>
      <c r="Q11" s="35"/>
    </row>
    <row r="12" spans="1:17" ht="15.75" x14ac:dyDescent="0.25">
      <c r="A12" s="14" t="s">
        <v>224</v>
      </c>
      <c r="B12" s="8"/>
      <c r="C12" s="8"/>
      <c r="D12" s="8"/>
      <c r="E12" s="26">
        <v>1</v>
      </c>
      <c r="F12" s="31" t="s">
        <v>225</v>
      </c>
      <c r="G12" s="32" t="s">
        <v>225</v>
      </c>
      <c r="H12" s="30">
        <v>1</v>
      </c>
      <c r="I12" s="34" t="s">
        <v>226</v>
      </c>
      <c r="J12" s="34" t="s">
        <v>226</v>
      </c>
      <c r="K12" s="34" t="s">
        <v>226</v>
      </c>
      <c r="L12" s="34" t="s">
        <v>225</v>
      </c>
      <c r="M12" s="34" t="s">
        <v>42</v>
      </c>
      <c r="N12" s="32" t="s">
        <v>227</v>
      </c>
      <c r="O12" s="29"/>
      <c r="Q12" s="35"/>
    </row>
    <row r="13" spans="1:17" ht="15.75" x14ac:dyDescent="0.25">
      <c r="A13" s="14" t="s">
        <v>228</v>
      </c>
      <c r="B13" s="8"/>
      <c r="C13" s="8"/>
      <c r="D13" s="8"/>
      <c r="E13" s="26"/>
      <c r="G13" s="32"/>
      <c r="H13" s="30"/>
      <c r="I13" s="34"/>
      <c r="J13" s="34"/>
      <c r="K13" s="34"/>
      <c r="L13" s="34"/>
      <c r="M13" s="34"/>
      <c r="N13" s="32"/>
      <c r="O13" s="29"/>
      <c r="Q13" s="35"/>
    </row>
    <row r="14" spans="1:17" ht="15.75" x14ac:dyDescent="0.25">
      <c r="A14" s="14" t="s">
        <v>229</v>
      </c>
      <c r="B14" s="8"/>
      <c r="C14" s="8"/>
      <c r="D14" s="8"/>
      <c r="E14" s="26"/>
      <c r="G14" s="32"/>
      <c r="H14" s="30"/>
      <c r="I14" s="34"/>
      <c r="J14" s="34"/>
      <c r="K14" s="34"/>
      <c r="L14" s="34"/>
      <c r="M14" s="34"/>
      <c r="N14" s="32"/>
      <c r="O14" s="29"/>
      <c r="Q14" s="35"/>
    </row>
    <row r="15" spans="1:17" ht="15.75" x14ac:dyDescent="0.25">
      <c r="A15" s="14" t="s">
        <v>230</v>
      </c>
      <c r="B15" s="8"/>
      <c r="C15" s="8"/>
      <c r="D15" s="8"/>
      <c r="E15" s="26"/>
      <c r="G15" s="32"/>
      <c r="H15" s="30"/>
      <c r="I15" s="34"/>
      <c r="J15" s="34"/>
      <c r="K15" s="34"/>
      <c r="L15" s="34"/>
      <c r="M15" s="34"/>
      <c r="N15" s="32"/>
      <c r="O15" s="29"/>
      <c r="Q15" s="35"/>
    </row>
    <row r="16" spans="1:17" ht="15.75" x14ac:dyDescent="0.25">
      <c r="A16" s="14" t="s">
        <v>231</v>
      </c>
      <c r="B16" s="8"/>
      <c r="C16" s="8"/>
      <c r="D16" s="8"/>
      <c r="E16" s="26"/>
      <c r="G16" s="32"/>
      <c r="H16" s="30"/>
      <c r="I16" s="34"/>
      <c r="J16" s="34"/>
      <c r="K16" s="34"/>
      <c r="L16" s="34"/>
      <c r="M16" s="34"/>
      <c r="N16" s="32"/>
      <c r="O16" s="29"/>
      <c r="Q16" s="35"/>
    </row>
    <row r="17" spans="1:17" ht="15.75" x14ac:dyDescent="0.25">
      <c r="A17" s="14" t="s">
        <v>232</v>
      </c>
      <c r="B17" s="8"/>
      <c r="C17" s="8"/>
      <c r="D17" s="8"/>
      <c r="E17" s="26"/>
      <c r="G17" s="32"/>
      <c r="H17" s="30"/>
      <c r="I17" s="34"/>
      <c r="J17" s="34"/>
      <c r="K17" s="34"/>
      <c r="L17" s="34"/>
      <c r="M17" s="34"/>
      <c r="N17" s="32"/>
      <c r="O17" s="29"/>
      <c r="Q17" s="35"/>
    </row>
    <row r="18" spans="1:17" ht="15.75" x14ac:dyDescent="0.25">
      <c r="A18" s="14" t="s">
        <v>233</v>
      </c>
      <c r="B18" s="8"/>
      <c r="C18" s="8"/>
      <c r="D18" s="8"/>
      <c r="E18" s="26">
        <v>5</v>
      </c>
      <c r="F18" s="31" t="s">
        <v>234</v>
      </c>
      <c r="G18" s="32" t="s">
        <v>235</v>
      </c>
      <c r="H18" s="30"/>
      <c r="I18" s="34"/>
      <c r="J18" s="34"/>
      <c r="K18" s="34"/>
      <c r="L18" s="34"/>
      <c r="M18" s="34"/>
      <c r="N18" s="32"/>
      <c r="O18" s="29">
        <v>5</v>
      </c>
      <c r="P18" s="31" t="s">
        <v>234</v>
      </c>
      <c r="Q18" s="35" t="s">
        <v>235</v>
      </c>
    </row>
    <row r="19" spans="1:17" ht="15.75" x14ac:dyDescent="0.25">
      <c r="A19" s="14" t="s">
        <v>236</v>
      </c>
      <c r="B19" s="8"/>
      <c r="C19" s="8"/>
      <c r="D19" s="8"/>
      <c r="E19" s="26"/>
      <c r="G19" s="32"/>
      <c r="H19" s="30"/>
      <c r="I19" s="34"/>
      <c r="J19" s="34"/>
      <c r="K19" s="34"/>
      <c r="L19" s="34"/>
      <c r="M19" s="34"/>
      <c r="N19" s="32"/>
      <c r="O19" s="29"/>
      <c r="Q19" s="35"/>
    </row>
    <row r="20" spans="1:17" ht="15.75" x14ac:dyDescent="0.25">
      <c r="A20" s="14" t="s">
        <v>237</v>
      </c>
      <c r="B20" s="8"/>
      <c r="C20" s="8"/>
      <c r="D20" s="8"/>
      <c r="E20" s="26">
        <v>10</v>
      </c>
      <c r="F20" s="31" t="s">
        <v>238</v>
      </c>
      <c r="G20" s="32" t="s">
        <v>239</v>
      </c>
      <c r="H20" s="30">
        <v>4</v>
      </c>
      <c r="I20" s="34" t="s">
        <v>240</v>
      </c>
      <c r="J20" s="34" t="s">
        <v>241</v>
      </c>
      <c r="K20" s="34" t="s">
        <v>241</v>
      </c>
      <c r="L20" s="34" t="s">
        <v>242</v>
      </c>
      <c r="M20" s="34" t="s">
        <v>243</v>
      </c>
      <c r="N20" s="32" t="s">
        <v>244</v>
      </c>
      <c r="O20" s="29">
        <v>6</v>
      </c>
      <c r="P20" s="31" t="s">
        <v>238</v>
      </c>
      <c r="Q20" s="35" t="s">
        <v>245</v>
      </c>
    </row>
    <row r="21" spans="1:17" ht="15.75" x14ac:dyDescent="0.25">
      <c r="A21" s="14" t="s">
        <v>246</v>
      </c>
      <c r="B21" s="8"/>
      <c r="C21" s="8"/>
      <c r="D21" s="8"/>
      <c r="E21" s="26">
        <v>15</v>
      </c>
      <c r="F21" s="31" t="s">
        <v>247</v>
      </c>
      <c r="G21" s="32" t="s">
        <v>248</v>
      </c>
      <c r="H21" s="30">
        <v>9</v>
      </c>
      <c r="I21" s="34" t="s">
        <v>249</v>
      </c>
      <c r="J21" s="34" t="s">
        <v>250</v>
      </c>
      <c r="K21" s="34" t="s">
        <v>250</v>
      </c>
      <c r="L21" s="34" t="s">
        <v>251</v>
      </c>
      <c r="M21" s="34" t="s">
        <v>252</v>
      </c>
      <c r="N21" s="32" t="s">
        <v>253</v>
      </c>
      <c r="O21" s="29">
        <v>6</v>
      </c>
      <c r="P21" s="31" t="s">
        <v>247</v>
      </c>
      <c r="Q21" s="35" t="s">
        <v>254</v>
      </c>
    </row>
    <row r="22" spans="1:17" ht="15.75" x14ac:dyDescent="0.25">
      <c r="A22" s="14" t="s">
        <v>255</v>
      </c>
      <c r="B22" s="8"/>
      <c r="C22" s="8"/>
      <c r="D22" s="8"/>
      <c r="E22" s="26">
        <v>13</v>
      </c>
      <c r="F22" s="31" t="s">
        <v>256</v>
      </c>
      <c r="G22" s="32" t="s">
        <v>257</v>
      </c>
      <c r="H22" s="30">
        <v>13</v>
      </c>
      <c r="I22" s="34" t="s">
        <v>258</v>
      </c>
      <c r="J22" s="34" t="s">
        <v>259</v>
      </c>
      <c r="K22" s="34" t="s">
        <v>259</v>
      </c>
      <c r="L22" s="34" t="s">
        <v>257</v>
      </c>
      <c r="M22" s="34" t="s">
        <v>260</v>
      </c>
      <c r="N22" s="32" t="s">
        <v>261</v>
      </c>
      <c r="O22" s="29"/>
      <c r="Q22" s="35"/>
    </row>
    <row r="23" spans="1:17" ht="15.75" x14ac:dyDescent="0.25">
      <c r="A23" s="14" t="s">
        <v>262</v>
      </c>
      <c r="B23" s="8"/>
      <c r="C23" s="8"/>
      <c r="D23" s="8"/>
      <c r="E23" s="26">
        <v>10</v>
      </c>
      <c r="F23" s="31" t="s">
        <v>238</v>
      </c>
      <c r="G23" s="32" t="s">
        <v>239</v>
      </c>
      <c r="H23" s="30">
        <v>7</v>
      </c>
      <c r="I23" s="34" t="s">
        <v>263</v>
      </c>
      <c r="J23" s="34" t="s">
        <v>226</v>
      </c>
      <c r="K23" s="34" t="s">
        <v>226</v>
      </c>
      <c r="L23" s="34" t="s">
        <v>264</v>
      </c>
      <c r="M23" s="34" t="s">
        <v>265</v>
      </c>
      <c r="N23" s="32" t="s">
        <v>266</v>
      </c>
      <c r="O23" s="29">
        <v>3</v>
      </c>
      <c r="P23" s="31" t="s">
        <v>238</v>
      </c>
      <c r="Q23" s="35" t="s">
        <v>267</v>
      </c>
    </row>
    <row r="24" spans="1:17" ht="15.75" x14ac:dyDescent="0.25">
      <c r="A24" s="14" t="s">
        <v>268</v>
      </c>
      <c r="B24" s="8"/>
      <c r="C24" s="8"/>
      <c r="D24" s="8"/>
      <c r="E24" s="26">
        <v>4</v>
      </c>
      <c r="F24" s="31" t="s">
        <v>269</v>
      </c>
      <c r="G24" s="32" t="s">
        <v>270</v>
      </c>
      <c r="H24" s="30">
        <v>1</v>
      </c>
      <c r="I24" s="34" t="s">
        <v>271</v>
      </c>
      <c r="J24" s="34" t="s">
        <v>271</v>
      </c>
      <c r="K24" s="34" t="s">
        <v>271</v>
      </c>
      <c r="L24" s="34" t="s">
        <v>269</v>
      </c>
      <c r="M24" s="34" t="s">
        <v>272</v>
      </c>
      <c r="N24" s="32" t="s">
        <v>273</v>
      </c>
      <c r="O24" s="29">
        <v>3</v>
      </c>
      <c r="P24" s="31" t="s">
        <v>269</v>
      </c>
      <c r="Q24" s="35" t="s">
        <v>274</v>
      </c>
    </row>
    <row r="25" spans="1:17" ht="15.75" x14ac:dyDescent="0.25">
      <c r="A25" s="14" t="s">
        <v>279</v>
      </c>
      <c r="B25" s="8"/>
      <c r="C25" s="8"/>
      <c r="D25" s="8"/>
      <c r="E25" s="26">
        <v>3</v>
      </c>
      <c r="F25" s="31">
        <v>90</v>
      </c>
      <c r="G25" s="32">
        <v>270</v>
      </c>
      <c r="H25" s="29">
        <v>3</v>
      </c>
      <c r="I25" s="34">
        <v>126.67</v>
      </c>
      <c r="J25" s="34">
        <v>380</v>
      </c>
      <c r="K25" s="34">
        <v>380</v>
      </c>
      <c r="L25" s="34">
        <v>270</v>
      </c>
      <c r="M25" s="34">
        <v>110</v>
      </c>
      <c r="N25" s="32" t="s">
        <v>39</v>
      </c>
      <c r="O25" s="29"/>
      <c r="Q25" s="35"/>
    </row>
    <row r="26" spans="1:17" ht="15.75" x14ac:dyDescent="0.25">
      <c r="A26" s="14" t="s">
        <v>280</v>
      </c>
      <c r="B26" s="8"/>
      <c r="C26" s="8"/>
      <c r="D26" s="8"/>
      <c r="E26" s="26">
        <v>3</v>
      </c>
      <c r="F26" s="31">
        <v>90</v>
      </c>
      <c r="G26" s="32">
        <v>270</v>
      </c>
      <c r="H26" s="29">
        <v>3</v>
      </c>
      <c r="I26" s="34">
        <v>126.67</v>
      </c>
      <c r="J26" s="34">
        <v>380</v>
      </c>
      <c r="K26" s="34">
        <v>380</v>
      </c>
      <c r="L26" s="34">
        <v>270</v>
      </c>
      <c r="M26" s="34">
        <v>110</v>
      </c>
      <c r="N26" s="32" t="s">
        <v>39</v>
      </c>
      <c r="O26" s="29"/>
      <c r="Q26" s="35"/>
    </row>
    <row r="27" spans="1:17" ht="15.75" x14ac:dyDescent="0.25">
      <c r="A27" s="14" t="s">
        <v>281</v>
      </c>
      <c r="B27" s="8"/>
      <c r="C27" s="8"/>
      <c r="D27" s="8"/>
      <c r="E27" s="26">
        <v>15</v>
      </c>
      <c r="F27" s="31">
        <v>81.67</v>
      </c>
      <c r="G27" s="32">
        <v>1225</v>
      </c>
      <c r="H27" s="29">
        <v>6</v>
      </c>
      <c r="I27" s="34">
        <v>143.33000000000001</v>
      </c>
      <c r="J27" s="34">
        <v>860</v>
      </c>
      <c r="K27" s="34">
        <v>860</v>
      </c>
      <c r="L27" s="34">
        <v>490</v>
      </c>
      <c r="M27" s="34">
        <v>370</v>
      </c>
      <c r="N27" s="32" t="s">
        <v>282</v>
      </c>
      <c r="O27" s="29">
        <v>9</v>
      </c>
      <c r="P27" s="31">
        <v>81.67</v>
      </c>
      <c r="Q27" s="35">
        <v>735</v>
      </c>
    </row>
    <row r="28" spans="1:17" ht="15.75" x14ac:dyDescent="0.25">
      <c r="A28" s="14" t="s">
        <v>283</v>
      </c>
      <c r="B28" s="8"/>
      <c r="C28" s="8"/>
      <c r="D28" s="8"/>
      <c r="E28" s="26">
        <v>16</v>
      </c>
      <c r="F28" s="31">
        <v>81.88</v>
      </c>
      <c r="G28" s="32">
        <v>1310</v>
      </c>
      <c r="H28" s="29">
        <v>11</v>
      </c>
      <c r="I28" s="34">
        <v>143.25</v>
      </c>
      <c r="J28" s="34">
        <v>1575.7</v>
      </c>
      <c r="K28" s="34">
        <v>1575.7</v>
      </c>
      <c r="L28" s="34">
        <v>900.62</v>
      </c>
      <c r="M28" s="34">
        <v>675.08</v>
      </c>
      <c r="N28" s="32" t="s">
        <v>284</v>
      </c>
      <c r="O28" s="29">
        <v>5</v>
      </c>
      <c r="P28" s="31">
        <v>81.88</v>
      </c>
      <c r="Q28" s="35">
        <v>409.38</v>
      </c>
    </row>
    <row r="29" spans="1:17" ht="15.75" x14ac:dyDescent="0.25">
      <c r="A29" s="14" t="s">
        <v>285</v>
      </c>
      <c r="B29" s="8"/>
      <c r="C29" s="8"/>
      <c r="D29" s="8"/>
      <c r="E29" s="26">
        <v>15</v>
      </c>
      <c r="F29" s="31">
        <v>81.67</v>
      </c>
      <c r="G29" s="32">
        <v>1225</v>
      </c>
      <c r="H29" s="29">
        <v>7</v>
      </c>
      <c r="I29" s="34">
        <v>147.13999999999999</v>
      </c>
      <c r="J29" s="34">
        <v>1030</v>
      </c>
      <c r="K29" s="34">
        <v>1030</v>
      </c>
      <c r="L29" s="34">
        <v>571.66999999999996</v>
      </c>
      <c r="M29" s="34">
        <v>458.33</v>
      </c>
      <c r="N29" s="32" t="s">
        <v>286</v>
      </c>
      <c r="O29" s="29">
        <v>8</v>
      </c>
      <c r="P29" s="31">
        <v>81.67</v>
      </c>
      <c r="Q29" s="35">
        <v>653.33000000000004</v>
      </c>
    </row>
    <row r="30" spans="1:17" ht="15.75" x14ac:dyDescent="0.25">
      <c r="A30" s="14" t="s">
        <v>287</v>
      </c>
      <c r="B30" s="8"/>
      <c r="C30" s="8"/>
      <c r="D30" s="8"/>
      <c r="E30" s="26">
        <v>14</v>
      </c>
      <c r="F30" s="31">
        <v>81.430000000000007</v>
      </c>
      <c r="G30" s="32">
        <v>1140</v>
      </c>
      <c r="H30" s="29">
        <v>7</v>
      </c>
      <c r="I30" s="34">
        <v>142.86000000000001</v>
      </c>
      <c r="J30" s="34">
        <v>1000</v>
      </c>
      <c r="K30" s="34">
        <v>1000</v>
      </c>
      <c r="L30" s="34">
        <v>570</v>
      </c>
      <c r="M30" s="34">
        <v>430</v>
      </c>
      <c r="N30" s="32" t="s">
        <v>288</v>
      </c>
      <c r="O30" s="29">
        <v>7</v>
      </c>
      <c r="P30" s="31">
        <v>81.430000000000007</v>
      </c>
      <c r="Q30" s="35">
        <v>570</v>
      </c>
    </row>
    <row r="31" spans="1:17" ht="15.75" x14ac:dyDescent="0.25">
      <c r="A31" s="14" t="s">
        <v>289</v>
      </c>
      <c r="B31" s="8"/>
      <c r="C31" s="8"/>
      <c r="D31" s="8"/>
      <c r="E31" s="26">
        <v>3</v>
      </c>
      <c r="F31" s="31">
        <v>1100</v>
      </c>
      <c r="G31" s="32">
        <v>3300</v>
      </c>
      <c r="H31" s="29">
        <v>2</v>
      </c>
      <c r="I31" s="34">
        <v>1600</v>
      </c>
      <c r="J31" s="34">
        <v>3200</v>
      </c>
      <c r="K31" s="34">
        <v>3200</v>
      </c>
      <c r="L31" s="34">
        <v>2200</v>
      </c>
      <c r="M31" s="34">
        <v>1000</v>
      </c>
      <c r="N31" s="32" t="s">
        <v>290</v>
      </c>
      <c r="O31" s="29">
        <v>1</v>
      </c>
      <c r="P31" s="31">
        <v>1100</v>
      </c>
      <c r="Q31" s="35">
        <v>1100</v>
      </c>
    </row>
    <row r="32" spans="1:17" ht="15.75" x14ac:dyDescent="0.25">
      <c r="A32" s="14" t="s">
        <v>291</v>
      </c>
      <c r="B32" s="8"/>
      <c r="C32" s="8"/>
      <c r="D32" s="8"/>
      <c r="E32" s="26"/>
      <c r="G32" s="32"/>
      <c r="H32" s="29"/>
      <c r="I32" s="34"/>
      <c r="J32" s="34"/>
      <c r="K32" s="34"/>
      <c r="L32" s="34"/>
      <c r="M32" s="34"/>
      <c r="N32" s="32"/>
      <c r="O32" s="29"/>
      <c r="Q32" s="35"/>
    </row>
    <row r="33" spans="1:17" ht="15.75" x14ac:dyDescent="0.25">
      <c r="A33" s="14" t="s">
        <v>292</v>
      </c>
      <c r="B33" s="8"/>
      <c r="C33" s="8"/>
      <c r="D33" s="8"/>
      <c r="E33" s="26">
        <v>2</v>
      </c>
      <c r="F33" s="31">
        <v>650</v>
      </c>
      <c r="G33" s="32">
        <v>1300</v>
      </c>
      <c r="H33" s="29">
        <v>1</v>
      </c>
      <c r="I33" s="34">
        <v>700</v>
      </c>
      <c r="J33" s="34">
        <v>700</v>
      </c>
      <c r="K33" s="34">
        <v>700</v>
      </c>
      <c r="L33" s="34">
        <v>650</v>
      </c>
      <c r="M33" s="34">
        <v>50</v>
      </c>
      <c r="N33" s="32" t="s">
        <v>293</v>
      </c>
      <c r="O33" s="29">
        <v>1</v>
      </c>
      <c r="P33" s="31">
        <v>650</v>
      </c>
      <c r="Q33" s="35">
        <v>650</v>
      </c>
    </row>
    <row r="34" spans="1:17" ht="15.75" x14ac:dyDescent="0.25">
      <c r="A34" s="14" t="s">
        <v>294</v>
      </c>
      <c r="B34" s="8"/>
      <c r="C34" s="8"/>
      <c r="D34" s="8"/>
      <c r="E34" s="26">
        <v>2</v>
      </c>
      <c r="F34" s="31">
        <v>1180</v>
      </c>
      <c r="G34" s="32">
        <v>2360</v>
      </c>
      <c r="H34" s="29">
        <v>1</v>
      </c>
      <c r="I34" s="34">
        <v>1300</v>
      </c>
      <c r="J34" s="34">
        <v>1300</v>
      </c>
      <c r="K34" s="34">
        <v>1300</v>
      </c>
      <c r="L34" s="34">
        <v>1180</v>
      </c>
      <c r="M34" s="34">
        <v>120</v>
      </c>
      <c r="N34" s="32" t="s">
        <v>295</v>
      </c>
      <c r="O34" s="29">
        <v>1</v>
      </c>
      <c r="P34" s="31">
        <v>1180</v>
      </c>
      <c r="Q34" s="35">
        <v>1180</v>
      </c>
    </row>
    <row r="35" spans="1:17" ht="15.75" x14ac:dyDescent="0.25">
      <c r="A35" s="14" t="s">
        <v>296</v>
      </c>
      <c r="B35" s="8"/>
      <c r="C35" s="8"/>
      <c r="D35" s="8"/>
      <c r="E35" s="26"/>
      <c r="G35" s="32"/>
      <c r="H35" s="29"/>
      <c r="I35" s="34"/>
      <c r="J35" s="34"/>
      <c r="K35" s="34"/>
      <c r="L35" s="34"/>
      <c r="M35" s="34"/>
      <c r="N35" s="32"/>
      <c r="O35" s="29"/>
      <c r="Q35" s="35"/>
    </row>
    <row r="36" spans="1:17" ht="15.75" x14ac:dyDescent="0.25">
      <c r="A36" s="14" t="s">
        <v>297</v>
      </c>
      <c r="B36" s="8"/>
      <c r="C36" s="8"/>
      <c r="D36" s="8"/>
      <c r="E36" s="26"/>
      <c r="G36" s="32"/>
      <c r="H36" s="29"/>
      <c r="I36" s="34"/>
      <c r="J36" s="34"/>
      <c r="K36" s="34"/>
      <c r="L36" s="34"/>
      <c r="M36" s="34"/>
      <c r="N36" s="32"/>
      <c r="O36" s="29"/>
      <c r="Q36" s="35"/>
    </row>
    <row r="37" spans="1:17" ht="15.75" x14ac:dyDescent="0.25">
      <c r="A37" s="14" t="s">
        <v>298</v>
      </c>
      <c r="B37" s="8"/>
      <c r="C37" s="8"/>
      <c r="D37" s="8"/>
      <c r="E37" s="26"/>
      <c r="G37" s="32"/>
      <c r="H37" s="29"/>
      <c r="I37" s="34"/>
      <c r="J37" s="34"/>
      <c r="K37" s="34"/>
      <c r="L37" s="34"/>
      <c r="M37" s="34"/>
      <c r="N37" s="32"/>
      <c r="O37" s="29"/>
      <c r="Q37" s="35"/>
    </row>
    <row r="38" spans="1:17" ht="15.75" x14ac:dyDescent="0.25">
      <c r="A38" s="55" t="s">
        <v>299</v>
      </c>
      <c r="B38" s="56">
        <v>3</v>
      </c>
      <c r="C38" s="56">
        <v>300</v>
      </c>
      <c r="D38" s="56">
        <v>900</v>
      </c>
      <c r="E38" s="26"/>
      <c r="G38" s="32"/>
      <c r="H38" s="29">
        <v>3</v>
      </c>
      <c r="I38" s="34">
        <v>322.22000000000003</v>
      </c>
      <c r="J38" s="34">
        <v>966.66</v>
      </c>
      <c r="K38" s="34">
        <v>966.66</v>
      </c>
      <c r="L38" s="34">
        <v>900</v>
      </c>
      <c r="M38" s="34">
        <v>66.66</v>
      </c>
      <c r="N38" s="32" t="s">
        <v>47</v>
      </c>
      <c r="O38" s="29"/>
      <c r="Q38" s="35"/>
    </row>
    <row r="39" spans="1:17" ht="15.75" x14ac:dyDescent="0.25">
      <c r="A39" s="14" t="s">
        <v>300</v>
      </c>
      <c r="B39" s="8"/>
      <c r="C39" s="8"/>
      <c r="D39" s="8"/>
      <c r="E39" s="26"/>
      <c r="G39" s="32"/>
      <c r="H39" s="29"/>
      <c r="I39" s="34"/>
      <c r="J39" s="34"/>
      <c r="K39" s="34"/>
      <c r="L39" s="34"/>
      <c r="M39" s="34"/>
      <c r="N39" s="32"/>
      <c r="O39" s="29"/>
      <c r="Q39" s="35"/>
    </row>
    <row r="40" spans="1:17" ht="15.75" x14ac:dyDescent="0.25">
      <c r="A40" s="14" t="s">
        <v>301</v>
      </c>
      <c r="B40" s="8"/>
      <c r="C40" s="8"/>
      <c r="D40" s="8"/>
      <c r="E40" s="26">
        <v>2</v>
      </c>
      <c r="F40" s="31">
        <v>690</v>
      </c>
      <c r="G40" s="32">
        <v>1380</v>
      </c>
      <c r="H40" s="29"/>
      <c r="I40" s="34"/>
      <c r="J40" s="34"/>
      <c r="K40" s="34"/>
      <c r="L40" s="34"/>
      <c r="M40" s="34"/>
      <c r="N40" s="32"/>
      <c r="O40" s="29">
        <v>2</v>
      </c>
      <c r="P40" s="31">
        <v>690</v>
      </c>
      <c r="Q40" s="35">
        <v>1380</v>
      </c>
    </row>
    <row r="41" spans="1:17" ht="15.75" x14ac:dyDescent="0.25">
      <c r="A41" s="14" t="s">
        <v>302</v>
      </c>
      <c r="B41" s="8"/>
      <c r="C41" s="8"/>
      <c r="D41" s="8"/>
      <c r="E41" s="26">
        <v>8</v>
      </c>
      <c r="F41" s="31">
        <v>293.75</v>
      </c>
      <c r="G41" s="32">
        <v>2350</v>
      </c>
      <c r="H41" s="29">
        <v>6</v>
      </c>
      <c r="I41" s="34">
        <v>406.67</v>
      </c>
      <c r="J41" s="34">
        <v>2440</v>
      </c>
      <c r="K41" s="34">
        <v>2440</v>
      </c>
      <c r="L41" s="34">
        <v>1762.5</v>
      </c>
      <c r="M41" s="34">
        <v>677.5</v>
      </c>
      <c r="N41" s="32" t="s">
        <v>303</v>
      </c>
      <c r="O41" s="29">
        <v>2</v>
      </c>
      <c r="P41" s="31">
        <v>293.75</v>
      </c>
      <c r="Q41" s="35">
        <v>587.5</v>
      </c>
    </row>
    <row r="42" spans="1:17" ht="15.75" x14ac:dyDescent="0.25">
      <c r="A42" s="14" t="s">
        <v>304</v>
      </c>
      <c r="B42" s="8"/>
      <c r="C42" s="8"/>
      <c r="D42" s="8"/>
      <c r="E42" s="26">
        <v>32</v>
      </c>
      <c r="F42" s="31">
        <v>248</v>
      </c>
      <c r="G42" s="32">
        <v>7936</v>
      </c>
      <c r="H42" s="29">
        <v>13</v>
      </c>
      <c r="I42" s="34">
        <v>303.33</v>
      </c>
      <c r="J42" s="34">
        <v>3943.24</v>
      </c>
      <c r="K42" s="34">
        <v>3943.24</v>
      </c>
      <c r="L42" s="34">
        <v>3224</v>
      </c>
      <c r="M42" s="34">
        <v>719.24</v>
      </c>
      <c r="N42" s="32" t="s">
        <v>305</v>
      </c>
      <c r="O42" s="29">
        <v>19</v>
      </c>
      <c r="P42" s="31">
        <v>248</v>
      </c>
      <c r="Q42" s="35">
        <v>4712</v>
      </c>
    </row>
    <row r="43" spans="1:17" ht="15.75" x14ac:dyDescent="0.25">
      <c r="A43" s="14" t="s">
        <v>306</v>
      </c>
      <c r="B43" s="8"/>
      <c r="C43" s="8"/>
      <c r="D43" s="8"/>
      <c r="E43" s="26">
        <v>3</v>
      </c>
      <c r="F43" s="31">
        <v>1000</v>
      </c>
      <c r="G43" s="32">
        <v>3000</v>
      </c>
      <c r="H43" s="29">
        <v>3</v>
      </c>
      <c r="I43" s="34">
        <v>1533.33</v>
      </c>
      <c r="J43" s="34">
        <v>4600</v>
      </c>
      <c r="K43" s="34">
        <v>4600</v>
      </c>
      <c r="L43" s="34">
        <v>3000</v>
      </c>
      <c r="M43" s="34">
        <v>1600</v>
      </c>
      <c r="N43" s="32" t="s">
        <v>307</v>
      </c>
      <c r="O43" s="29"/>
      <c r="Q43" s="35"/>
    </row>
    <row r="44" spans="1:17" ht="15.75" x14ac:dyDescent="0.25">
      <c r="A44" s="14" t="s">
        <v>308</v>
      </c>
      <c r="B44" s="8"/>
      <c r="C44" s="8"/>
      <c r="D44" s="8"/>
      <c r="E44" s="26">
        <v>15</v>
      </c>
      <c r="F44" s="31">
        <v>555</v>
      </c>
      <c r="G44" s="32">
        <v>8325</v>
      </c>
      <c r="H44" s="29">
        <v>12</v>
      </c>
      <c r="I44" s="34">
        <v>814.17</v>
      </c>
      <c r="J44" s="34">
        <v>9770</v>
      </c>
      <c r="K44" s="34">
        <v>9770</v>
      </c>
      <c r="L44" s="34">
        <v>6660</v>
      </c>
      <c r="M44" s="34">
        <v>3110</v>
      </c>
      <c r="N44" s="32" t="s">
        <v>309</v>
      </c>
      <c r="O44" s="29">
        <v>3</v>
      </c>
      <c r="P44" s="31">
        <v>555</v>
      </c>
      <c r="Q44" s="35">
        <v>1665</v>
      </c>
    </row>
    <row r="45" spans="1:17" ht="15.75" x14ac:dyDescent="0.25">
      <c r="A45" s="14" t="s">
        <v>310</v>
      </c>
      <c r="B45" s="8"/>
      <c r="C45" s="8"/>
      <c r="D45" s="8"/>
      <c r="E45" s="26">
        <v>10</v>
      </c>
      <c r="F45" s="31">
        <v>565</v>
      </c>
      <c r="G45" s="32">
        <v>5650</v>
      </c>
      <c r="H45" s="29">
        <v>10</v>
      </c>
      <c r="I45" s="34">
        <v>765</v>
      </c>
      <c r="J45" s="34">
        <v>7650</v>
      </c>
      <c r="K45" s="34">
        <v>7650</v>
      </c>
      <c r="L45" s="34">
        <v>5650</v>
      </c>
      <c r="M45" s="34">
        <v>2000</v>
      </c>
      <c r="N45" s="32" t="s">
        <v>311</v>
      </c>
      <c r="O45" s="29"/>
      <c r="Q45" s="35"/>
    </row>
    <row r="46" spans="1:17" ht="15.75" x14ac:dyDescent="0.25">
      <c r="A46" s="14" t="s">
        <v>312</v>
      </c>
      <c r="B46" s="8"/>
      <c r="C46" s="8"/>
      <c r="D46" s="8"/>
      <c r="E46" s="26">
        <v>4</v>
      </c>
      <c r="F46" s="31">
        <v>219.05</v>
      </c>
      <c r="G46" s="32">
        <v>876.2</v>
      </c>
      <c r="H46" s="29">
        <v>1</v>
      </c>
      <c r="I46" s="34">
        <v>305</v>
      </c>
      <c r="J46" s="34">
        <v>305</v>
      </c>
      <c r="K46" s="34">
        <v>305</v>
      </c>
      <c r="L46" s="34">
        <v>219.05</v>
      </c>
      <c r="M46" s="34">
        <v>85.95</v>
      </c>
      <c r="N46" s="32" t="s">
        <v>313</v>
      </c>
      <c r="O46" s="29">
        <v>3</v>
      </c>
      <c r="P46" s="31">
        <v>219.05</v>
      </c>
      <c r="Q46" s="35">
        <v>657.15</v>
      </c>
    </row>
    <row r="47" spans="1:17" ht="15.75" x14ac:dyDescent="0.25">
      <c r="A47" s="14" t="s">
        <v>314</v>
      </c>
      <c r="B47" s="8"/>
      <c r="C47" s="8"/>
      <c r="D47" s="8"/>
      <c r="E47" s="26">
        <v>1</v>
      </c>
      <c r="F47" s="31">
        <v>181.42</v>
      </c>
      <c r="G47" s="32">
        <v>181.42</v>
      </c>
      <c r="H47" s="29">
        <v>1</v>
      </c>
      <c r="I47" s="34">
        <v>220</v>
      </c>
      <c r="J47" s="34">
        <v>220</v>
      </c>
      <c r="K47" s="34">
        <v>220</v>
      </c>
      <c r="L47" s="34">
        <v>181.42</v>
      </c>
      <c r="M47" s="34">
        <v>38.58</v>
      </c>
      <c r="N47" s="32" t="s">
        <v>315</v>
      </c>
      <c r="O47" s="29"/>
      <c r="Q47" s="35"/>
    </row>
    <row r="48" spans="1:17" ht="15.75" x14ac:dyDescent="0.25">
      <c r="A48" s="14" t="s">
        <v>316</v>
      </c>
      <c r="B48" s="8"/>
      <c r="C48" s="8"/>
      <c r="D48" s="8"/>
      <c r="E48" s="26">
        <v>1</v>
      </c>
      <c r="F48" s="31">
        <v>191.9</v>
      </c>
      <c r="G48" s="32">
        <v>191.9</v>
      </c>
      <c r="H48" s="29">
        <v>1</v>
      </c>
      <c r="I48" s="34">
        <v>200</v>
      </c>
      <c r="J48" s="34">
        <v>200</v>
      </c>
      <c r="K48" s="34">
        <v>200</v>
      </c>
      <c r="L48" s="34">
        <v>191.9</v>
      </c>
      <c r="M48" s="34">
        <v>8.1</v>
      </c>
      <c r="N48" s="32" t="s">
        <v>317</v>
      </c>
      <c r="O48" s="29"/>
      <c r="Q48" s="35"/>
    </row>
    <row r="49" spans="1:17" ht="15.75" x14ac:dyDescent="0.25">
      <c r="A49" s="14" t="s">
        <v>318</v>
      </c>
      <c r="B49" s="8"/>
      <c r="C49" s="8"/>
      <c r="D49" s="8"/>
      <c r="E49" s="26">
        <v>5</v>
      </c>
      <c r="F49" s="31">
        <v>171.07</v>
      </c>
      <c r="G49" s="32">
        <v>855.35</v>
      </c>
      <c r="H49" s="29"/>
      <c r="I49" s="34"/>
      <c r="J49" s="34"/>
      <c r="K49" s="34"/>
      <c r="L49" s="34"/>
      <c r="M49" s="34"/>
      <c r="N49" s="32"/>
      <c r="O49" s="29">
        <v>5</v>
      </c>
      <c r="P49" s="31">
        <v>171.07</v>
      </c>
      <c r="Q49" s="35">
        <v>855.35</v>
      </c>
    </row>
    <row r="50" spans="1:17" ht="15.75" x14ac:dyDescent="0.25">
      <c r="A50" s="14" t="s">
        <v>319</v>
      </c>
      <c r="B50" s="8"/>
      <c r="C50" s="8"/>
      <c r="D50" s="8"/>
      <c r="E50" s="26">
        <v>5</v>
      </c>
      <c r="F50" s="31">
        <v>171.07</v>
      </c>
      <c r="G50" s="32">
        <v>855.35</v>
      </c>
      <c r="H50" s="29">
        <v>4</v>
      </c>
      <c r="I50" s="34">
        <v>242.5</v>
      </c>
      <c r="J50" s="34">
        <v>970</v>
      </c>
      <c r="K50" s="34">
        <v>970</v>
      </c>
      <c r="L50" s="34">
        <v>684.28</v>
      </c>
      <c r="M50" s="34">
        <v>285.72000000000003</v>
      </c>
      <c r="N50" s="32" t="s">
        <v>320</v>
      </c>
      <c r="O50" s="29">
        <v>1</v>
      </c>
      <c r="P50" s="31">
        <v>171.07</v>
      </c>
      <c r="Q50" s="35">
        <v>171.07</v>
      </c>
    </row>
    <row r="51" spans="1:17" ht="15.75" x14ac:dyDescent="0.25">
      <c r="A51" s="14" t="s">
        <v>321</v>
      </c>
      <c r="B51" s="8"/>
      <c r="C51" s="8"/>
      <c r="D51" s="8"/>
      <c r="E51" s="26">
        <v>5</v>
      </c>
      <c r="F51" s="31">
        <v>171.07</v>
      </c>
      <c r="G51" s="32">
        <v>855.35</v>
      </c>
      <c r="H51" s="29">
        <v>4</v>
      </c>
      <c r="I51" s="34">
        <v>240</v>
      </c>
      <c r="J51" s="34">
        <v>960</v>
      </c>
      <c r="K51" s="34">
        <v>960</v>
      </c>
      <c r="L51" s="34">
        <v>684.28</v>
      </c>
      <c r="M51" s="34">
        <v>275.72000000000003</v>
      </c>
      <c r="N51" s="32" t="s">
        <v>322</v>
      </c>
      <c r="O51" s="29">
        <v>1</v>
      </c>
      <c r="P51" s="31">
        <v>171.07</v>
      </c>
      <c r="Q51" s="35">
        <v>171.07</v>
      </c>
    </row>
    <row r="52" spans="1:17" ht="15.75" x14ac:dyDescent="0.25">
      <c r="A52" s="14" t="s">
        <v>323</v>
      </c>
      <c r="B52" s="8"/>
      <c r="C52" s="8"/>
      <c r="D52" s="8"/>
      <c r="E52" s="26">
        <v>5</v>
      </c>
      <c r="F52" s="31">
        <v>181.07</v>
      </c>
      <c r="G52" s="32">
        <v>905.35</v>
      </c>
      <c r="H52" s="29">
        <v>2</v>
      </c>
      <c r="I52" s="34">
        <v>250</v>
      </c>
      <c r="J52" s="34">
        <v>500</v>
      </c>
      <c r="K52" s="34">
        <v>500</v>
      </c>
      <c r="L52" s="34">
        <v>362.14</v>
      </c>
      <c r="M52" s="34">
        <v>137.86000000000001</v>
      </c>
      <c r="N52" s="32" t="s">
        <v>324</v>
      </c>
      <c r="O52" s="29">
        <v>3</v>
      </c>
      <c r="P52" s="31">
        <v>181.07</v>
      </c>
      <c r="Q52" s="35">
        <v>543.21</v>
      </c>
    </row>
    <row r="53" spans="1:17" ht="15.75" x14ac:dyDescent="0.25">
      <c r="A53" s="55" t="s">
        <v>325</v>
      </c>
      <c r="B53" s="56">
        <v>1</v>
      </c>
      <c r="C53" s="56">
        <v>273</v>
      </c>
      <c r="D53" s="56">
        <v>273</v>
      </c>
      <c r="E53" s="26">
        <v>6</v>
      </c>
      <c r="F53" s="31">
        <v>280.92</v>
      </c>
      <c r="G53" s="32">
        <v>1685.52</v>
      </c>
      <c r="H53" s="29">
        <v>5</v>
      </c>
      <c r="I53" s="34">
        <v>374</v>
      </c>
      <c r="J53" s="34">
        <v>1870</v>
      </c>
      <c r="K53" s="34">
        <v>1870</v>
      </c>
      <c r="L53" s="34">
        <v>1398.94</v>
      </c>
      <c r="M53" s="34">
        <v>471.06</v>
      </c>
      <c r="N53" s="32" t="s">
        <v>116</v>
      </c>
      <c r="O53" s="29">
        <v>2</v>
      </c>
      <c r="P53" s="31">
        <v>279.79000000000002</v>
      </c>
      <c r="Q53" s="35">
        <v>559.58000000000004</v>
      </c>
    </row>
    <row r="54" spans="1:17" ht="15.75" x14ac:dyDescent="0.25">
      <c r="A54" s="55" t="s">
        <v>326</v>
      </c>
      <c r="B54" s="56">
        <v>3</v>
      </c>
      <c r="C54" s="56">
        <v>199.5</v>
      </c>
      <c r="D54" s="56">
        <v>598.5</v>
      </c>
      <c r="E54" s="26">
        <v>41</v>
      </c>
      <c r="F54" s="31">
        <v>194.87</v>
      </c>
      <c r="G54" s="32">
        <v>7989.59</v>
      </c>
      <c r="H54" s="29">
        <v>15</v>
      </c>
      <c r="I54" s="34">
        <v>252</v>
      </c>
      <c r="J54" s="34">
        <v>3780</v>
      </c>
      <c r="K54" s="34">
        <v>3780</v>
      </c>
      <c r="L54" s="34">
        <v>2927.76</v>
      </c>
      <c r="M54" s="34">
        <v>852.24</v>
      </c>
      <c r="N54" s="32" t="s">
        <v>327</v>
      </c>
      <c r="O54" s="29">
        <v>29</v>
      </c>
      <c r="P54" s="31">
        <v>195.18</v>
      </c>
      <c r="Q54" s="35">
        <v>5660.33</v>
      </c>
    </row>
    <row r="55" spans="1:17" ht="15.75" x14ac:dyDescent="0.25">
      <c r="A55" s="55" t="s">
        <v>328</v>
      </c>
      <c r="B55" s="56">
        <v>1</v>
      </c>
      <c r="C55" s="56">
        <v>246.75</v>
      </c>
      <c r="D55" s="56">
        <v>246.75</v>
      </c>
      <c r="E55" s="26">
        <v>6</v>
      </c>
      <c r="F55" s="31">
        <v>236.72</v>
      </c>
      <c r="G55" s="32">
        <v>1420.32</v>
      </c>
      <c r="H55" s="29">
        <v>1</v>
      </c>
      <c r="I55" s="34">
        <v>315</v>
      </c>
      <c r="J55" s="34">
        <v>315</v>
      </c>
      <c r="K55" s="34">
        <v>315</v>
      </c>
      <c r="L55" s="34">
        <v>238.15</v>
      </c>
      <c r="M55" s="34">
        <v>76.849999999999994</v>
      </c>
      <c r="N55" s="32" t="s">
        <v>329</v>
      </c>
      <c r="O55" s="29">
        <v>6</v>
      </c>
      <c r="P55" s="31">
        <v>238.15</v>
      </c>
      <c r="Q55" s="35">
        <v>1428.92</v>
      </c>
    </row>
    <row r="56" spans="1:17" ht="15.75" x14ac:dyDescent="0.25">
      <c r="A56" s="14" t="s">
        <v>330</v>
      </c>
      <c r="B56" s="8"/>
      <c r="C56" s="8"/>
      <c r="D56" s="8"/>
      <c r="E56" s="26">
        <v>4</v>
      </c>
      <c r="F56" s="31">
        <v>289.51</v>
      </c>
      <c r="G56" s="32">
        <v>1158.04</v>
      </c>
      <c r="H56" s="29">
        <v>4</v>
      </c>
      <c r="I56" s="34">
        <v>450</v>
      </c>
      <c r="J56" s="34">
        <v>1800</v>
      </c>
      <c r="K56" s="34">
        <v>1800</v>
      </c>
      <c r="L56" s="34">
        <v>1158.04</v>
      </c>
      <c r="M56" s="34">
        <v>641.96</v>
      </c>
      <c r="N56" s="32" t="s">
        <v>331</v>
      </c>
      <c r="O56" s="29"/>
      <c r="Q56" s="35"/>
    </row>
    <row r="57" spans="1:17" ht="15.75" x14ac:dyDescent="0.25">
      <c r="A57" s="14" t="s">
        <v>332</v>
      </c>
      <c r="B57" s="8"/>
      <c r="C57" s="8"/>
      <c r="D57" s="8"/>
      <c r="E57" s="26">
        <v>68</v>
      </c>
      <c r="F57" s="31">
        <v>157.52000000000001</v>
      </c>
      <c r="G57" s="32">
        <v>10711.26</v>
      </c>
      <c r="H57" s="29">
        <v>34</v>
      </c>
      <c r="I57" s="34">
        <v>214.41</v>
      </c>
      <c r="J57" s="34">
        <v>7290</v>
      </c>
      <c r="K57" s="34">
        <v>7290</v>
      </c>
      <c r="L57" s="34">
        <v>5355.63</v>
      </c>
      <c r="M57" s="34">
        <v>1934.37</v>
      </c>
      <c r="N57" s="32" t="s">
        <v>333</v>
      </c>
      <c r="O57" s="29">
        <v>34</v>
      </c>
      <c r="P57" s="31">
        <v>157.52000000000001</v>
      </c>
      <c r="Q57" s="35">
        <v>5355.63</v>
      </c>
    </row>
    <row r="58" spans="1:17" ht="15.75" x14ac:dyDescent="0.25">
      <c r="A58" s="14" t="s">
        <v>334</v>
      </c>
      <c r="B58" s="8"/>
      <c r="C58" s="8"/>
      <c r="D58" s="8"/>
      <c r="E58" s="26">
        <v>3</v>
      </c>
      <c r="F58" s="31">
        <v>335.1</v>
      </c>
      <c r="G58" s="32">
        <v>1005.31</v>
      </c>
      <c r="H58" s="29">
        <v>2</v>
      </c>
      <c r="I58" s="34">
        <v>432</v>
      </c>
      <c r="J58" s="34">
        <v>864</v>
      </c>
      <c r="K58" s="34">
        <v>864</v>
      </c>
      <c r="L58" s="34">
        <v>670.21</v>
      </c>
      <c r="M58" s="34">
        <v>193.79</v>
      </c>
      <c r="N58" s="32" t="s">
        <v>162</v>
      </c>
      <c r="O58" s="29">
        <v>1</v>
      </c>
      <c r="P58" s="31">
        <v>335.1</v>
      </c>
      <c r="Q58" s="35">
        <v>335.1</v>
      </c>
    </row>
    <row r="59" spans="1:17" ht="15.75" x14ac:dyDescent="0.25">
      <c r="A59" s="14" t="s">
        <v>335</v>
      </c>
      <c r="B59" s="8"/>
      <c r="C59" s="8"/>
      <c r="D59" s="8"/>
      <c r="E59" s="26">
        <v>7</v>
      </c>
      <c r="F59" s="31">
        <v>176.19</v>
      </c>
      <c r="G59" s="32">
        <v>1233.33</v>
      </c>
      <c r="H59" s="29">
        <v>2</v>
      </c>
      <c r="I59" s="34">
        <v>247.57</v>
      </c>
      <c r="J59" s="34">
        <v>495.14</v>
      </c>
      <c r="K59" s="34">
        <v>495.14</v>
      </c>
      <c r="L59" s="34">
        <v>352.38</v>
      </c>
      <c r="M59" s="34">
        <v>142.76</v>
      </c>
      <c r="N59" s="32" t="s">
        <v>336</v>
      </c>
      <c r="O59" s="29">
        <v>5</v>
      </c>
      <c r="P59" s="31">
        <v>176.19</v>
      </c>
      <c r="Q59" s="35">
        <v>880.95</v>
      </c>
    </row>
    <row r="60" spans="1:17" ht="15.75" x14ac:dyDescent="0.25">
      <c r="A60" s="14" t="s">
        <v>337</v>
      </c>
      <c r="B60" s="8"/>
      <c r="C60" s="8"/>
      <c r="D60" s="8"/>
      <c r="E60" s="26">
        <v>1</v>
      </c>
      <c r="F60" s="31">
        <v>350</v>
      </c>
      <c r="G60" s="32">
        <v>350</v>
      </c>
      <c r="H60" s="29">
        <v>1</v>
      </c>
      <c r="I60" s="34">
        <v>500</v>
      </c>
      <c r="J60" s="34">
        <v>500</v>
      </c>
      <c r="K60" s="34">
        <v>500</v>
      </c>
      <c r="L60" s="34">
        <v>350</v>
      </c>
      <c r="M60" s="34">
        <v>150</v>
      </c>
      <c r="N60" s="32" t="s">
        <v>227</v>
      </c>
      <c r="O60" s="29"/>
      <c r="Q60" s="35"/>
    </row>
    <row r="61" spans="1:17" ht="15.75" x14ac:dyDescent="0.25">
      <c r="A61" s="14" t="s">
        <v>338</v>
      </c>
      <c r="B61" s="8"/>
      <c r="C61" s="8"/>
      <c r="D61" s="8"/>
      <c r="E61" s="26">
        <v>1</v>
      </c>
      <c r="F61" s="31">
        <v>1250</v>
      </c>
      <c r="G61" s="32">
        <v>1250</v>
      </c>
      <c r="H61" s="29">
        <v>1</v>
      </c>
      <c r="I61" s="34">
        <v>1762</v>
      </c>
      <c r="J61" s="34">
        <v>1762</v>
      </c>
      <c r="K61" s="34">
        <v>1762</v>
      </c>
      <c r="L61" s="34">
        <v>1250</v>
      </c>
      <c r="M61" s="34">
        <v>512</v>
      </c>
      <c r="N61" s="32" t="s">
        <v>339</v>
      </c>
      <c r="O61" s="29"/>
      <c r="Q61" s="35"/>
    </row>
    <row r="62" spans="1:17" ht="15.75" x14ac:dyDescent="0.25">
      <c r="A62" s="14" t="s">
        <v>340</v>
      </c>
      <c r="B62" s="8"/>
      <c r="C62" s="8"/>
      <c r="D62" s="8"/>
      <c r="E62" s="26"/>
      <c r="G62" s="32"/>
      <c r="H62" s="29"/>
      <c r="I62" s="34"/>
      <c r="J62" s="34"/>
      <c r="K62" s="34"/>
      <c r="L62" s="34"/>
      <c r="M62" s="34"/>
      <c r="N62" s="32"/>
      <c r="O62" s="29"/>
      <c r="Q62" s="35"/>
    </row>
    <row r="63" spans="1:17" ht="15.75" x14ac:dyDescent="0.25">
      <c r="A63" s="14" t="s">
        <v>341</v>
      </c>
      <c r="B63" s="8"/>
      <c r="C63" s="8"/>
      <c r="D63" s="8"/>
      <c r="E63" s="26"/>
      <c r="G63" s="32"/>
      <c r="H63" s="29"/>
      <c r="I63" s="34"/>
      <c r="J63" s="34"/>
      <c r="K63" s="34"/>
      <c r="L63" s="34"/>
      <c r="M63" s="34"/>
      <c r="N63" s="32"/>
      <c r="O63" s="29"/>
      <c r="Q63" s="35"/>
    </row>
    <row r="64" spans="1:17" ht="15.75" x14ac:dyDescent="0.25">
      <c r="A64" s="14" t="s">
        <v>342</v>
      </c>
      <c r="B64" s="8"/>
      <c r="C64" s="8"/>
      <c r="D64" s="8"/>
      <c r="E64" s="26"/>
      <c r="G64" s="32"/>
      <c r="H64" s="29"/>
      <c r="I64" s="34"/>
      <c r="J64" s="34"/>
      <c r="K64" s="34"/>
      <c r="L64" s="34"/>
      <c r="M64" s="34"/>
      <c r="N64" s="32"/>
      <c r="O64" s="29"/>
      <c r="Q64" s="35"/>
    </row>
    <row r="65" spans="1:17" ht="15.75" x14ac:dyDescent="0.25">
      <c r="A65" s="14" t="s">
        <v>343</v>
      </c>
      <c r="B65" s="8"/>
      <c r="C65" s="8"/>
      <c r="D65" s="8"/>
      <c r="E65" s="26">
        <v>6</v>
      </c>
      <c r="F65" s="31">
        <v>371</v>
      </c>
      <c r="G65" s="32">
        <v>2226</v>
      </c>
      <c r="H65" s="29">
        <v>2</v>
      </c>
      <c r="I65" s="34">
        <v>619.04</v>
      </c>
      <c r="J65" s="34">
        <v>1238.08</v>
      </c>
      <c r="K65" s="34">
        <v>1238.08</v>
      </c>
      <c r="L65" s="34">
        <v>742</v>
      </c>
      <c r="M65" s="34">
        <v>496.08</v>
      </c>
      <c r="N65" s="32" t="s">
        <v>344</v>
      </c>
      <c r="O65" s="29">
        <v>4</v>
      </c>
      <c r="P65" s="31">
        <v>371</v>
      </c>
      <c r="Q65" s="35">
        <v>1484</v>
      </c>
    </row>
    <row r="66" spans="1:17" ht="15.75" x14ac:dyDescent="0.25">
      <c r="A66" s="14" t="s">
        <v>345</v>
      </c>
      <c r="B66" s="8"/>
      <c r="C66" s="8"/>
      <c r="D66" s="8"/>
      <c r="E66" s="26"/>
      <c r="G66" s="32"/>
      <c r="H66" s="29"/>
      <c r="I66" s="34"/>
      <c r="J66" s="34"/>
      <c r="K66" s="34"/>
      <c r="L66" s="34"/>
      <c r="M66" s="34"/>
      <c r="N66" s="32"/>
      <c r="O66" s="29"/>
      <c r="Q66" s="35"/>
    </row>
    <row r="67" spans="1:17" ht="15.75" x14ac:dyDescent="0.25">
      <c r="A67" s="14" t="s">
        <v>346</v>
      </c>
      <c r="B67" s="8"/>
      <c r="C67" s="8"/>
      <c r="D67" s="8"/>
      <c r="E67" s="26">
        <v>8</v>
      </c>
      <c r="F67" s="31">
        <v>410</v>
      </c>
      <c r="G67" s="32">
        <v>3280</v>
      </c>
      <c r="H67" s="29">
        <v>8</v>
      </c>
      <c r="I67" s="34">
        <v>611.38</v>
      </c>
      <c r="J67" s="34">
        <v>4891</v>
      </c>
      <c r="K67" s="34">
        <v>4891</v>
      </c>
      <c r="L67" s="34">
        <v>3280</v>
      </c>
      <c r="M67" s="34">
        <v>1611</v>
      </c>
      <c r="N67" s="32" t="s">
        <v>347</v>
      </c>
      <c r="O67" s="29"/>
      <c r="Q67" s="35"/>
    </row>
    <row r="68" spans="1:17" ht="15.75" x14ac:dyDescent="0.25">
      <c r="A68" s="14" t="s">
        <v>348</v>
      </c>
      <c r="B68" s="8"/>
      <c r="C68" s="8"/>
      <c r="D68" s="8"/>
      <c r="E68" s="26">
        <v>6</v>
      </c>
      <c r="F68" s="31">
        <v>513.33000000000004</v>
      </c>
      <c r="G68" s="32">
        <v>3080</v>
      </c>
      <c r="H68" s="29">
        <v>6</v>
      </c>
      <c r="I68" s="34">
        <v>587.5</v>
      </c>
      <c r="J68" s="34">
        <v>3525</v>
      </c>
      <c r="K68" s="34">
        <v>3525</v>
      </c>
      <c r="L68" s="34">
        <v>3080</v>
      </c>
      <c r="M68" s="34">
        <v>445</v>
      </c>
      <c r="N68" s="32" t="s">
        <v>349</v>
      </c>
      <c r="O68" s="29"/>
      <c r="Q68" s="35"/>
    </row>
    <row r="69" spans="1:17" ht="15.75" x14ac:dyDescent="0.25">
      <c r="A69" s="14" t="s">
        <v>350</v>
      </c>
      <c r="B69" s="8"/>
      <c r="C69" s="8"/>
      <c r="D69" s="8"/>
      <c r="E69" s="26">
        <v>8</v>
      </c>
      <c r="F69" s="31">
        <v>240</v>
      </c>
      <c r="G69" s="32">
        <v>1920</v>
      </c>
      <c r="H69" s="29">
        <v>3</v>
      </c>
      <c r="I69" s="34">
        <v>285.70999999999998</v>
      </c>
      <c r="J69" s="34">
        <v>857.13</v>
      </c>
      <c r="K69" s="34">
        <v>857.13</v>
      </c>
      <c r="L69" s="34">
        <v>720</v>
      </c>
      <c r="M69" s="34">
        <v>137.13</v>
      </c>
      <c r="N69" s="32" t="s">
        <v>351</v>
      </c>
      <c r="O69" s="29">
        <v>5</v>
      </c>
      <c r="P69" s="31">
        <v>240</v>
      </c>
      <c r="Q69" s="35">
        <v>1200</v>
      </c>
    </row>
    <row r="70" spans="1:17" ht="15.75" x14ac:dyDescent="0.25">
      <c r="A70" s="14" t="s">
        <v>352</v>
      </c>
      <c r="B70" s="8"/>
      <c r="C70" s="8"/>
      <c r="D70" s="8"/>
      <c r="E70" s="26">
        <v>10</v>
      </c>
      <c r="F70" s="31">
        <v>380</v>
      </c>
      <c r="G70" s="32">
        <v>3800</v>
      </c>
      <c r="H70" s="29">
        <v>9</v>
      </c>
      <c r="I70" s="34">
        <v>545.76</v>
      </c>
      <c r="J70" s="34">
        <v>4911.8100000000004</v>
      </c>
      <c r="K70" s="34">
        <v>4911.8100000000004</v>
      </c>
      <c r="L70" s="34">
        <v>3420</v>
      </c>
      <c r="M70" s="34">
        <v>1491.81</v>
      </c>
      <c r="N70" s="32" t="s">
        <v>353</v>
      </c>
      <c r="O70" s="29">
        <v>1</v>
      </c>
      <c r="P70" s="31">
        <v>380</v>
      </c>
      <c r="Q70" s="35">
        <v>380</v>
      </c>
    </row>
    <row r="71" spans="1:17" ht="15.75" x14ac:dyDescent="0.25">
      <c r="A71" s="14" t="s">
        <v>354</v>
      </c>
      <c r="B71" s="8"/>
      <c r="C71" s="8"/>
      <c r="D71" s="8"/>
      <c r="E71" s="26">
        <v>27</v>
      </c>
      <c r="F71" s="31">
        <v>392.63</v>
      </c>
      <c r="G71" s="32">
        <v>10600.95</v>
      </c>
      <c r="H71" s="29">
        <v>22</v>
      </c>
      <c r="I71" s="34">
        <v>519.54999999999995</v>
      </c>
      <c r="J71" s="34">
        <v>11430</v>
      </c>
      <c r="K71" s="34">
        <v>11430</v>
      </c>
      <c r="L71" s="34">
        <v>8637.81</v>
      </c>
      <c r="M71" s="34">
        <v>2792.19</v>
      </c>
      <c r="N71" s="32" t="s">
        <v>355</v>
      </c>
      <c r="O71" s="29">
        <v>5</v>
      </c>
      <c r="P71" s="31">
        <v>392.63</v>
      </c>
      <c r="Q71" s="35">
        <v>1963.14</v>
      </c>
    </row>
    <row r="72" spans="1:17" ht="15.75" x14ac:dyDescent="0.25">
      <c r="A72" s="14" t="s">
        <v>356</v>
      </c>
      <c r="B72" s="8"/>
      <c r="C72" s="8"/>
      <c r="D72" s="8"/>
      <c r="E72" s="26">
        <v>2</v>
      </c>
      <c r="F72" s="31">
        <v>652</v>
      </c>
      <c r="G72" s="32">
        <v>1304</v>
      </c>
      <c r="H72" s="29">
        <v>2</v>
      </c>
      <c r="I72" s="34">
        <v>775</v>
      </c>
      <c r="J72" s="34">
        <v>1550</v>
      </c>
      <c r="K72" s="34">
        <v>1550</v>
      </c>
      <c r="L72" s="34">
        <v>1304</v>
      </c>
      <c r="M72" s="34">
        <v>246</v>
      </c>
      <c r="N72" s="32" t="s">
        <v>357</v>
      </c>
      <c r="O72" s="29"/>
      <c r="Q72" s="35"/>
    </row>
    <row r="73" spans="1:17" ht="15.75" x14ac:dyDescent="0.25">
      <c r="A73" s="14" t="s">
        <v>358</v>
      </c>
      <c r="B73" s="8"/>
      <c r="C73" s="8"/>
      <c r="D73" s="8"/>
      <c r="E73" s="26">
        <v>5</v>
      </c>
      <c r="F73" s="31">
        <v>706</v>
      </c>
      <c r="G73" s="32">
        <v>3530</v>
      </c>
      <c r="H73" s="29">
        <v>5</v>
      </c>
      <c r="I73" s="34">
        <v>845</v>
      </c>
      <c r="J73" s="34">
        <v>4225</v>
      </c>
      <c r="K73" s="34">
        <v>4225</v>
      </c>
      <c r="L73" s="34">
        <v>3530</v>
      </c>
      <c r="M73" s="34">
        <v>695</v>
      </c>
      <c r="N73" s="32" t="s">
        <v>359</v>
      </c>
      <c r="O73" s="29"/>
      <c r="Q73" s="35"/>
    </row>
    <row r="74" spans="1:17" ht="15.75" x14ac:dyDescent="0.25">
      <c r="A74" s="14" t="s">
        <v>360</v>
      </c>
      <c r="B74" s="8"/>
      <c r="C74" s="8"/>
      <c r="D74" s="8"/>
      <c r="E74" s="26">
        <v>2</v>
      </c>
      <c r="F74" s="31">
        <v>590</v>
      </c>
      <c r="G74" s="32">
        <v>1180</v>
      </c>
      <c r="H74" s="29">
        <v>1</v>
      </c>
      <c r="I74" s="34">
        <v>830</v>
      </c>
      <c r="J74" s="34">
        <v>830</v>
      </c>
      <c r="K74" s="34">
        <v>830</v>
      </c>
      <c r="L74" s="34">
        <v>590</v>
      </c>
      <c r="M74" s="34">
        <v>240</v>
      </c>
      <c r="N74" s="32" t="s">
        <v>361</v>
      </c>
      <c r="O74" s="29">
        <v>1</v>
      </c>
      <c r="P74" s="31">
        <v>590</v>
      </c>
      <c r="Q74" s="35">
        <v>590</v>
      </c>
    </row>
    <row r="75" spans="1:17" ht="15.75" x14ac:dyDescent="0.25">
      <c r="A75" s="14" t="s">
        <v>362</v>
      </c>
      <c r="B75" s="8"/>
      <c r="C75" s="8"/>
      <c r="D75" s="8"/>
      <c r="E75" s="26">
        <v>17</v>
      </c>
      <c r="F75" s="31">
        <v>307.26</v>
      </c>
      <c r="G75" s="32">
        <v>5223.3500000000004</v>
      </c>
      <c r="H75" s="29">
        <v>7</v>
      </c>
      <c r="I75" s="34">
        <v>484.29</v>
      </c>
      <c r="J75" s="34">
        <v>3390</v>
      </c>
      <c r="K75" s="34">
        <v>3390</v>
      </c>
      <c r="L75" s="34">
        <v>2150.79</v>
      </c>
      <c r="M75" s="34">
        <v>1239.21</v>
      </c>
      <c r="N75" s="32" t="s">
        <v>363</v>
      </c>
      <c r="O75" s="29">
        <v>10</v>
      </c>
      <c r="P75" s="31">
        <v>307.26</v>
      </c>
      <c r="Q75" s="35">
        <v>3072.56</v>
      </c>
    </row>
    <row r="76" spans="1:17" ht="15.75" x14ac:dyDescent="0.25">
      <c r="A76" s="14" t="s">
        <v>364</v>
      </c>
      <c r="B76" s="8"/>
      <c r="C76" s="8"/>
      <c r="D76" s="8"/>
      <c r="E76" s="26">
        <v>49</v>
      </c>
      <c r="F76" s="31">
        <v>292.08999999999997</v>
      </c>
      <c r="G76" s="32">
        <v>14312.45</v>
      </c>
      <c r="H76" s="29">
        <v>43</v>
      </c>
      <c r="I76" s="34">
        <v>431.85</v>
      </c>
      <c r="J76" s="34">
        <v>18569.66</v>
      </c>
      <c r="K76" s="34">
        <v>18569.66</v>
      </c>
      <c r="L76" s="34">
        <v>12559.91</v>
      </c>
      <c r="M76" s="34">
        <v>6009.75</v>
      </c>
      <c r="N76" s="32" t="s">
        <v>365</v>
      </c>
      <c r="O76" s="29">
        <v>6</v>
      </c>
      <c r="P76" s="31">
        <v>292.08999999999997</v>
      </c>
      <c r="Q76" s="35">
        <v>1752.54</v>
      </c>
    </row>
    <row r="77" spans="1:17" ht="15.75" x14ac:dyDescent="0.25">
      <c r="A77" s="14" t="s">
        <v>366</v>
      </c>
      <c r="B77" s="8"/>
      <c r="C77" s="8"/>
      <c r="D77" s="8"/>
      <c r="E77" s="26">
        <v>5</v>
      </c>
      <c r="F77" s="31">
        <v>566</v>
      </c>
      <c r="G77" s="32">
        <v>2830</v>
      </c>
      <c r="H77" s="29">
        <v>5</v>
      </c>
      <c r="I77" s="34">
        <v>700</v>
      </c>
      <c r="J77" s="34">
        <v>3500</v>
      </c>
      <c r="K77" s="34">
        <v>3500</v>
      </c>
      <c r="L77" s="34">
        <v>2830</v>
      </c>
      <c r="M77" s="34">
        <v>670</v>
      </c>
      <c r="N77" s="32" t="s">
        <v>367</v>
      </c>
      <c r="O77" s="29"/>
      <c r="Q77" s="35"/>
    </row>
    <row r="78" spans="1:17" ht="15.75" x14ac:dyDescent="0.25">
      <c r="A78" s="14" t="s">
        <v>368</v>
      </c>
      <c r="B78" s="8"/>
      <c r="C78" s="8"/>
      <c r="D78" s="8"/>
      <c r="E78" s="26">
        <v>6</v>
      </c>
      <c r="F78" s="31">
        <v>238.5</v>
      </c>
      <c r="G78" s="32">
        <v>1431</v>
      </c>
      <c r="H78" s="29">
        <v>6</v>
      </c>
      <c r="I78" s="34">
        <v>390</v>
      </c>
      <c r="J78" s="34">
        <v>2340</v>
      </c>
      <c r="K78" s="34">
        <v>2340</v>
      </c>
      <c r="L78" s="34">
        <v>1431</v>
      </c>
      <c r="M78" s="34">
        <v>909</v>
      </c>
      <c r="N78" s="32" t="s">
        <v>369</v>
      </c>
      <c r="O78" s="29"/>
      <c r="Q78" s="35"/>
    </row>
    <row r="79" spans="1:17" ht="15.75" x14ac:dyDescent="0.25">
      <c r="A79" s="14" t="s">
        <v>370</v>
      </c>
      <c r="B79" s="8"/>
      <c r="C79" s="8"/>
      <c r="D79" s="8"/>
      <c r="E79" s="26"/>
      <c r="G79" s="32"/>
      <c r="H79" s="29"/>
      <c r="I79" s="34"/>
      <c r="J79" s="34"/>
      <c r="K79" s="34"/>
      <c r="L79" s="34"/>
      <c r="M79" s="34"/>
      <c r="N79" s="32"/>
      <c r="O79" s="29"/>
      <c r="Q79" s="35"/>
    </row>
    <row r="80" spans="1:17" ht="15.75" x14ac:dyDescent="0.25">
      <c r="A80" s="14" t="s">
        <v>371</v>
      </c>
      <c r="B80" s="8"/>
      <c r="C80" s="8"/>
      <c r="D80" s="8"/>
      <c r="E80" s="26">
        <v>4</v>
      </c>
      <c r="F80" s="31">
        <v>245</v>
      </c>
      <c r="G80" s="32">
        <v>980</v>
      </c>
      <c r="H80" s="29">
        <v>1</v>
      </c>
      <c r="I80" s="34">
        <v>340</v>
      </c>
      <c r="J80" s="34">
        <v>340</v>
      </c>
      <c r="K80" s="34">
        <v>340</v>
      </c>
      <c r="L80" s="34">
        <v>245</v>
      </c>
      <c r="M80" s="34">
        <v>95</v>
      </c>
      <c r="N80" s="32" t="s">
        <v>372</v>
      </c>
      <c r="O80" s="29">
        <v>3</v>
      </c>
      <c r="P80" s="31">
        <v>245</v>
      </c>
      <c r="Q80" s="35">
        <v>735</v>
      </c>
    </row>
    <row r="81" spans="1:17" ht="15.75" x14ac:dyDescent="0.25">
      <c r="A81" s="14" t="s">
        <v>373</v>
      </c>
      <c r="B81" s="8"/>
      <c r="C81" s="8"/>
      <c r="D81" s="8"/>
      <c r="E81" s="26">
        <v>3</v>
      </c>
      <c r="F81" s="31">
        <v>260</v>
      </c>
      <c r="G81" s="32">
        <v>780</v>
      </c>
      <c r="H81" s="29">
        <v>3</v>
      </c>
      <c r="I81" s="34">
        <v>316.67</v>
      </c>
      <c r="J81" s="34">
        <v>950</v>
      </c>
      <c r="K81" s="34">
        <v>950</v>
      </c>
      <c r="L81" s="34">
        <v>780</v>
      </c>
      <c r="M81" s="34">
        <v>170</v>
      </c>
      <c r="N81" s="32" t="s">
        <v>374</v>
      </c>
      <c r="O81" s="29"/>
      <c r="Q81" s="35"/>
    </row>
    <row r="82" spans="1:17" ht="15.75" x14ac:dyDescent="0.25">
      <c r="A82" s="14" t="s">
        <v>375</v>
      </c>
      <c r="B82" s="8"/>
      <c r="C82" s="8"/>
      <c r="D82" s="8"/>
      <c r="E82" s="26">
        <v>2</v>
      </c>
      <c r="F82" s="31">
        <v>650</v>
      </c>
      <c r="G82" s="32">
        <v>1300</v>
      </c>
      <c r="H82" s="29">
        <v>2</v>
      </c>
      <c r="I82" s="34">
        <v>1000</v>
      </c>
      <c r="J82" s="34">
        <v>2000</v>
      </c>
      <c r="K82" s="34">
        <v>2000</v>
      </c>
      <c r="L82" s="34">
        <v>1300</v>
      </c>
      <c r="M82" s="34">
        <v>700</v>
      </c>
      <c r="N82" s="32" t="s">
        <v>376</v>
      </c>
      <c r="O82" s="29"/>
      <c r="Q82" s="35"/>
    </row>
    <row r="83" spans="1:17" ht="15.75" x14ac:dyDescent="0.25">
      <c r="A83" s="14" t="s">
        <v>377</v>
      </c>
      <c r="B83" s="8"/>
      <c r="C83" s="8"/>
      <c r="D83" s="8"/>
      <c r="E83" s="26">
        <v>2</v>
      </c>
      <c r="F83" s="31">
        <v>572.42999999999995</v>
      </c>
      <c r="G83" s="32">
        <v>1144.8599999999999</v>
      </c>
      <c r="H83" s="29"/>
      <c r="I83" s="34"/>
      <c r="J83" s="34"/>
      <c r="K83" s="34"/>
      <c r="L83" s="34"/>
      <c r="M83" s="34"/>
      <c r="N83" s="32"/>
      <c r="O83" s="29">
        <v>2</v>
      </c>
      <c r="P83" s="31">
        <v>572.42999999999995</v>
      </c>
      <c r="Q83" s="35">
        <v>1144.8599999999999</v>
      </c>
    </row>
    <row r="84" spans="1:17" ht="15.75" x14ac:dyDescent="0.25">
      <c r="A84" s="14" t="s">
        <v>378</v>
      </c>
      <c r="B84" s="8"/>
      <c r="C84" s="8"/>
      <c r="D84" s="8"/>
      <c r="E84" s="26">
        <v>3</v>
      </c>
      <c r="F84" s="31">
        <v>492.63</v>
      </c>
      <c r="G84" s="32">
        <v>1477.89</v>
      </c>
      <c r="H84" s="29"/>
      <c r="I84" s="34"/>
      <c r="J84" s="34"/>
      <c r="K84" s="34"/>
      <c r="L84" s="34"/>
      <c r="M84" s="34"/>
      <c r="N84" s="32"/>
      <c r="O84" s="29">
        <v>3</v>
      </c>
      <c r="P84" s="31">
        <v>492.63</v>
      </c>
      <c r="Q84" s="35">
        <v>1477.89</v>
      </c>
    </row>
    <row r="85" spans="1:17" ht="15.75" x14ac:dyDescent="0.25">
      <c r="A85" s="14" t="s">
        <v>379</v>
      </c>
      <c r="B85" s="8"/>
      <c r="C85" s="8"/>
      <c r="D85" s="8"/>
      <c r="E85" s="26">
        <v>4</v>
      </c>
      <c r="F85" s="31">
        <v>492.63</v>
      </c>
      <c r="G85" s="32">
        <v>1970.52</v>
      </c>
      <c r="H85" s="29"/>
      <c r="I85" s="34"/>
      <c r="J85" s="34"/>
      <c r="K85" s="34"/>
      <c r="L85" s="34"/>
      <c r="M85" s="34"/>
      <c r="N85" s="32"/>
      <c r="O85" s="29">
        <v>4</v>
      </c>
      <c r="P85" s="31">
        <v>492.63</v>
      </c>
      <c r="Q85" s="35">
        <v>1970.52</v>
      </c>
    </row>
    <row r="86" spans="1:17" ht="15.75" x14ac:dyDescent="0.25">
      <c r="A86" s="14" t="s">
        <v>380</v>
      </c>
      <c r="B86" s="8"/>
      <c r="C86" s="8"/>
      <c r="D86" s="8"/>
      <c r="E86" s="26">
        <v>3</v>
      </c>
      <c r="F86" s="31">
        <v>348</v>
      </c>
      <c r="G86" s="32">
        <v>1044</v>
      </c>
      <c r="H86" s="29"/>
      <c r="I86" s="34"/>
      <c r="J86" s="34"/>
      <c r="K86" s="34"/>
      <c r="L86" s="34"/>
      <c r="M86" s="34"/>
      <c r="N86" s="32"/>
      <c r="O86" s="29">
        <v>3</v>
      </c>
      <c r="P86" s="31">
        <v>348</v>
      </c>
      <c r="Q86" s="35">
        <v>1044</v>
      </c>
    </row>
    <row r="87" spans="1:17" ht="15.75" x14ac:dyDescent="0.25">
      <c r="A87" s="14" t="s">
        <v>381</v>
      </c>
      <c r="B87" s="8"/>
      <c r="C87" s="8"/>
      <c r="D87" s="8"/>
      <c r="E87" s="26">
        <v>3</v>
      </c>
      <c r="F87" s="31">
        <v>348</v>
      </c>
      <c r="G87" s="32">
        <v>1044</v>
      </c>
      <c r="H87" s="29">
        <v>1</v>
      </c>
      <c r="I87" s="34">
        <v>580</v>
      </c>
      <c r="J87" s="34">
        <v>580</v>
      </c>
      <c r="K87" s="34">
        <v>580</v>
      </c>
      <c r="L87" s="34">
        <v>348</v>
      </c>
      <c r="M87" s="34">
        <v>232</v>
      </c>
      <c r="N87" s="32" t="s">
        <v>382</v>
      </c>
      <c r="O87" s="29">
        <v>2</v>
      </c>
      <c r="P87" s="31">
        <v>348</v>
      </c>
      <c r="Q87" s="35">
        <v>696</v>
      </c>
    </row>
    <row r="88" spans="1:17" ht="15.75" x14ac:dyDescent="0.25">
      <c r="A88" s="14" t="s">
        <v>383</v>
      </c>
      <c r="B88" s="8"/>
      <c r="C88" s="8"/>
      <c r="D88" s="8"/>
      <c r="E88" s="26">
        <v>1</v>
      </c>
      <c r="F88" s="31">
        <v>1320</v>
      </c>
      <c r="G88" s="32">
        <v>1320</v>
      </c>
      <c r="H88" s="29">
        <v>1</v>
      </c>
      <c r="I88" s="34">
        <v>1700</v>
      </c>
      <c r="J88" s="34">
        <v>1700</v>
      </c>
      <c r="K88" s="34">
        <v>1700</v>
      </c>
      <c r="L88" s="34">
        <v>1320</v>
      </c>
      <c r="M88" s="34">
        <v>380</v>
      </c>
      <c r="N88" s="32" t="s">
        <v>384</v>
      </c>
      <c r="O88" s="29"/>
      <c r="Q88" s="35"/>
    </row>
    <row r="89" spans="1:17" ht="15.75" x14ac:dyDescent="0.25">
      <c r="A89" s="14" t="s">
        <v>385</v>
      </c>
      <c r="B89" s="8"/>
      <c r="C89" s="8"/>
      <c r="D89" s="8"/>
      <c r="E89" s="26">
        <v>1</v>
      </c>
      <c r="F89" s="31">
        <v>1419.73</v>
      </c>
      <c r="G89" s="32">
        <v>1419.73</v>
      </c>
      <c r="H89" s="29">
        <v>1</v>
      </c>
      <c r="I89" s="34">
        <v>1850</v>
      </c>
      <c r="J89" s="34">
        <v>1850</v>
      </c>
      <c r="K89" s="34">
        <v>1850</v>
      </c>
      <c r="L89" s="34">
        <v>1419.73</v>
      </c>
      <c r="M89" s="34">
        <v>430.27</v>
      </c>
      <c r="N89" s="32" t="s">
        <v>386</v>
      </c>
      <c r="O89" s="29"/>
      <c r="Q89" s="35"/>
    </row>
    <row r="90" spans="1:17" ht="15.75" x14ac:dyDescent="0.25">
      <c r="A90" s="14" t="s">
        <v>387</v>
      </c>
      <c r="B90" s="8"/>
      <c r="C90" s="8"/>
      <c r="D90" s="8"/>
      <c r="E90" s="26">
        <v>4</v>
      </c>
      <c r="F90" s="31">
        <v>348</v>
      </c>
      <c r="G90" s="32">
        <v>1392</v>
      </c>
      <c r="H90" s="29">
        <v>2</v>
      </c>
      <c r="I90" s="34">
        <v>610</v>
      </c>
      <c r="J90" s="34">
        <v>1220</v>
      </c>
      <c r="K90" s="34">
        <v>1220</v>
      </c>
      <c r="L90" s="34">
        <v>696</v>
      </c>
      <c r="M90" s="34">
        <v>524</v>
      </c>
      <c r="N90" s="32" t="s">
        <v>388</v>
      </c>
      <c r="O90" s="29">
        <v>2</v>
      </c>
      <c r="P90" s="31">
        <v>348</v>
      </c>
      <c r="Q90" s="35">
        <v>696</v>
      </c>
    </row>
    <row r="91" spans="1:17" ht="15.75" x14ac:dyDescent="0.25">
      <c r="A91" s="14" t="s">
        <v>389</v>
      </c>
      <c r="B91" s="8"/>
      <c r="C91" s="8"/>
      <c r="D91" s="8"/>
      <c r="E91" s="26">
        <v>4</v>
      </c>
      <c r="F91" s="31">
        <v>440</v>
      </c>
      <c r="G91" s="32">
        <v>1760</v>
      </c>
      <c r="H91" s="29">
        <v>4</v>
      </c>
      <c r="I91" s="34">
        <v>573.45000000000005</v>
      </c>
      <c r="J91" s="34">
        <v>2293.8000000000002</v>
      </c>
      <c r="K91" s="34">
        <v>2293.8000000000002</v>
      </c>
      <c r="L91" s="34">
        <v>1760</v>
      </c>
      <c r="M91" s="34">
        <v>533.79999999999995</v>
      </c>
      <c r="N91" s="32" t="s">
        <v>390</v>
      </c>
      <c r="O91" s="29"/>
      <c r="Q91" s="35"/>
    </row>
    <row r="92" spans="1:17" ht="15.75" x14ac:dyDescent="0.25">
      <c r="A92" s="14" t="s">
        <v>391</v>
      </c>
      <c r="B92" s="8"/>
      <c r="C92" s="8"/>
      <c r="D92" s="8"/>
      <c r="E92" s="26"/>
      <c r="G92" s="32"/>
      <c r="H92" s="29"/>
      <c r="I92" s="34"/>
      <c r="J92" s="34"/>
      <c r="K92" s="34"/>
      <c r="L92" s="34"/>
      <c r="M92" s="34"/>
      <c r="N92" s="32"/>
      <c r="O92" s="29"/>
      <c r="Q92" s="35"/>
    </row>
    <row r="93" spans="1:17" ht="15.75" x14ac:dyDescent="0.25">
      <c r="A93" s="14" t="s">
        <v>392</v>
      </c>
      <c r="B93" s="8"/>
      <c r="C93" s="8"/>
      <c r="D93" s="8"/>
      <c r="E93" s="26"/>
      <c r="G93" s="32"/>
      <c r="H93" s="29"/>
      <c r="I93" s="34"/>
      <c r="J93" s="34"/>
      <c r="K93" s="34"/>
      <c r="L93" s="34"/>
      <c r="M93" s="34"/>
      <c r="N93" s="32"/>
      <c r="O93" s="29"/>
      <c r="Q93" s="35"/>
    </row>
    <row r="94" spans="1:17" ht="15.75" x14ac:dyDescent="0.25">
      <c r="A94" s="14" t="s">
        <v>393</v>
      </c>
      <c r="B94" s="8"/>
      <c r="C94" s="8"/>
      <c r="D94" s="8"/>
      <c r="E94" s="26">
        <v>2</v>
      </c>
      <c r="F94" s="31">
        <v>250</v>
      </c>
      <c r="G94" s="32">
        <v>500</v>
      </c>
      <c r="H94" s="29">
        <v>2</v>
      </c>
      <c r="I94" s="34">
        <v>330</v>
      </c>
      <c r="J94" s="34">
        <v>660</v>
      </c>
      <c r="K94" s="34">
        <v>660</v>
      </c>
      <c r="L94" s="34">
        <v>500</v>
      </c>
      <c r="M94" s="34">
        <v>160</v>
      </c>
      <c r="N94" s="32" t="s">
        <v>394</v>
      </c>
      <c r="O94" s="29"/>
      <c r="Q94" s="35"/>
    </row>
    <row r="95" spans="1:17" ht="15.75" x14ac:dyDescent="0.25">
      <c r="A95" s="14" t="s">
        <v>395</v>
      </c>
      <c r="B95" s="8"/>
      <c r="C95" s="8"/>
      <c r="D95" s="8"/>
      <c r="E95" s="26">
        <v>2</v>
      </c>
      <c r="F95" s="31">
        <v>500</v>
      </c>
      <c r="G95" s="32">
        <v>1000</v>
      </c>
      <c r="H95" s="29">
        <v>2</v>
      </c>
      <c r="I95" s="34">
        <v>765</v>
      </c>
      <c r="J95" s="34">
        <v>1530</v>
      </c>
      <c r="K95" s="34">
        <v>1530</v>
      </c>
      <c r="L95" s="34">
        <v>1000</v>
      </c>
      <c r="M95" s="34">
        <v>530</v>
      </c>
      <c r="N95" s="32" t="s">
        <v>396</v>
      </c>
      <c r="O95" s="29"/>
      <c r="Q95" s="35"/>
    </row>
    <row r="96" spans="1:17" ht="15.75" x14ac:dyDescent="0.25">
      <c r="A96" s="14" t="s">
        <v>397</v>
      </c>
      <c r="B96" s="8"/>
      <c r="C96" s="8"/>
      <c r="D96" s="8"/>
      <c r="E96" s="26">
        <v>10</v>
      </c>
      <c r="F96" s="31">
        <v>420</v>
      </c>
      <c r="G96" s="32">
        <v>4200</v>
      </c>
      <c r="H96" s="29">
        <v>9</v>
      </c>
      <c r="I96" s="34">
        <v>623.33000000000004</v>
      </c>
      <c r="J96" s="34">
        <v>5610</v>
      </c>
      <c r="K96" s="34">
        <v>5610</v>
      </c>
      <c r="L96" s="34">
        <v>3780</v>
      </c>
      <c r="M96" s="34">
        <v>1830</v>
      </c>
      <c r="N96" s="32" t="s">
        <v>398</v>
      </c>
      <c r="O96" s="29">
        <v>1</v>
      </c>
      <c r="P96" s="31">
        <v>420</v>
      </c>
      <c r="Q96" s="35">
        <v>420</v>
      </c>
    </row>
    <row r="97" spans="1:17" ht="15.75" x14ac:dyDescent="0.25">
      <c r="A97" s="14" t="s">
        <v>399</v>
      </c>
      <c r="B97" s="8"/>
      <c r="C97" s="8"/>
      <c r="D97" s="8"/>
      <c r="E97" s="26">
        <v>6</v>
      </c>
      <c r="F97" s="31">
        <v>331.17</v>
      </c>
      <c r="G97" s="32">
        <v>1987</v>
      </c>
      <c r="H97" s="29">
        <v>6</v>
      </c>
      <c r="I97" s="34">
        <v>534.14</v>
      </c>
      <c r="J97" s="34">
        <v>3204.81</v>
      </c>
      <c r="K97" s="34">
        <v>3204.81</v>
      </c>
      <c r="L97" s="34">
        <v>1987</v>
      </c>
      <c r="M97" s="34">
        <v>1217.81</v>
      </c>
      <c r="N97" s="32" t="s">
        <v>400</v>
      </c>
      <c r="O97" s="29"/>
      <c r="Q97" s="35"/>
    </row>
    <row r="98" spans="1:17" ht="15.75" x14ac:dyDescent="0.25">
      <c r="A98" s="14" t="s">
        <v>401</v>
      </c>
      <c r="B98" s="8"/>
      <c r="C98" s="8"/>
      <c r="D98" s="8"/>
      <c r="E98" s="26">
        <v>2</v>
      </c>
      <c r="F98" s="31">
        <v>95</v>
      </c>
      <c r="G98" s="32">
        <v>190</v>
      </c>
      <c r="H98" s="29"/>
      <c r="I98" s="34"/>
      <c r="J98" s="34"/>
      <c r="K98" s="34"/>
      <c r="L98" s="34"/>
      <c r="M98" s="34"/>
      <c r="N98" s="32"/>
      <c r="O98" s="29">
        <v>2</v>
      </c>
      <c r="P98" s="31">
        <v>95</v>
      </c>
      <c r="Q98" s="35">
        <v>190</v>
      </c>
    </row>
    <row r="99" spans="1:17" ht="15.75" x14ac:dyDescent="0.25">
      <c r="A99" s="14" t="s">
        <v>402</v>
      </c>
      <c r="B99" s="8"/>
      <c r="C99" s="8"/>
      <c r="D99" s="8"/>
      <c r="E99" s="26">
        <v>1</v>
      </c>
      <c r="F99" s="31">
        <v>95</v>
      </c>
      <c r="G99" s="32">
        <v>95</v>
      </c>
      <c r="H99" s="29"/>
      <c r="I99" s="34"/>
      <c r="J99" s="34"/>
      <c r="K99" s="34"/>
      <c r="L99" s="34"/>
      <c r="M99" s="34"/>
      <c r="N99" s="32"/>
      <c r="O99" s="29">
        <v>1</v>
      </c>
      <c r="P99" s="31">
        <v>95</v>
      </c>
      <c r="Q99" s="35">
        <v>95</v>
      </c>
    </row>
    <row r="100" spans="1:17" ht="15.75" x14ac:dyDescent="0.25">
      <c r="A100" s="14" t="s">
        <v>403</v>
      </c>
      <c r="B100" s="8"/>
      <c r="C100" s="8"/>
      <c r="D100" s="8"/>
      <c r="E100" s="26">
        <v>2</v>
      </c>
      <c r="F100" s="31">
        <v>95</v>
      </c>
      <c r="G100" s="32">
        <v>190</v>
      </c>
      <c r="H100" s="29"/>
      <c r="I100" s="34"/>
      <c r="J100" s="34"/>
      <c r="K100" s="34"/>
      <c r="L100" s="34"/>
      <c r="M100" s="34"/>
      <c r="N100" s="32"/>
      <c r="O100" s="29">
        <v>2</v>
      </c>
      <c r="P100" s="31">
        <v>95</v>
      </c>
      <c r="Q100" s="35">
        <v>190</v>
      </c>
    </row>
    <row r="101" spans="1:17" ht="15.75" x14ac:dyDescent="0.25">
      <c r="A101" s="14" t="s">
        <v>404</v>
      </c>
      <c r="B101" s="8"/>
      <c r="C101" s="8"/>
      <c r="D101" s="8"/>
      <c r="E101" s="26"/>
      <c r="G101" s="32"/>
      <c r="H101" s="29"/>
      <c r="I101" s="34"/>
      <c r="J101" s="34"/>
      <c r="K101" s="34"/>
      <c r="L101" s="34"/>
      <c r="M101" s="34"/>
      <c r="N101" s="32"/>
      <c r="O101" s="29"/>
      <c r="Q101" s="35"/>
    </row>
    <row r="102" spans="1:17" ht="15.75" x14ac:dyDescent="0.25">
      <c r="A102" s="14" t="s">
        <v>405</v>
      </c>
      <c r="B102" s="8"/>
      <c r="C102" s="8"/>
      <c r="D102" s="8"/>
      <c r="E102" s="26"/>
      <c r="G102" s="32"/>
      <c r="H102" s="29"/>
      <c r="I102" s="34"/>
      <c r="J102" s="34"/>
      <c r="K102" s="34"/>
      <c r="L102" s="34"/>
      <c r="M102" s="34"/>
      <c r="N102" s="32"/>
      <c r="O102" s="29"/>
      <c r="Q102" s="35"/>
    </row>
    <row r="103" spans="1:17" ht="15.75" x14ac:dyDescent="0.25">
      <c r="A103" s="14" t="s">
        <v>406</v>
      </c>
      <c r="B103" s="8"/>
      <c r="C103" s="8"/>
      <c r="D103" s="8"/>
      <c r="E103" s="26"/>
      <c r="G103" s="32"/>
      <c r="H103" s="29"/>
      <c r="I103" s="34"/>
      <c r="J103" s="34"/>
      <c r="K103" s="34"/>
      <c r="L103" s="34"/>
      <c r="M103" s="34"/>
      <c r="N103" s="32"/>
      <c r="O103" s="29"/>
      <c r="Q103" s="35"/>
    </row>
    <row r="104" spans="1:17" ht="15.75" x14ac:dyDescent="0.25">
      <c r="A104" s="14" t="s">
        <v>407</v>
      </c>
      <c r="B104" s="8"/>
      <c r="C104" s="8"/>
      <c r="D104" s="8"/>
      <c r="E104" s="26"/>
      <c r="G104" s="32"/>
      <c r="H104" s="29"/>
      <c r="I104" s="34"/>
      <c r="J104" s="34"/>
      <c r="K104" s="34"/>
      <c r="L104" s="34"/>
      <c r="M104" s="34"/>
      <c r="N104" s="32"/>
      <c r="O104" s="29"/>
      <c r="Q104" s="35"/>
    </row>
    <row r="105" spans="1:17" ht="15.75" x14ac:dyDescent="0.25">
      <c r="A105" s="14" t="s">
        <v>408</v>
      </c>
      <c r="B105" s="8"/>
      <c r="C105" s="8"/>
      <c r="D105" s="8"/>
      <c r="E105" s="26"/>
      <c r="G105" s="32"/>
      <c r="H105" s="29"/>
      <c r="I105" s="34"/>
      <c r="J105" s="34"/>
      <c r="K105" s="34"/>
      <c r="L105" s="34"/>
      <c r="M105" s="34"/>
      <c r="N105" s="32"/>
      <c r="O105" s="29"/>
      <c r="Q105" s="35"/>
    </row>
    <row r="106" spans="1:17" ht="15.75" x14ac:dyDescent="0.25">
      <c r="A106" s="14" t="s">
        <v>409</v>
      </c>
      <c r="B106" s="8"/>
      <c r="C106" s="8"/>
      <c r="D106" s="8"/>
      <c r="E106" s="26"/>
      <c r="G106" s="32"/>
      <c r="H106" s="29"/>
      <c r="I106" s="34"/>
      <c r="J106" s="34"/>
      <c r="K106" s="34"/>
      <c r="L106" s="34"/>
      <c r="M106" s="34"/>
      <c r="N106" s="32"/>
      <c r="O106" s="29"/>
      <c r="Q106" s="35"/>
    </row>
    <row r="107" spans="1:17" ht="15.75" x14ac:dyDescent="0.25">
      <c r="A107" s="14" t="s">
        <v>410</v>
      </c>
      <c r="B107" s="8"/>
      <c r="C107" s="8"/>
      <c r="D107" s="8"/>
      <c r="E107" s="26"/>
      <c r="G107" s="32"/>
      <c r="H107" s="29"/>
      <c r="I107" s="34"/>
      <c r="J107" s="34"/>
      <c r="K107" s="34"/>
      <c r="L107" s="34"/>
      <c r="M107" s="34"/>
      <c r="N107" s="32"/>
      <c r="O107" s="29"/>
      <c r="Q107" s="35"/>
    </row>
    <row r="108" spans="1:17" ht="15.75" x14ac:dyDescent="0.25">
      <c r="A108" s="14" t="s">
        <v>411</v>
      </c>
      <c r="B108" s="8"/>
      <c r="C108" s="8"/>
      <c r="D108" s="8"/>
      <c r="E108" s="26"/>
      <c r="G108" s="32"/>
      <c r="H108" s="29"/>
      <c r="I108" s="34"/>
      <c r="J108" s="34"/>
      <c r="K108" s="34"/>
      <c r="L108" s="34"/>
      <c r="M108" s="34"/>
      <c r="N108" s="32"/>
      <c r="O108" s="29"/>
      <c r="Q108" s="35"/>
    </row>
    <row r="109" spans="1:17" ht="15.75" x14ac:dyDescent="0.25">
      <c r="A109" s="14" t="s">
        <v>412</v>
      </c>
      <c r="B109" s="8"/>
      <c r="C109" s="8"/>
      <c r="D109" s="8"/>
      <c r="E109" s="26"/>
      <c r="G109" s="32"/>
      <c r="H109" s="29"/>
      <c r="I109" s="34"/>
      <c r="J109" s="34"/>
      <c r="K109" s="34"/>
      <c r="L109" s="34"/>
      <c r="M109" s="34"/>
      <c r="N109" s="32"/>
      <c r="O109" s="29"/>
      <c r="Q109" s="35"/>
    </row>
    <row r="110" spans="1:17" ht="15.75" x14ac:dyDescent="0.25">
      <c r="A110" s="14" t="s">
        <v>413</v>
      </c>
      <c r="B110" s="8"/>
      <c r="C110" s="8"/>
      <c r="D110" s="8"/>
      <c r="E110" s="26"/>
      <c r="G110" s="32"/>
      <c r="H110" s="29"/>
      <c r="I110" s="34"/>
      <c r="J110" s="34"/>
      <c r="K110" s="34"/>
      <c r="L110" s="34"/>
      <c r="M110" s="34"/>
      <c r="N110" s="32"/>
      <c r="O110" s="29"/>
      <c r="Q110" s="35"/>
    </row>
    <row r="111" spans="1:17" ht="15.75" x14ac:dyDescent="0.25">
      <c r="A111" s="14" t="s">
        <v>414</v>
      </c>
      <c r="B111" s="8"/>
      <c r="C111" s="8"/>
      <c r="D111" s="8"/>
      <c r="E111" s="26"/>
      <c r="G111" s="32"/>
      <c r="H111" s="29"/>
      <c r="I111" s="34"/>
      <c r="J111" s="34"/>
      <c r="K111" s="34"/>
      <c r="L111" s="34"/>
      <c r="M111" s="34"/>
      <c r="N111" s="32"/>
      <c r="O111" s="29"/>
      <c r="Q111" s="35"/>
    </row>
    <row r="112" spans="1:17" ht="15.75" x14ac:dyDescent="0.25">
      <c r="A112" s="14" t="s">
        <v>415</v>
      </c>
      <c r="B112" s="8"/>
      <c r="C112" s="8"/>
      <c r="D112" s="8"/>
      <c r="E112" s="26"/>
      <c r="G112" s="32"/>
      <c r="H112" s="29"/>
      <c r="I112" s="34"/>
      <c r="J112" s="34"/>
      <c r="K112" s="34"/>
      <c r="L112" s="34"/>
      <c r="M112" s="34"/>
      <c r="N112" s="32"/>
      <c r="O112" s="29"/>
      <c r="Q112" s="35"/>
    </row>
    <row r="113" spans="1:17" ht="15.75" x14ac:dyDescent="0.25">
      <c r="A113" s="14" t="s">
        <v>416</v>
      </c>
      <c r="B113" s="8"/>
      <c r="C113" s="8"/>
      <c r="D113" s="8"/>
      <c r="E113" s="26"/>
      <c r="G113" s="32"/>
      <c r="H113" s="29"/>
      <c r="I113" s="34"/>
      <c r="J113" s="34"/>
      <c r="K113" s="34"/>
      <c r="L113" s="34"/>
      <c r="M113" s="34"/>
      <c r="N113" s="32"/>
      <c r="O113" s="29"/>
      <c r="Q113" s="35"/>
    </row>
    <row r="114" spans="1:17" ht="15.75" x14ac:dyDescent="0.25">
      <c r="A114" s="14" t="s">
        <v>417</v>
      </c>
      <c r="B114" s="8"/>
      <c r="C114" s="8"/>
      <c r="D114" s="8"/>
      <c r="E114" s="26"/>
      <c r="G114" s="32"/>
      <c r="H114" s="29"/>
      <c r="I114" s="34"/>
      <c r="J114" s="34"/>
      <c r="K114" s="34"/>
      <c r="L114" s="34"/>
      <c r="M114" s="34"/>
      <c r="N114" s="32"/>
      <c r="O114" s="29"/>
      <c r="Q114" s="35"/>
    </row>
    <row r="115" spans="1:17" ht="15.75" x14ac:dyDescent="0.25">
      <c r="A115" s="14" t="s">
        <v>418</v>
      </c>
      <c r="B115" s="8"/>
      <c r="C115" s="8"/>
      <c r="D115" s="8"/>
      <c r="E115" s="26"/>
      <c r="G115" s="32"/>
      <c r="H115" s="29"/>
      <c r="I115" s="34"/>
      <c r="J115" s="34"/>
      <c r="K115" s="34"/>
      <c r="L115" s="34"/>
      <c r="M115" s="34"/>
      <c r="N115" s="32"/>
      <c r="O115" s="29"/>
      <c r="Q115" s="35"/>
    </row>
    <row r="116" spans="1:17" ht="15.75" x14ac:dyDescent="0.25">
      <c r="A116" s="14" t="s">
        <v>419</v>
      </c>
      <c r="B116" s="8"/>
      <c r="C116" s="8"/>
      <c r="D116" s="8"/>
      <c r="E116" s="26"/>
      <c r="G116" s="32"/>
      <c r="H116" s="29"/>
      <c r="I116" s="34"/>
      <c r="J116" s="34"/>
      <c r="K116" s="34"/>
      <c r="L116" s="34"/>
      <c r="M116" s="34"/>
      <c r="N116" s="32"/>
      <c r="O116" s="29"/>
      <c r="Q116" s="35"/>
    </row>
    <row r="117" spans="1:17" ht="15.75" x14ac:dyDescent="0.25">
      <c r="A117" s="14" t="s">
        <v>420</v>
      </c>
      <c r="B117" s="8"/>
      <c r="C117" s="8"/>
      <c r="D117" s="8"/>
      <c r="E117" s="26"/>
      <c r="G117" s="32"/>
      <c r="H117" s="29"/>
      <c r="I117" s="34"/>
      <c r="J117" s="34"/>
      <c r="K117" s="34"/>
      <c r="L117" s="34"/>
      <c r="M117" s="34"/>
      <c r="N117" s="32"/>
      <c r="O117" s="29"/>
      <c r="Q117" s="35"/>
    </row>
    <row r="118" spans="1:17" ht="15.75" x14ac:dyDescent="0.25">
      <c r="A118" s="14" t="s">
        <v>421</v>
      </c>
      <c r="B118" s="8"/>
      <c r="C118" s="8"/>
      <c r="D118" s="8"/>
      <c r="E118" s="26"/>
      <c r="G118" s="32"/>
      <c r="H118" s="29"/>
      <c r="I118" s="34"/>
      <c r="J118" s="34"/>
      <c r="K118" s="34"/>
      <c r="L118" s="34"/>
      <c r="M118" s="34"/>
      <c r="N118" s="32"/>
      <c r="O118" s="29"/>
      <c r="Q118" s="35"/>
    </row>
    <row r="119" spans="1:17" ht="15.75" x14ac:dyDescent="0.25">
      <c r="A119" s="14" t="s">
        <v>422</v>
      </c>
      <c r="B119" s="8"/>
      <c r="C119" s="8"/>
      <c r="D119" s="8"/>
      <c r="E119" s="26"/>
      <c r="G119" s="32"/>
      <c r="H119" s="29"/>
      <c r="I119" s="34"/>
      <c r="J119" s="34"/>
      <c r="K119" s="34"/>
      <c r="L119" s="34"/>
      <c r="M119" s="34"/>
      <c r="N119" s="32"/>
      <c r="O119" s="29"/>
      <c r="Q119" s="35"/>
    </row>
    <row r="120" spans="1:17" ht="15.75" x14ac:dyDescent="0.25">
      <c r="A120" s="14" t="s">
        <v>423</v>
      </c>
      <c r="B120" s="8"/>
      <c r="C120" s="8"/>
      <c r="D120" s="8"/>
      <c r="E120" s="26"/>
      <c r="G120" s="32"/>
      <c r="H120" s="29"/>
      <c r="I120" s="34"/>
      <c r="J120" s="34"/>
      <c r="K120" s="34"/>
      <c r="L120" s="34"/>
      <c r="M120" s="34"/>
      <c r="N120" s="32"/>
      <c r="O120" s="29"/>
      <c r="Q120" s="35"/>
    </row>
    <row r="121" spans="1:17" ht="15.75" x14ac:dyDescent="0.25">
      <c r="A121" s="14" t="s">
        <v>424</v>
      </c>
      <c r="B121" s="8"/>
      <c r="C121" s="8"/>
      <c r="D121" s="8"/>
      <c r="E121" s="26"/>
      <c r="G121" s="32"/>
      <c r="H121" s="29"/>
      <c r="I121" s="34"/>
      <c r="J121" s="34"/>
      <c r="K121" s="34"/>
      <c r="L121" s="34"/>
      <c r="M121" s="34"/>
      <c r="N121" s="32"/>
      <c r="O121" s="29"/>
      <c r="Q121" s="35"/>
    </row>
    <row r="122" spans="1:17" ht="15.75" x14ac:dyDescent="0.25">
      <c r="A122" s="14" t="s">
        <v>425</v>
      </c>
      <c r="B122" s="8"/>
      <c r="C122" s="8"/>
      <c r="D122" s="8"/>
      <c r="E122" s="26"/>
      <c r="G122" s="32"/>
      <c r="H122" s="29"/>
      <c r="I122" s="34"/>
      <c r="J122" s="34"/>
      <c r="K122" s="34"/>
      <c r="L122" s="34"/>
      <c r="M122" s="34"/>
      <c r="N122" s="32"/>
      <c r="O122" s="29"/>
      <c r="Q122" s="35"/>
    </row>
    <row r="123" spans="1:17" ht="15.75" x14ac:dyDescent="0.25">
      <c r="A123" s="14" t="s">
        <v>426</v>
      </c>
      <c r="B123" s="8"/>
      <c r="C123" s="8"/>
      <c r="D123" s="8"/>
      <c r="E123" s="26"/>
      <c r="G123" s="32"/>
      <c r="H123" s="29"/>
      <c r="I123" s="34"/>
      <c r="J123" s="34"/>
      <c r="K123" s="34"/>
      <c r="L123" s="34"/>
      <c r="M123" s="34"/>
      <c r="N123" s="32"/>
      <c r="O123" s="29"/>
      <c r="Q123" s="35"/>
    </row>
    <row r="124" spans="1:17" ht="15.75" x14ac:dyDescent="0.25">
      <c r="A124" s="14" t="s">
        <v>427</v>
      </c>
      <c r="B124" s="8"/>
      <c r="C124" s="8"/>
      <c r="D124" s="8"/>
      <c r="E124" s="26"/>
      <c r="G124" s="32"/>
      <c r="H124" s="29"/>
      <c r="I124" s="34"/>
      <c r="J124" s="34"/>
      <c r="K124" s="34"/>
      <c r="L124" s="34"/>
      <c r="M124" s="34"/>
      <c r="N124" s="32"/>
      <c r="O124" s="29"/>
      <c r="Q124" s="35"/>
    </row>
    <row r="125" spans="1:17" ht="15.75" x14ac:dyDescent="0.25">
      <c r="A125" s="14" t="s">
        <v>428</v>
      </c>
      <c r="B125" s="8"/>
      <c r="C125" s="8"/>
      <c r="D125" s="8"/>
      <c r="E125" s="26"/>
      <c r="G125" s="32"/>
      <c r="H125" s="29"/>
      <c r="I125" s="34"/>
      <c r="J125" s="34"/>
      <c r="K125" s="34"/>
      <c r="L125" s="34"/>
      <c r="M125" s="34"/>
      <c r="N125" s="32"/>
      <c r="O125" s="29"/>
      <c r="Q125" s="35"/>
    </row>
    <row r="126" spans="1:17" ht="15.75" x14ac:dyDescent="0.25">
      <c r="A126" s="14" t="s">
        <v>429</v>
      </c>
      <c r="B126" s="8"/>
      <c r="C126" s="8"/>
      <c r="D126" s="8"/>
      <c r="E126" s="26"/>
      <c r="G126" s="32"/>
      <c r="H126" s="29"/>
      <c r="I126" s="34"/>
      <c r="J126" s="34"/>
      <c r="K126" s="34"/>
      <c r="L126" s="34"/>
      <c r="M126" s="34"/>
      <c r="N126" s="32"/>
      <c r="O126" s="29"/>
      <c r="Q126" s="35"/>
    </row>
    <row r="127" spans="1:17" ht="15.75" x14ac:dyDescent="0.25">
      <c r="A127" s="14" t="s">
        <v>430</v>
      </c>
      <c r="B127" s="8"/>
      <c r="C127" s="8"/>
      <c r="D127" s="8"/>
      <c r="E127" s="26"/>
      <c r="G127" s="32"/>
      <c r="H127" s="29"/>
      <c r="I127" s="34"/>
      <c r="J127" s="34"/>
      <c r="K127" s="34"/>
      <c r="L127" s="34"/>
      <c r="M127" s="34"/>
      <c r="N127" s="32"/>
      <c r="O127" s="29"/>
      <c r="Q127" s="35"/>
    </row>
    <row r="128" spans="1:17" ht="15.75" x14ac:dyDescent="0.25">
      <c r="A128" s="14" t="s">
        <v>431</v>
      </c>
      <c r="B128" s="8"/>
      <c r="C128" s="8"/>
      <c r="D128" s="8"/>
      <c r="E128" s="26"/>
      <c r="G128" s="32"/>
      <c r="H128" s="29"/>
      <c r="I128" s="34"/>
      <c r="J128" s="34"/>
      <c r="K128" s="34"/>
      <c r="L128" s="34"/>
      <c r="M128" s="34"/>
      <c r="N128" s="32"/>
      <c r="O128" s="29"/>
      <c r="Q128" s="35"/>
    </row>
    <row r="129" spans="1:17" ht="15.75" x14ac:dyDescent="0.25">
      <c r="A129" s="14" t="s">
        <v>432</v>
      </c>
      <c r="B129" s="8"/>
      <c r="C129" s="8"/>
      <c r="D129" s="8"/>
      <c r="E129" s="26"/>
      <c r="G129" s="32"/>
      <c r="H129" s="29"/>
      <c r="I129" s="34"/>
      <c r="J129" s="34"/>
      <c r="K129" s="34"/>
      <c r="L129" s="34"/>
      <c r="M129" s="34"/>
      <c r="N129" s="32"/>
      <c r="O129" s="29"/>
      <c r="Q129" s="35"/>
    </row>
    <row r="130" spans="1:17" ht="15.75" x14ac:dyDescent="0.25">
      <c r="A130" s="14" t="s">
        <v>433</v>
      </c>
      <c r="B130" s="8"/>
      <c r="C130" s="8"/>
      <c r="D130" s="8"/>
      <c r="E130" s="26"/>
      <c r="G130" s="32"/>
      <c r="H130" s="29"/>
      <c r="I130" s="34"/>
      <c r="J130" s="34"/>
      <c r="K130" s="34"/>
      <c r="L130" s="34"/>
      <c r="M130" s="34"/>
      <c r="N130" s="32"/>
      <c r="O130" s="29"/>
      <c r="Q130" s="35"/>
    </row>
    <row r="131" spans="1:17" ht="15.75" x14ac:dyDescent="0.25">
      <c r="A131" s="14" t="s">
        <v>434</v>
      </c>
      <c r="B131" s="8"/>
      <c r="C131" s="8"/>
      <c r="D131" s="8"/>
      <c r="E131" s="26"/>
      <c r="G131" s="32"/>
      <c r="H131" s="29"/>
      <c r="I131" s="34"/>
      <c r="J131" s="34"/>
      <c r="K131" s="34"/>
      <c r="L131" s="34"/>
      <c r="M131" s="34"/>
      <c r="N131" s="32"/>
      <c r="O131" s="29"/>
      <c r="Q131" s="35"/>
    </row>
    <row r="132" spans="1:17" ht="15.75" x14ac:dyDescent="0.25">
      <c r="A132" s="14" t="s">
        <v>435</v>
      </c>
      <c r="B132" s="8"/>
      <c r="C132" s="8"/>
      <c r="D132" s="8"/>
      <c r="E132" s="26"/>
      <c r="G132" s="32"/>
      <c r="H132" s="29"/>
      <c r="I132" s="34"/>
      <c r="J132" s="34"/>
      <c r="K132" s="34"/>
      <c r="L132" s="34"/>
      <c r="M132" s="34"/>
      <c r="N132" s="32"/>
      <c r="O132" s="29"/>
      <c r="Q132" s="35"/>
    </row>
    <row r="133" spans="1:17" ht="15.75" x14ac:dyDescent="0.25">
      <c r="A133" s="14" t="s">
        <v>436</v>
      </c>
      <c r="B133" s="8"/>
      <c r="C133" s="8"/>
      <c r="D133" s="8"/>
      <c r="E133" s="26">
        <v>3</v>
      </c>
      <c r="F133" s="31">
        <v>1133.33</v>
      </c>
      <c r="G133" s="32">
        <v>3400</v>
      </c>
      <c r="H133" s="29">
        <v>3</v>
      </c>
      <c r="I133" s="34">
        <v>1400</v>
      </c>
      <c r="J133" s="34">
        <v>4200</v>
      </c>
      <c r="K133" s="34">
        <v>4200</v>
      </c>
      <c r="L133" s="34">
        <v>3400</v>
      </c>
      <c r="M133" s="34">
        <v>800</v>
      </c>
      <c r="N133" s="32" t="s">
        <v>437</v>
      </c>
      <c r="O133" s="29"/>
      <c r="Q133" s="35"/>
    </row>
    <row r="134" spans="1:17" ht="15.75" x14ac:dyDescent="0.25">
      <c r="A134" s="14" t="s">
        <v>438</v>
      </c>
      <c r="B134" s="8"/>
      <c r="C134" s="8"/>
      <c r="D134" s="8"/>
      <c r="E134" s="26">
        <v>8</v>
      </c>
      <c r="F134" s="31">
        <v>204.76</v>
      </c>
      <c r="G134" s="32">
        <v>1638.08</v>
      </c>
      <c r="H134" s="29">
        <v>2</v>
      </c>
      <c r="I134" s="34">
        <v>352</v>
      </c>
      <c r="J134" s="34">
        <v>704</v>
      </c>
      <c r="K134" s="34">
        <v>704</v>
      </c>
      <c r="L134" s="34">
        <v>409.52</v>
      </c>
      <c r="M134" s="34">
        <v>294.48</v>
      </c>
      <c r="N134" s="32" t="s">
        <v>439</v>
      </c>
      <c r="O134" s="29">
        <v>6</v>
      </c>
      <c r="P134" s="31">
        <v>204.76</v>
      </c>
      <c r="Q134" s="35">
        <v>1228.56</v>
      </c>
    </row>
    <row r="135" spans="1:17" ht="15.75" x14ac:dyDescent="0.25">
      <c r="A135" s="14" t="s">
        <v>440</v>
      </c>
      <c r="B135" s="8"/>
      <c r="C135" s="8"/>
      <c r="D135" s="8"/>
      <c r="E135" s="26">
        <v>1</v>
      </c>
      <c r="F135" s="31">
        <v>600</v>
      </c>
      <c r="G135" s="32">
        <v>600</v>
      </c>
      <c r="H135" s="29">
        <v>1</v>
      </c>
      <c r="I135" s="34">
        <v>1000</v>
      </c>
      <c r="J135" s="34">
        <v>1000</v>
      </c>
      <c r="K135" s="34">
        <v>1000</v>
      </c>
      <c r="L135" s="34">
        <v>600</v>
      </c>
      <c r="M135" s="34">
        <v>400</v>
      </c>
      <c r="N135" s="32" t="s">
        <v>382</v>
      </c>
      <c r="O135" s="29"/>
      <c r="Q135" s="35"/>
    </row>
    <row r="136" spans="1:17" ht="15.75" x14ac:dyDescent="0.25">
      <c r="A136" s="14" t="s">
        <v>441</v>
      </c>
      <c r="B136" s="8"/>
      <c r="C136" s="8"/>
      <c r="D136" s="8"/>
      <c r="E136" s="26"/>
      <c r="G136" s="32"/>
      <c r="H136" s="29"/>
      <c r="I136" s="34"/>
      <c r="J136" s="34"/>
      <c r="K136" s="34"/>
      <c r="L136" s="34"/>
      <c r="M136" s="34"/>
      <c r="N136" s="32"/>
      <c r="O136" s="29"/>
      <c r="Q136" s="35"/>
    </row>
    <row r="137" spans="1:17" ht="15.75" x14ac:dyDescent="0.25">
      <c r="A137" s="14" t="s">
        <v>442</v>
      </c>
      <c r="B137" s="8"/>
      <c r="C137" s="8"/>
      <c r="D137" s="8"/>
      <c r="E137" s="26">
        <v>1</v>
      </c>
      <c r="F137" s="31">
        <v>350</v>
      </c>
      <c r="G137" s="32">
        <v>350</v>
      </c>
      <c r="H137" s="29"/>
      <c r="I137" s="34"/>
      <c r="J137" s="34"/>
      <c r="K137" s="34"/>
      <c r="L137" s="34"/>
      <c r="M137" s="34"/>
      <c r="N137" s="32"/>
      <c r="O137" s="29">
        <v>1</v>
      </c>
      <c r="P137" s="31">
        <v>350</v>
      </c>
      <c r="Q137" s="35">
        <v>350</v>
      </c>
    </row>
    <row r="138" spans="1:17" ht="15.75" x14ac:dyDescent="0.25">
      <c r="A138" s="14" t="s">
        <v>88</v>
      </c>
      <c r="B138" s="8"/>
      <c r="C138" s="8"/>
      <c r="D138" s="8"/>
      <c r="E138" s="26"/>
      <c r="G138" s="32"/>
      <c r="H138" s="29"/>
      <c r="I138" s="34"/>
      <c r="J138" s="34"/>
      <c r="K138" s="34"/>
      <c r="L138" s="34"/>
      <c r="M138" s="34"/>
      <c r="N138" s="32"/>
      <c r="O138" s="29"/>
      <c r="Q138" s="35"/>
    </row>
    <row r="139" spans="1:17" ht="15.75" x14ac:dyDescent="0.25">
      <c r="A139" s="14" t="s">
        <v>443</v>
      </c>
      <c r="B139" s="8"/>
      <c r="C139" s="8"/>
      <c r="D139" s="8"/>
      <c r="E139" s="26">
        <v>3</v>
      </c>
      <c r="F139" s="31">
        <v>369</v>
      </c>
      <c r="G139" s="32">
        <v>1107</v>
      </c>
      <c r="H139" s="29">
        <v>3</v>
      </c>
      <c r="I139" s="34">
        <v>413.33</v>
      </c>
      <c r="J139" s="34">
        <v>1240</v>
      </c>
      <c r="K139" s="34">
        <v>1240</v>
      </c>
      <c r="L139" s="34">
        <v>1107</v>
      </c>
      <c r="M139" s="34">
        <v>133</v>
      </c>
      <c r="N139" s="32" t="s">
        <v>444</v>
      </c>
      <c r="O139" s="29"/>
      <c r="Q139" s="35"/>
    </row>
    <row r="140" spans="1:17" ht="15.75" x14ac:dyDescent="0.25">
      <c r="A140" s="14" t="s">
        <v>445</v>
      </c>
      <c r="B140" s="8"/>
      <c r="C140" s="8"/>
      <c r="D140" s="8"/>
      <c r="E140" s="26">
        <v>2</v>
      </c>
      <c r="F140" s="31">
        <v>369</v>
      </c>
      <c r="G140" s="32">
        <v>738</v>
      </c>
      <c r="H140" s="29">
        <v>1</v>
      </c>
      <c r="I140" s="34">
        <v>400</v>
      </c>
      <c r="J140" s="34">
        <v>400</v>
      </c>
      <c r="K140" s="34">
        <v>400</v>
      </c>
      <c r="L140" s="34">
        <v>369</v>
      </c>
      <c r="M140" s="34">
        <v>31</v>
      </c>
      <c r="N140" s="32" t="s">
        <v>446</v>
      </c>
      <c r="O140" s="29">
        <v>1</v>
      </c>
      <c r="P140" s="31">
        <v>369</v>
      </c>
      <c r="Q140" s="35">
        <v>369</v>
      </c>
    </row>
    <row r="141" spans="1:17" ht="15.75" x14ac:dyDescent="0.25">
      <c r="A141" s="14" t="s">
        <v>447</v>
      </c>
      <c r="B141" s="8"/>
      <c r="C141" s="8"/>
      <c r="D141" s="8"/>
      <c r="E141" s="26">
        <v>1</v>
      </c>
      <c r="F141" s="31">
        <v>369</v>
      </c>
      <c r="G141" s="32">
        <v>369</v>
      </c>
      <c r="H141" s="29">
        <v>1</v>
      </c>
      <c r="I141" s="34">
        <v>400</v>
      </c>
      <c r="J141" s="34">
        <v>400</v>
      </c>
      <c r="K141" s="34">
        <v>400</v>
      </c>
      <c r="L141" s="34">
        <v>369</v>
      </c>
      <c r="M141" s="34">
        <v>31</v>
      </c>
      <c r="N141" s="32" t="s">
        <v>446</v>
      </c>
      <c r="O141" s="29"/>
      <c r="Q141" s="35"/>
    </row>
    <row r="142" spans="1:17" ht="15.75" x14ac:dyDescent="0.25">
      <c r="A142" s="14" t="s">
        <v>448</v>
      </c>
      <c r="B142" s="8"/>
      <c r="C142" s="8"/>
      <c r="D142" s="8"/>
      <c r="E142" s="26">
        <v>1</v>
      </c>
      <c r="F142" s="31">
        <v>369</v>
      </c>
      <c r="G142" s="32">
        <v>369</v>
      </c>
      <c r="H142" s="29">
        <v>1</v>
      </c>
      <c r="I142" s="34">
        <v>400</v>
      </c>
      <c r="J142" s="34">
        <v>400</v>
      </c>
      <c r="K142" s="34">
        <v>400</v>
      </c>
      <c r="L142" s="34">
        <v>369</v>
      </c>
      <c r="M142" s="34">
        <v>31</v>
      </c>
      <c r="N142" s="32" t="s">
        <v>446</v>
      </c>
      <c r="O142" s="29"/>
      <c r="Q142" s="35"/>
    </row>
    <row r="143" spans="1:17" ht="15.75" x14ac:dyDescent="0.25">
      <c r="A143" s="14" t="s">
        <v>449</v>
      </c>
      <c r="B143" s="8"/>
      <c r="C143" s="8"/>
      <c r="D143" s="8"/>
      <c r="E143" s="26"/>
      <c r="G143" s="32"/>
      <c r="H143" s="29"/>
      <c r="I143" s="34"/>
      <c r="J143" s="34"/>
      <c r="K143" s="34"/>
      <c r="L143" s="34"/>
      <c r="M143" s="34"/>
      <c r="N143" s="32"/>
      <c r="O143" s="29"/>
      <c r="Q143" s="35"/>
    </row>
    <row r="144" spans="1:17" ht="15.75" x14ac:dyDescent="0.25">
      <c r="A144" s="14" t="s">
        <v>450</v>
      </c>
      <c r="B144" s="8"/>
      <c r="C144" s="8"/>
      <c r="D144" s="8"/>
      <c r="E144" s="26">
        <v>6</v>
      </c>
      <c r="F144" s="31">
        <v>357</v>
      </c>
      <c r="G144" s="32">
        <v>2142</v>
      </c>
      <c r="H144" s="29">
        <v>5</v>
      </c>
      <c r="I144" s="34">
        <v>414</v>
      </c>
      <c r="J144" s="34">
        <v>2070</v>
      </c>
      <c r="K144" s="34">
        <v>2070</v>
      </c>
      <c r="L144" s="34">
        <v>1785</v>
      </c>
      <c r="M144" s="34">
        <v>285</v>
      </c>
      <c r="N144" s="32" t="s">
        <v>451</v>
      </c>
      <c r="O144" s="29">
        <v>1</v>
      </c>
      <c r="P144" s="31">
        <v>357</v>
      </c>
      <c r="Q144" s="35">
        <v>357</v>
      </c>
    </row>
    <row r="145" spans="1:17" ht="15.75" x14ac:dyDescent="0.25">
      <c r="A145" s="14" t="s">
        <v>452</v>
      </c>
      <c r="B145" s="8"/>
      <c r="C145" s="8"/>
      <c r="D145" s="8"/>
      <c r="E145" s="26">
        <v>4</v>
      </c>
      <c r="F145" s="31">
        <v>561.27</v>
      </c>
      <c r="G145" s="32">
        <v>2245.08</v>
      </c>
      <c r="H145" s="29">
        <v>2</v>
      </c>
      <c r="I145" s="34">
        <v>650</v>
      </c>
      <c r="J145" s="34">
        <v>1300</v>
      </c>
      <c r="K145" s="34">
        <v>1300</v>
      </c>
      <c r="L145" s="34">
        <v>1122.54</v>
      </c>
      <c r="M145" s="34">
        <v>177.46</v>
      </c>
      <c r="N145" s="32" t="s">
        <v>453</v>
      </c>
      <c r="O145" s="29">
        <v>2</v>
      </c>
      <c r="P145" s="31">
        <v>561.27</v>
      </c>
      <c r="Q145" s="35">
        <v>1122.54</v>
      </c>
    </row>
    <row r="146" spans="1:17" ht="15.75" x14ac:dyDescent="0.25">
      <c r="A146" s="14" t="s">
        <v>454</v>
      </c>
      <c r="B146" s="8"/>
      <c r="C146" s="8"/>
      <c r="D146" s="8"/>
      <c r="E146" s="26">
        <v>4</v>
      </c>
      <c r="F146" s="31">
        <v>561.27</v>
      </c>
      <c r="G146" s="32">
        <v>2245.08</v>
      </c>
      <c r="H146" s="29">
        <v>2</v>
      </c>
      <c r="I146" s="34">
        <v>745</v>
      </c>
      <c r="J146" s="34">
        <v>1490</v>
      </c>
      <c r="K146" s="34">
        <v>1490</v>
      </c>
      <c r="L146" s="34">
        <v>1122.54</v>
      </c>
      <c r="M146" s="34">
        <v>367.46</v>
      </c>
      <c r="N146" s="32" t="s">
        <v>455</v>
      </c>
      <c r="O146" s="29">
        <v>2</v>
      </c>
      <c r="P146" s="31">
        <v>561.27</v>
      </c>
      <c r="Q146" s="35">
        <v>1122.54</v>
      </c>
    </row>
    <row r="147" spans="1:17" ht="15.75" x14ac:dyDescent="0.25">
      <c r="A147" s="14" t="s">
        <v>456</v>
      </c>
      <c r="B147" s="8"/>
      <c r="C147" s="8"/>
      <c r="D147" s="8"/>
      <c r="E147" s="26">
        <v>4</v>
      </c>
      <c r="F147" s="31">
        <v>604.74</v>
      </c>
      <c r="G147" s="32">
        <v>2418.96</v>
      </c>
      <c r="H147" s="29">
        <v>3</v>
      </c>
      <c r="I147" s="34">
        <v>733.33</v>
      </c>
      <c r="J147" s="34">
        <v>2200</v>
      </c>
      <c r="K147" s="34">
        <v>2200</v>
      </c>
      <c r="L147" s="34">
        <v>1814.22</v>
      </c>
      <c r="M147" s="34">
        <v>385.78</v>
      </c>
      <c r="N147" s="32" t="s">
        <v>315</v>
      </c>
      <c r="O147" s="29">
        <v>1</v>
      </c>
      <c r="P147" s="31">
        <v>604.74</v>
      </c>
      <c r="Q147" s="35">
        <v>604.74</v>
      </c>
    </row>
    <row r="148" spans="1:17" ht="15.75" x14ac:dyDescent="0.25">
      <c r="A148" s="14" t="s">
        <v>457</v>
      </c>
      <c r="B148" s="8"/>
      <c r="C148" s="8"/>
      <c r="D148" s="8"/>
      <c r="E148" s="26">
        <v>6</v>
      </c>
      <c r="F148" s="31">
        <v>488</v>
      </c>
      <c r="G148" s="32">
        <v>2928</v>
      </c>
      <c r="H148" s="29">
        <v>5</v>
      </c>
      <c r="I148" s="34">
        <v>580.79999999999995</v>
      </c>
      <c r="J148" s="34">
        <v>2904</v>
      </c>
      <c r="K148" s="34">
        <v>2904</v>
      </c>
      <c r="L148" s="34">
        <v>2440</v>
      </c>
      <c r="M148" s="34">
        <v>464</v>
      </c>
      <c r="N148" s="32" t="s">
        <v>458</v>
      </c>
      <c r="O148" s="29">
        <v>1</v>
      </c>
      <c r="P148" s="31">
        <v>488</v>
      </c>
      <c r="Q148" s="35">
        <v>488</v>
      </c>
    </row>
    <row r="149" spans="1:17" ht="15.75" x14ac:dyDescent="0.25">
      <c r="A149" s="14" t="s">
        <v>459</v>
      </c>
      <c r="B149" s="8"/>
      <c r="C149" s="8"/>
      <c r="D149" s="8"/>
      <c r="E149" s="26">
        <v>4</v>
      </c>
      <c r="F149" s="31">
        <v>897</v>
      </c>
      <c r="G149" s="32">
        <v>3588</v>
      </c>
      <c r="H149" s="29">
        <v>2</v>
      </c>
      <c r="I149" s="34">
        <v>1236</v>
      </c>
      <c r="J149" s="34">
        <v>2472</v>
      </c>
      <c r="K149" s="34">
        <v>2472</v>
      </c>
      <c r="L149" s="34">
        <v>1794</v>
      </c>
      <c r="M149" s="34">
        <v>678</v>
      </c>
      <c r="N149" s="32" t="s">
        <v>460</v>
      </c>
      <c r="O149" s="29">
        <v>2</v>
      </c>
      <c r="P149" s="31">
        <v>897</v>
      </c>
      <c r="Q149" s="35">
        <v>1794</v>
      </c>
    </row>
    <row r="150" spans="1:17" ht="15.75" x14ac:dyDescent="0.25">
      <c r="A150" s="14" t="s">
        <v>461</v>
      </c>
      <c r="B150" s="8"/>
      <c r="C150" s="8"/>
      <c r="D150" s="8"/>
      <c r="E150" s="26">
        <v>3</v>
      </c>
      <c r="F150" s="31">
        <v>897</v>
      </c>
      <c r="G150" s="32">
        <v>2691</v>
      </c>
      <c r="H150" s="29">
        <v>1</v>
      </c>
      <c r="I150" s="34">
        <v>1000</v>
      </c>
      <c r="J150" s="34">
        <v>1000</v>
      </c>
      <c r="K150" s="34">
        <v>1000</v>
      </c>
      <c r="L150" s="34">
        <v>897</v>
      </c>
      <c r="M150" s="34">
        <v>103</v>
      </c>
      <c r="N150" s="32" t="s">
        <v>462</v>
      </c>
      <c r="O150" s="29">
        <v>2</v>
      </c>
      <c r="P150" s="31">
        <v>897</v>
      </c>
      <c r="Q150" s="35">
        <v>1794</v>
      </c>
    </row>
    <row r="151" spans="1:17" ht="15.75" x14ac:dyDescent="0.25">
      <c r="A151" s="14" t="s">
        <v>463</v>
      </c>
      <c r="B151" s="8"/>
      <c r="C151" s="8"/>
      <c r="D151" s="8"/>
      <c r="E151" s="26">
        <v>5</v>
      </c>
      <c r="F151" s="31">
        <v>542.6</v>
      </c>
      <c r="G151" s="32">
        <v>2713</v>
      </c>
      <c r="H151" s="29">
        <v>5</v>
      </c>
      <c r="I151" s="34">
        <v>784</v>
      </c>
      <c r="J151" s="34">
        <v>3920</v>
      </c>
      <c r="K151" s="34">
        <v>3920</v>
      </c>
      <c r="L151" s="34">
        <v>2713</v>
      </c>
      <c r="M151" s="34">
        <v>1207</v>
      </c>
      <c r="N151" s="32" t="s">
        <v>464</v>
      </c>
      <c r="O151" s="29"/>
      <c r="Q151" s="35"/>
    </row>
    <row r="152" spans="1:17" ht="15.75" x14ac:dyDescent="0.25">
      <c r="A152" s="14" t="s">
        <v>465</v>
      </c>
      <c r="B152" s="8"/>
      <c r="C152" s="8"/>
      <c r="D152" s="8"/>
      <c r="E152" s="26">
        <v>6</v>
      </c>
      <c r="F152" s="31">
        <v>432.79</v>
      </c>
      <c r="G152" s="32">
        <v>2596.7399999999998</v>
      </c>
      <c r="H152" s="29">
        <v>3</v>
      </c>
      <c r="I152" s="34">
        <v>578.66999999999996</v>
      </c>
      <c r="J152" s="34">
        <v>1736</v>
      </c>
      <c r="K152" s="34">
        <v>1736</v>
      </c>
      <c r="L152" s="34">
        <v>1298.3699999999999</v>
      </c>
      <c r="M152" s="34">
        <v>437.63</v>
      </c>
      <c r="N152" s="32" t="s">
        <v>466</v>
      </c>
      <c r="O152" s="29">
        <v>3</v>
      </c>
      <c r="P152" s="31">
        <v>432.79</v>
      </c>
      <c r="Q152" s="35">
        <v>1298.3699999999999</v>
      </c>
    </row>
    <row r="153" spans="1:17" ht="15.75" x14ac:dyDescent="0.25">
      <c r="A153" s="14" t="s">
        <v>467</v>
      </c>
      <c r="B153" s="8"/>
      <c r="C153" s="8"/>
      <c r="D153" s="8"/>
      <c r="E153" s="26">
        <v>6</v>
      </c>
      <c r="F153" s="31">
        <v>432.79</v>
      </c>
      <c r="G153" s="32">
        <v>2596.7399999999998</v>
      </c>
      <c r="H153" s="29">
        <v>2</v>
      </c>
      <c r="I153" s="34">
        <v>570</v>
      </c>
      <c r="J153" s="34">
        <v>1140</v>
      </c>
      <c r="K153" s="34">
        <v>1140</v>
      </c>
      <c r="L153" s="34">
        <v>865.58</v>
      </c>
      <c r="M153" s="34">
        <v>274.42</v>
      </c>
      <c r="N153" s="32" t="s">
        <v>468</v>
      </c>
      <c r="O153" s="29">
        <v>4</v>
      </c>
      <c r="P153" s="31">
        <v>432.79</v>
      </c>
      <c r="Q153" s="35">
        <v>1731.16</v>
      </c>
    </row>
    <row r="154" spans="1:17" ht="15.75" x14ac:dyDescent="0.25">
      <c r="A154" s="14" t="s">
        <v>469</v>
      </c>
      <c r="B154" s="8"/>
      <c r="C154" s="8"/>
      <c r="D154" s="8"/>
      <c r="E154" s="26">
        <v>6</v>
      </c>
      <c r="F154" s="31">
        <v>466.6</v>
      </c>
      <c r="G154" s="32">
        <v>2799.6</v>
      </c>
      <c r="H154" s="29">
        <v>1</v>
      </c>
      <c r="I154" s="34">
        <v>700</v>
      </c>
      <c r="J154" s="34">
        <v>700</v>
      </c>
      <c r="K154" s="34">
        <v>700</v>
      </c>
      <c r="L154" s="34">
        <v>466.6</v>
      </c>
      <c r="M154" s="34">
        <v>233.4</v>
      </c>
      <c r="N154" s="32" t="s">
        <v>470</v>
      </c>
      <c r="O154" s="29">
        <v>5</v>
      </c>
      <c r="P154" s="31">
        <v>466.6</v>
      </c>
      <c r="Q154" s="35">
        <v>2333</v>
      </c>
    </row>
    <row r="155" spans="1:17" ht="15.75" x14ac:dyDescent="0.25">
      <c r="A155" s="14" t="s">
        <v>471</v>
      </c>
      <c r="B155" s="8"/>
      <c r="C155" s="8"/>
      <c r="D155" s="8"/>
      <c r="E155" s="26">
        <v>5</v>
      </c>
      <c r="F155" s="31">
        <v>336.19</v>
      </c>
      <c r="G155" s="32">
        <v>1680.95</v>
      </c>
      <c r="H155" s="29">
        <v>2</v>
      </c>
      <c r="I155" s="34">
        <v>449.5</v>
      </c>
      <c r="J155" s="34">
        <v>899</v>
      </c>
      <c r="K155" s="34">
        <v>899</v>
      </c>
      <c r="L155" s="34">
        <v>672.38</v>
      </c>
      <c r="M155" s="34">
        <v>226.62</v>
      </c>
      <c r="N155" s="32" t="s">
        <v>466</v>
      </c>
      <c r="O155" s="29">
        <v>3</v>
      </c>
      <c r="P155" s="31">
        <v>336.19</v>
      </c>
      <c r="Q155" s="35">
        <v>1008.57</v>
      </c>
    </row>
    <row r="156" spans="1:17" ht="15.75" x14ac:dyDescent="0.25">
      <c r="A156" s="14" t="s">
        <v>472</v>
      </c>
      <c r="B156" s="8"/>
      <c r="C156" s="8"/>
      <c r="D156" s="8"/>
      <c r="E156" s="26">
        <v>5</v>
      </c>
      <c r="F156" s="31">
        <v>336.19</v>
      </c>
      <c r="G156" s="32">
        <v>1680.95</v>
      </c>
      <c r="H156" s="29">
        <v>3</v>
      </c>
      <c r="I156" s="34">
        <v>476.67</v>
      </c>
      <c r="J156" s="34">
        <v>1430</v>
      </c>
      <c r="K156" s="34">
        <v>1430</v>
      </c>
      <c r="L156" s="34">
        <v>1008.57</v>
      </c>
      <c r="M156" s="34">
        <v>421.43</v>
      </c>
      <c r="N156" s="32" t="s">
        <v>473</v>
      </c>
      <c r="O156" s="29">
        <v>2</v>
      </c>
      <c r="P156" s="31">
        <v>336.19</v>
      </c>
      <c r="Q156" s="35">
        <v>672.38</v>
      </c>
    </row>
    <row r="157" spans="1:17" ht="15.75" x14ac:dyDescent="0.25">
      <c r="A157" s="14" t="s">
        <v>474</v>
      </c>
      <c r="B157" s="8"/>
      <c r="C157" s="8"/>
      <c r="D157" s="8"/>
      <c r="E157" s="26">
        <v>5</v>
      </c>
      <c r="F157" s="31">
        <v>336.19</v>
      </c>
      <c r="G157" s="32">
        <v>1680.95</v>
      </c>
      <c r="H157" s="29">
        <v>1</v>
      </c>
      <c r="I157" s="34">
        <v>500</v>
      </c>
      <c r="J157" s="34">
        <v>500</v>
      </c>
      <c r="K157" s="34">
        <v>500</v>
      </c>
      <c r="L157" s="34">
        <v>336.19</v>
      </c>
      <c r="M157" s="34">
        <v>163.81</v>
      </c>
      <c r="N157" s="32" t="s">
        <v>475</v>
      </c>
      <c r="O157" s="29">
        <v>4</v>
      </c>
      <c r="P157" s="31">
        <v>336.19</v>
      </c>
      <c r="Q157" s="35">
        <v>1344.76</v>
      </c>
    </row>
    <row r="158" spans="1:17" ht="15.75" x14ac:dyDescent="0.25">
      <c r="A158" s="14" t="s">
        <v>476</v>
      </c>
      <c r="B158" s="8"/>
      <c r="C158" s="8"/>
      <c r="D158" s="8"/>
      <c r="E158" s="26">
        <v>10</v>
      </c>
      <c r="F158" s="31">
        <v>390</v>
      </c>
      <c r="G158" s="32">
        <v>3900</v>
      </c>
      <c r="H158" s="29">
        <v>5</v>
      </c>
      <c r="I158" s="34">
        <v>492</v>
      </c>
      <c r="J158" s="34">
        <v>2460</v>
      </c>
      <c r="K158" s="34">
        <v>2460</v>
      </c>
      <c r="L158" s="34">
        <v>1950</v>
      </c>
      <c r="M158" s="34">
        <v>510</v>
      </c>
      <c r="N158" s="32" t="s">
        <v>477</v>
      </c>
      <c r="O158" s="29">
        <v>5</v>
      </c>
      <c r="P158" s="31">
        <v>390</v>
      </c>
      <c r="Q158" s="35">
        <v>1950</v>
      </c>
    </row>
    <row r="159" spans="1:17" ht="15.75" x14ac:dyDescent="0.25">
      <c r="A159" s="14" t="s">
        <v>478</v>
      </c>
      <c r="B159" s="8"/>
      <c r="C159" s="8"/>
      <c r="D159" s="8"/>
      <c r="E159" s="26">
        <v>15</v>
      </c>
      <c r="F159" s="31">
        <v>307</v>
      </c>
      <c r="G159" s="32">
        <v>4605</v>
      </c>
      <c r="H159" s="29">
        <v>12</v>
      </c>
      <c r="I159" s="34">
        <v>439.88</v>
      </c>
      <c r="J159" s="34">
        <v>5278.57</v>
      </c>
      <c r="K159" s="34">
        <v>5278.57</v>
      </c>
      <c r="L159" s="34">
        <v>3684</v>
      </c>
      <c r="M159" s="34">
        <v>1594.57</v>
      </c>
      <c r="N159" s="32" t="s">
        <v>479</v>
      </c>
      <c r="O159" s="29">
        <v>3</v>
      </c>
      <c r="P159" s="31">
        <v>307</v>
      </c>
      <c r="Q159" s="35">
        <v>921</v>
      </c>
    </row>
    <row r="160" spans="1:17" ht="15.75" x14ac:dyDescent="0.25">
      <c r="A160" s="14" t="s">
        <v>480</v>
      </c>
      <c r="B160" s="8"/>
      <c r="C160" s="8"/>
      <c r="D160" s="8"/>
      <c r="E160" s="26">
        <v>2</v>
      </c>
      <c r="F160" s="31">
        <v>494</v>
      </c>
      <c r="G160" s="32">
        <v>988</v>
      </c>
      <c r="H160" s="29">
        <v>2</v>
      </c>
      <c r="I160" s="34">
        <v>600</v>
      </c>
      <c r="J160" s="34">
        <v>1200</v>
      </c>
      <c r="K160" s="34">
        <v>1200</v>
      </c>
      <c r="L160" s="34">
        <v>988</v>
      </c>
      <c r="M160" s="34">
        <v>212</v>
      </c>
      <c r="N160" s="32" t="s">
        <v>481</v>
      </c>
      <c r="O160" s="29"/>
      <c r="Q160" s="35"/>
    </row>
    <row r="161" spans="1:17" ht="15.75" x14ac:dyDescent="0.25">
      <c r="A161" s="14" t="s">
        <v>98</v>
      </c>
      <c r="B161" s="8"/>
      <c r="C161" s="8"/>
      <c r="D161" s="8"/>
      <c r="E161" s="26">
        <v>86</v>
      </c>
      <c r="F161" s="31">
        <v>137.19999999999999</v>
      </c>
      <c r="G161" s="32">
        <v>11799.08</v>
      </c>
      <c r="H161" s="29">
        <v>34</v>
      </c>
      <c r="I161" s="34">
        <v>213.07</v>
      </c>
      <c r="J161" s="34">
        <v>7244.3</v>
      </c>
      <c r="K161" s="34">
        <v>7244.3</v>
      </c>
      <c r="L161" s="34">
        <v>4664.75</v>
      </c>
      <c r="M161" s="34">
        <v>2579.5500000000002</v>
      </c>
      <c r="N161" s="32" t="s">
        <v>482</v>
      </c>
      <c r="O161" s="29">
        <v>52</v>
      </c>
      <c r="P161" s="31">
        <v>137.19999999999999</v>
      </c>
      <c r="Q161" s="35">
        <v>7134.33</v>
      </c>
    </row>
    <row r="162" spans="1:17" ht="15.75" x14ac:dyDescent="0.25">
      <c r="A162" s="14" t="s">
        <v>483</v>
      </c>
      <c r="B162" s="8"/>
      <c r="C162" s="8"/>
      <c r="D162" s="8"/>
      <c r="E162" s="26">
        <v>11</v>
      </c>
      <c r="F162" s="31">
        <v>170.52</v>
      </c>
      <c r="G162" s="32">
        <v>1875.7</v>
      </c>
      <c r="H162" s="29">
        <v>6</v>
      </c>
      <c r="I162" s="34">
        <v>262.94</v>
      </c>
      <c r="J162" s="34">
        <v>1577.62</v>
      </c>
      <c r="K162" s="34">
        <v>1577.62</v>
      </c>
      <c r="L162" s="34">
        <v>1023.11</v>
      </c>
      <c r="M162" s="34">
        <v>554.51</v>
      </c>
      <c r="N162" s="32" t="s">
        <v>484</v>
      </c>
      <c r="O162" s="29">
        <v>5</v>
      </c>
      <c r="P162" s="31">
        <v>170.52</v>
      </c>
      <c r="Q162" s="35">
        <v>852.59</v>
      </c>
    </row>
    <row r="163" spans="1:17" ht="15.75" x14ac:dyDescent="0.25">
      <c r="A163" s="14" t="s">
        <v>485</v>
      </c>
      <c r="B163" s="8"/>
      <c r="C163" s="8"/>
      <c r="D163" s="8"/>
      <c r="E163" s="26">
        <v>4</v>
      </c>
      <c r="F163" s="31">
        <v>235</v>
      </c>
      <c r="G163" s="32">
        <v>940</v>
      </c>
      <c r="H163" s="29">
        <v>2</v>
      </c>
      <c r="I163" s="34">
        <v>293</v>
      </c>
      <c r="J163" s="34">
        <v>586</v>
      </c>
      <c r="K163" s="34">
        <v>586</v>
      </c>
      <c r="L163" s="34">
        <v>470</v>
      </c>
      <c r="M163" s="34">
        <v>116</v>
      </c>
      <c r="N163" s="32" t="s">
        <v>486</v>
      </c>
      <c r="O163" s="29">
        <v>2</v>
      </c>
      <c r="P163" s="31">
        <v>235</v>
      </c>
      <c r="Q163" s="35">
        <v>470</v>
      </c>
    </row>
    <row r="164" spans="1:17" ht="15.75" x14ac:dyDescent="0.25">
      <c r="A164" s="14" t="s">
        <v>487</v>
      </c>
      <c r="B164" s="8"/>
      <c r="C164" s="8"/>
      <c r="D164" s="8"/>
      <c r="E164" s="26">
        <v>4</v>
      </c>
      <c r="F164" s="31">
        <v>265</v>
      </c>
      <c r="G164" s="32">
        <v>1060</v>
      </c>
      <c r="H164" s="29">
        <v>2</v>
      </c>
      <c r="I164" s="34">
        <v>340</v>
      </c>
      <c r="J164" s="34">
        <v>680</v>
      </c>
      <c r="K164" s="34">
        <v>680</v>
      </c>
      <c r="L164" s="34">
        <v>530</v>
      </c>
      <c r="M164" s="34">
        <v>150</v>
      </c>
      <c r="N164" s="32" t="s">
        <v>488</v>
      </c>
      <c r="O164" s="29">
        <v>2</v>
      </c>
      <c r="P164" s="31">
        <v>265</v>
      </c>
      <c r="Q164" s="35">
        <v>530</v>
      </c>
    </row>
    <row r="165" spans="1:17" ht="15.75" x14ac:dyDescent="0.25">
      <c r="A165" s="14" t="s">
        <v>489</v>
      </c>
      <c r="B165" s="8"/>
      <c r="C165" s="8"/>
      <c r="D165" s="8"/>
      <c r="E165" s="26">
        <v>3</v>
      </c>
      <c r="F165" s="31">
        <v>190</v>
      </c>
      <c r="G165" s="32">
        <v>570</v>
      </c>
      <c r="H165" s="29">
        <v>2</v>
      </c>
      <c r="I165" s="34">
        <v>290</v>
      </c>
      <c r="J165" s="34">
        <v>580</v>
      </c>
      <c r="K165" s="34">
        <v>580</v>
      </c>
      <c r="L165" s="34">
        <v>380</v>
      </c>
      <c r="M165" s="34">
        <v>200</v>
      </c>
      <c r="N165" s="32" t="s">
        <v>490</v>
      </c>
      <c r="O165" s="29">
        <v>1</v>
      </c>
      <c r="P165" s="31">
        <v>190</v>
      </c>
      <c r="Q165" s="35">
        <v>190</v>
      </c>
    </row>
    <row r="166" spans="1:17" ht="15.75" x14ac:dyDescent="0.25">
      <c r="A166" s="14" t="s">
        <v>491</v>
      </c>
      <c r="B166" s="8"/>
      <c r="C166" s="8"/>
      <c r="D166" s="8"/>
      <c r="E166" s="26">
        <v>2</v>
      </c>
      <c r="F166" s="31">
        <v>255</v>
      </c>
      <c r="G166" s="32">
        <v>510</v>
      </c>
      <c r="H166" s="29">
        <v>1</v>
      </c>
      <c r="I166" s="34">
        <v>333</v>
      </c>
      <c r="J166" s="34">
        <v>333</v>
      </c>
      <c r="K166" s="34">
        <v>333</v>
      </c>
      <c r="L166" s="34">
        <v>255</v>
      </c>
      <c r="M166" s="34">
        <v>78</v>
      </c>
      <c r="N166" s="32" t="s">
        <v>214</v>
      </c>
      <c r="O166" s="29">
        <v>1</v>
      </c>
      <c r="P166" s="31">
        <v>255</v>
      </c>
      <c r="Q166" s="35">
        <v>255</v>
      </c>
    </row>
    <row r="167" spans="1:17" ht="15.75" x14ac:dyDescent="0.25">
      <c r="A167" s="14" t="s">
        <v>492</v>
      </c>
      <c r="B167" s="8"/>
      <c r="C167" s="8"/>
      <c r="D167" s="8"/>
      <c r="E167" s="26">
        <v>11</v>
      </c>
      <c r="F167" s="31">
        <v>230</v>
      </c>
      <c r="G167" s="32">
        <v>2530</v>
      </c>
      <c r="H167" s="29">
        <v>5</v>
      </c>
      <c r="I167" s="34">
        <v>276.39999999999998</v>
      </c>
      <c r="J167" s="34">
        <v>1382</v>
      </c>
      <c r="K167" s="34">
        <v>1382</v>
      </c>
      <c r="L167" s="34">
        <v>1150</v>
      </c>
      <c r="M167" s="34">
        <v>232</v>
      </c>
      <c r="N167" s="32" t="s">
        <v>493</v>
      </c>
      <c r="O167" s="29">
        <v>6</v>
      </c>
      <c r="P167" s="31">
        <v>230</v>
      </c>
      <c r="Q167" s="35">
        <v>1380</v>
      </c>
    </row>
    <row r="168" spans="1:17" ht="15.75" x14ac:dyDescent="0.25">
      <c r="A168" s="14" t="s">
        <v>494</v>
      </c>
      <c r="B168" s="8"/>
      <c r="C168" s="8"/>
      <c r="D168" s="8"/>
      <c r="E168" s="26"/>
      <c r="G168" s="32"/>
      <c r="H168" s="29"/>
      <c r="I168" s="34"/>
      <c r="J168" s="34"/>
      <c r="K168" s="34"/>
      <c r="L168" s="34"/>
      <c r="M168" s="34"/>
      <c r="N168" s="32"/>
      <c r="O168" s="29"/>
      <c r="Q168" s="35"/>
    </row>
    <row r="169" spans="1:17" ht="15.75" x14ac:dyDescent="0.25">
      <c r="A169" s="14" t="s">
        <v>495</v>
      </c>
      <c r="B169" s="8"/>
      <c r="C169" s="8"/>
      <c r="D169" s="8"/>
      <c r="E169" s="26">
        <v>8</v>
      </c>
      <c r="F169" s="31">
        <v>181.67</v>
      </c>
      <c r="G169" s="32">
        <v>1453.32</v>
      </c>
      <c r="H169" s="29">
        <v>4</v>
      </c>
      <c r="I169" s="34">
        <v>292.5</v>
      </c>
      <c r="J169" s="34">
        <v>1170</v>
      </c>
      <c r="K169" s="34">
        <v>1170</v>
      </c>
      <c r="L169" s="34">
        <v>726.66</v>
      </c>
      <c r="M169" s="34">
        <v>443.34</v>
      </c>
      <c r="N169" s="32" t="s">
        <v>496</v>
      </c>
      <c r="O169" s="29">
        <v>4</v>
      </c>
      <c r="P169" s="31">
        <v>181.67</v>
      </c>
      <c r="Q169" s="35">
        <v>726.66</v>
      </c>
    </row>
    <row r="170" spans="1:17" ht="15.75" x14ac:dyDescent="0.25">
      <c r="A170" s="14" t="s">
        <v>497</v>
      </c>
      <c r="B170" s="8"/>
      <c r="C170" s="8"/>
      <c r="D170" s="8"/>
      <c r="E170" s="26">
        <v>2</v>
      </c>
      <c r="F170" s="31">
        <v>200</v>
      </c>
      <c r="G170" s="32">
        <v>400</v>
      </c>
      <c r="H170" s="29">
        <v>2</v>
      </c>
      <c r="I170" s="34">
        <v>300</v>
      </c>
      <c r="J170" s="34">
        <v>600</v>
      </c>
      <c r="K170" s="34">
        <v>600</v>
      </c>
      <c r="L170" s="34">
        <v>400</v>
      </c>
      <c r="M170" s="34">
        <v>200</v>
      </c>
      <c r="N170" s="32" t="s">
        <v>203</v>
      </c>
      <c r="O170" s="29"/>
      <c r="Q170" s="35"/>
    </row>
    <row r="171" spans="1:17" ht="15.75" x14ac:dyDescent="0.25">
      <c r="A171" s="14" t="s">
        <v>498</v>
      </c>
      <c r="B171" s="8"/>
      <c r="C171" s="8"/>
      <c r="D171" s="8"/>
      <c r="E171" s="26">
        <v>4</v>
      </c>
      <c r="F171" s="31">
        <v>165</v>
      </c>
      <c r="G171" s="32">
        <v>660</v>
      </c>
      <c r="H171" s="29">
        <v>3</v>
      </c>
      <c r="I171" s="34">
        <v>269.05</v>
      </c>
      <c r="J171" s="34">
        <v>807.14</v>
      </c>
      <c r="K171" s="34">
        <v>807.14</v>
      </c>
      <c r="L171" s="34">
        <v>495</v>
      </c>
      <c r="M171" s="34">
        <v>312.14</v>
      </c>
      <c r="N171" s="32" t="s">
        <v>499</v>
      </c>
      <c r="O171" s="29">
        <v>1</v>
      </c>
      <c r="P171" s="31">
        <v>165</v>
      </c>
      <c r="Q171" s="35">
        <v>165</v>
      </c>
    </row>
    <row r="172" spans="1:17" ht="15.75" x14ac:dyDescent="0.25">
      <c r="A172" s="14" t="s">
        <v>500</v>
      </c>
      <c r="B172" s="8"/>
      <c r="C172" s="8"/>
      <c r="D172" s="8"/>
      <c r="E172" s="26"/>
      <c r="G172" s="32"/>
      <c r="H172" s="29"/>
      <c r="I172" s="34"/>
      <c r="J172" s="34"/>
      <c r="K172" s="34"/>
      <c r="L172" s="34"/>
      <c r="M172" s="34"/>
      <c r="N172" s="32"/>
      <c r="O172" s="29"/>
      <c r="Q172" s="35"/>
    </row>
    <row r="173" spans="1:17" ht="15.75" x14ac:dyDescent="0.25">
      <c r="A173" s="14" t="s">
        <v>501</v>
      </c>
      <c r="B173" s="8"/>
      <c r="C173" s="8"/>
      <c r="D173" s="8"/>
      <c r="E173" s="26"/>
      <c r="G173" s="32"/>
      <c r="H173" s="29"/>
      <c r="I173" s="34"/>
      <c r="J173" s="34"/>
      <c r="K173" s="34"/>
      <c r="L173" s="34"/>
      <c r="M173" s="34"/>
      <c r="N173" s="32"/>
      <c r="O173" s="29"/>
      <c r="Q173" s="35"/>
    </row>
    <row r="174" spans="1:17" ht="15.75" x14ac:dyDescent="0.25">
      <c r="A174" s="14" t="s">
        <v>502</v>
      </c>
      <c r="B174" s="8"/>
      <c r="C174" s="8"/>
      <c r="D174" s="8"/>
      <c r="E174" s="26"/>
      <c r="G174" s="32"/>
      <c r="H174" s="29"/>
      <c r="I174" s="34"/>
      <c r="J174" s="34"/>
      <c r="K174" s="34"/>
      <c r="L174" s="34"/>
      <c r="M174" s="34"/>
      <c r="N174" s="32"/>
      <c r="O174" s="29"/>
      <c r="Q174" s="35"/>
    </row>
    <row r="175" spans="1:17" ht="15.75" x14ac:dyDescent="0.25">
      <c r="A175" s="14" t="s">
        <v>181</v>
      </c>
      <c r="B175" s="8"/>
      <c r="C175" s="8"/>
      <c r="D175" s="8"/>
      <c r="E175" s="26"/>
      <c r="G175" s="32"/>
      <c r="H175" s="29"/>
      <c r="I175" s="34"/>
      <c r="J175" s="34"/>
      <c r="K175" s="34"/>
      <c r="L175" s="34"/>
      <c r="M175" s="34"/>
      <c r="N175" s="32"/>
      <c r="O175" s="29"/>
      <c r="Q175" s="35"/>
    </row>
    <row r="176" spans="1:17" ht="15.75" x14ac:dyDescent="0.25">
      <c r="A176" s="14" t="s">
        <v>503</v>
      </c>
      <c r="B176" s="8"/>
      <c r="C176" s="8"/>
      <c r="D176" s="8"/>
      <c r="E176" s="26">
        <v>10</v>
      </c>
      <c r="F176" s="31">
        <v>120</v>
      </c>
      <c r="G176" s="32">
        <v>1200</v>
      </c>
      <c r="H176" s="29"/>
      <c r="I176" s="34"/>
      <c r="J176" s="34"/>
      <c r="K176" s="34"/>
      <c r="L176" s="34"/>
      <c r="M176" s="34"/>
      <c r="N176" s="32"/>
      <c r="O176" s="29">
        <v>10</v>
      </c>
      <c r="P176" s="31">
        <v>120</v>
      </c>
      <c r="Q176" s="35">
        <v>1200</v>
      </c>
    </row>
    <row r="177" spans="1:17" ht="15.75" x14ac:dyDescent="0.25">
      <c r="A177" s="14" t="s">
        <v>504</v>
      </c>
      <c r="B177" s="8"/>
      <c r="C177" s="8"/>
      <c r="D177" s="8"/>
      <c r="E177" s="26">
        <v>1</v>
      </c>
      <c r="F177" s="31">
        <v>800</v>
      </c>
      <c r="G177" s="32">
        <v>800</v>
      </c>
      <c r="H177" s="29">
        <v>1</v>
      </c>
      <c r="I177" s="34">
        <v>1100</v>
      </c>
      <c r="J177" s="34">
        <v>1100</v>
      </c>
      <c r="K177" s="34">
        <v>1100</v>
      </c>
      <c r="L177" s="34">
        <v>800</v>
      </c>
      <c r="M177" s="34">
        <v>300</v>
      </c>
      <c r="N177" s="32" t="s">
        <v>505</v>
      </c>
      <c r="O177" s="29"/>
      <c r="Q177" s="35"/>
    </row>
    <row r="178" spans="1:17" ht="15.75" x14ac:dyDescent="0.25">
      <c r="A178" s="14" t="s">
        <v>506</v>
      </c>
      <c r="B178" s="8"/>
      <c r="C178" s="8"/>
      <c r="D178" s="8"/>
      <c r="E178" s="26">
        <v>5</v>
      </c>
      <c r="F178" s="31">
        <v>588</v>
      </c>
      <c r="G178" s="32">
        <v>2940</v>
      </c>
      <c r="H178" s="29">
        <v>5</v>
      </c>
      <c r="I178" s="34">
        <v>871.4</v>
      </c>
      <c r="J178" s="34">
        <v>4357</v>
      </c>
      <c r="K178" s="34">
        <v>4357</v>
      </c>
      <c r="L178" s="34">
        <v>2940</v>
      </c>
      <c r="M178" s="34">
        <v>1417</v>
      </c>
      <c r="N178" s="32" t="s">
        <v>507</v>
      </c>
      <c r="O178" s="29"/>
      <c r="Q178" s="35"/>
    </row>
    <row r="179" spans="1:17" ht="15.75" x14ac:dyDescent="0.25">
      <c r="A179" s="14" t="s">
        <v>508</v>
      </c>
      <c r="B179" s="8"/>
      <c r="C179" s="8"/>
      <c r="D179" s="8"/>
      <c r="E179" s="26">
        <v>5</v>
      </c>
      <c r="F179" s="31">
        <v>142.86000000000001</v>
      </c>
      <c r="G179" s="32">
        <v>714.3</v>
      </c>
      <c r="H179" s="29">
        <v>1</v>
      </c>
      <c r="I179" s="34">
        <v>219.05</v>
      </c>
      <c r="J179" s="34">
        <v>219.05</v>
      </c>
      <c r="K179" s="34">
        <v>219.05</v>
      </c>
      <c r="L179" s="34">
        <v>142.86000000000001</v>
      </c>
      <c r="M179" s="34">
        <v>76.19</v>
      </c>
      <c r="N179" s="32" t="s">
        <v>307</v>
      </c>
      <c r="O179" s="29">
        <v>4</v>
      </c>
      <c r="P179" s="31">
        <v>142.86000000000001</v>
      </c>
      <c r="Q179" s="35">
        <v>571.44000000000005</v>
      </c>
    </row>
    <row r="180" spans="1:17" ht="15.75" x14ac:dyDescent="0.25">
      <c r="A180" s="14" t="s">
        <v>509</v>
      </c>
      <c r="B180" s="8"/>
      <c r="C180" s="8"/>
      <c r="D180" s="8"/>
      <c r="E180" s="26"/>
      <c r="G180" s="32"/>
      <c r="H180" s="29"/>
      <c r="I180" s="34"/>
      <c r="J180" s="34"/>
      <c r="K180" s="34"/>
      <c r="L180" s="34"/>
      <c r="M180" s="34"/>
      <c r="N180" s="32"/>
      <c r="O180" s="29"/>
      <c r="Q180" s="35"/>
    </row>
    <row r="181" spans="1:17" ht="15.75" x14ac:dyDescent="0.25">
      <c r="A181" s="14" t="s">
        <v>510</v>
      </c>
      <c r="B181" s="8"/>
      <c r="C181" s="8"/>
      <c r="D181" s="8"/>
      <c r="E181" s="26">
        <v>3</v>
      </c>
      <c r="F181" s="31">
        <v>210</v>
      </c>
      <c r="G181" s="32">
        <v>630</v>
      </c>
      <c r="H181" s="29">
        <v>3</v>
      </c>
      <c r="I181" s="34">
        <v>356.67</v>
      </c>
      <c r="J181" s="34">
        <v>1070</v>
      </c>
      <c r="K181" s="34">
        <v>1070</v>
      </c>
      <c r="L181" s="34">
        <v>630</v>
      </c>
      <c r="M181" s="34">
        <v>440</v>
      </c>
      <c r="N181" s="32" t="s">
        <v>511</v>
      </c>
      <c r="O181" s="29"/>
      <c r="Q181" s="35"/>
    </row>
    <row r="182" spans="1:17" ht="15.75" x14ac:dyDescent="0.25">
      <c r="A182" s="55" t="s">
        <v>512</v>
      </c>
      <c r="B182" s="56">
        <v>1</v>
      </c>
      <c r="C182" s="56">
        <v>273</v>
      </c>
      <c r="D182" s="56">
        <v>273</v>
      </c>
      <c r="E182" s="26"/>
      <c r="G182" s="32"/>
      <c r="H182" s="29"/>
      <c r="I182" s="34"/>
      <c r="J182" s="34"/>
      <c r="K182" s="34"/>
      <c r="L182" s="34"/>
      <c r="M182" s="34"/>
      <c r="N182" s="32"/>
      <c r="O182" s="29">
        <v>1</v>
      </c>
      <c r="P182" s="31">
        <v>273</v>
      </c>
      <c r="Q182" s="35">
        <v>273</v>
      </c>
    </row>
    <row r="183" spans="1:17" ht="15.75" x14ac:dyDescent="0.25">
      <c r="A183" s="55" t="s">
        <v>513</v>
      </c>
      <c r="B183" s="56">
        <v>3</v>
      </c>
      <c r="C183" s="56">
        <v>252</v>
      </c>
      <c r="D183" s="56">
        <v>756</v>
      </c>
      <c r="E183" s="26"/>
      <c r="G183" s="32"/>
      <c r="H183" s="29">
        <v>1</v>
      </c>
      <c r="I183" s="34">
        <v>450</v>
      </c>
      <c r="J183" s="34">
        <v>450</v>
      </c>
      <c r="K183" s="34">
        <v>450</v>
      </c>
      <c r="L183" s="34">
        <v>252</v>
      </c>
      <c r="M183" s="34">
        <v>198</v>
      </c>
      <c r="N183" s="32" t="s">
        <v>125</v>
      </c>
      <c r="O183" s="29">
        <v>2</v>
      </c>
      <c r="P183" s="31">
        <v>252</v>
      </c>
      <c r="Q183" s="35">
        <v>504</v>
      </c>
    </row>
    <row r="184" spans="1:17" ht="15.75" x14ac:dyDescent="0.25">
      <c r="A184" s="55" t="s">
        <v>148</v>
      </c>
      <c r="B184" s="56">
        <v>3</v>
      </c>
      <c r="C184" s="56">
        <v>236.2</v>
      </c>
      <c r="D184" s="56">
        <v>708.6</v>
      </c>
      <c r="E184" s="26"/>
      <c r="G184" s="32"/>
      <c r="H184" s="29">
        <v>1</v>
      </c>
      <c r="I184" s="34">
        <v>250</v>
      </c>
      <c r="J184" s="34">
        <v>250</v>
      </c>
      <c r="K184" s="34">
        <v>250</v>
      </c>
      <c r="L184" s="34">
        <v>236.2</v>
      </c>
      <c r="M184" s="34">
        <v>13.8</v>
      </c>
      <c r="N184" s="32" t="s">
        <v>153</v>
      </c>
      <c r="O184" s="29">
        <v>2</v>
      </c>
      <c r="P184" s="31">
        <v>236.2</v>
      </c>
      <c r="Q184" s="35">
        <v>472.4</v>
      </c>
    </row>
    <row r="185" spans="1:17" ht="15.75" x14ac:dyDescent="0.25">
      <c r="A185" s="14" t="s">
        <v>182</v>
      </c>
      <c r="B185" s="8"/>
      <c r="C185" s="8"/>
      <c r="D185" s="8"/>
      <c r="E185" s="26"/>
      <c r="G185" s="32"/>
      <c r="H185" s="29"/>
      <c r="I185" s="34"/>
      <c r="J185" s="34"/>
      <c r="K185" s="34"/>
      <c r="L185" s="34"/>
      <c r="M185" s="34"/>
      <c r="N185" s="32"/>
      <c r="O185" s="29"/>
      <c r="Q185" s="35"/>
    </row>
    <row r="186" spans="1:17" ht="15.75" x14ac:dyDescent="0.25">
      <c r="A186" s="14" t="s">
        <v>514</v>
      </c>
      <c r="B186" s="8"/>
      <c r="C186" s="8"/>
      <c r="D186" s="8"/>
      <c r="E186" s="26"/>
      <c r="G186" s="32"/>
      <c r="H186" s="29"/>
      <c r="I186" s="34"/>
      <c r="J186" s="34"/>
      <c r="K186" s="34"/>
      <c r="L186" s="34"/>
      <c r="M186" s="34"/>
      <c r="N186" s="32"/>
      <c r="O186" s="29"/>
      <c r="Q186" s="35"/>
    </row>
    <row r="187" spans="1:17" ht="15.75" x14ac:dyDescent="0.25">
      <c r="A187" s="14" t="s">
        <v>515</v>
      </c>
      <c r="B187" s="8"/>
      <c r="C187" s="8"/>
      <c r="D187" s="8"/>
      <c r="E187" s="26"/>
      <c r="G187" s="32"/>
      <c r="H187" s="29"/>
      <c r="I187" s="34"/>
      <c r="J187" s="34"/>
      <c r="K187" s="34"/>
      <c r="L187" s="34"/>
      <c r="M187" s="34"/>
      <c r="N187" s="32"/>
      <c r="O187" s="29"/>
      <c r="Q187" s="35"/>
    </row>
    <row r="188" spans="1:17" ht="15.75" x14ac:dyDescent="0.25">
      <c r="A188" s="14" t="s">
        <v>516</v>
      </c>
      <c r="B188" s="8"/>
      <c r="C188" s="8"/>
      <c r="D188" s="8"/>
      <c r="E188" s="26"/>
      <c r="G188" s="32"/>
      <c r="H188" s="29"/>
      <c r="I188" s="34"/>
      <c r="J188" s="34"/>
      <c r="K188" s="34"/>
      <c r="L188" s="34"/>
      <c r="M188" s="34"/>
      <c r="N188" s="32"/>
      <c r="O188" s="29"/>
      <c r="Q188" s="35"/>
    </row>
    <row r="189" spans="1:17" ht="15.75" x14ac:dyDescent="0.25">
      <c r="A189" s="14" t="s">
        <v>517</v>
      </c>
      <c r="B189" s="8"/>
      <c r="C189" s="8"/>
      <c r="D189" s="8"/>
      <c r="E189" s="26">
        <v>1</v>
      </c>
      <c r="F189" s="31">
        <v>570</v>
      </c>
      <c r="G189" s="32">
        <v>570</v>
      </c>
      <c r="H189" s="29">
        <v>1</v>
      </c>
      <c r="I189" s="34">
        <v>619.04999999999995</v>
      </c>
      <c r="J189" s="34">
        <v>619.04999999999995</v>
      </c>
      <c r="K189" s="34">
        <v>619.04999999999995</v>
      </c>
      <c r="L189" s="34">
        <v>570</v>
      </c>
      <c r="M189" s="34">
        <v>49.05</v>
      </c>
      <c r="N189" s="32" t="s">
        <v>518</v>
      </c>
      <c r="O189" s="29"/>
      <c r="Q189" s="35"/>
    </row>
    <row r="190" spans="1:17" ht="15.75" x14ac:dyDescent="0.25">
      <c r="A190" s="14" t="s">
        <v>519</v>
      </c>
      <c r="B190" s="8"/>
      <c r="C190" s="8"/>
      <c r="D190" s="8"/>
      <c r="E190" s="26">
        <v>1</v>
      </c>
      <c r="F190" s="31">
        <v>904</v>
      </c>
      <c r="G190" s="32">
        <v>904</v>
      </c>
      <c r="H190" s="29"/>
      <c r="I190" s="34"/>
      <c r="J190" s="34"/>
      <c r="K190" s="34"/>
      <c r="L190" s="34"/>
      <c r="M190" s="34"/>
      <c r="N190" s="32"/>
      <c r="O190" s="29">
        <v>1</v>
      </c>
      <c r="P190" s="31">
        <v>904</v>
      </c>
      <c r="Q190" s="35">
        <v>904</v>
      </c>
    </row>
    <row r="191" spans="1:17" ht="15.75" x14ac:dyDescent="0.25">
      <c r="A191" s="14" t="s">
        <v>520</v>
      </c>
      <c r="B191" s="8"/>
      <c r="C191" s="8"/>
      <c r="D191" s="8"/>
      <c r="E191" s="26">
        <v>1</v>
      </c>
      <c r="F191" s="31">
        <v>450</v>
      </c>
      <c r="G191" s="32">
        <v>450</v>
      </c>
      <c r="H191" s="29">
        <v>1</v>
      </c>
      <c r="I191" s="34">
        <v>750</v>
      </c>
      <c r="J191" s="34">
        <v>750</v>
      </c>
      <c r="K191" s="34">
        <v>750</v>
      </c>
      <c r="L191" s="34">
        <v>450</v>
      </c>
      <c r="M191" s="34">
        <v>300</v>
      </c>
      <c r="N191" s="32" t="s">
        <v>382</v>
      </c>
      <c r="O191" s="29"/>
      <c r="Q191" s="35"/>
    </row>
    <row r="192" spans="1:17" ht="15.75" x14ac:dyDescent="0.25">
      <c r="A192" s="14" t="s">
        <v>521</v>
      </c>
      <c r="B192" s="8"/>
      <c r="C192" s="8"/>
      <c r="D192" s="8"/>
      <c r="E192" s="26">
        <v>4</v>
      </c>
      <c r="F192" s="31">
        <v>550</v>
      </c>
      <c r="G192" s="32">
        <v>2200</v>
      </c>
      <c r="H192" s="29">
        <v>4</v>
      </c>
      <c r="I192" s="34">
        <v>725</v>
      </c>
      <c r="J192" s="34">
        <v>2900</v>
      </c>
      <c r="K192" s="34">
        <v>2900</v>
      </c>
      <c r="L192" s="34">
        <v>2200</v>
      </c>
      <c r="M192" s="34">
        <v>700</v>
      </c>
      <c r="N192" s="32" t="s">
        <v>522</v>
      </c>
      <c r="O192" s="29"/>
      <c r="Q192" s="35"/>
    </row>
    <row r="193" spans="1:17" ht="15.75" x14ac:dyDescent="0.25">
      <c r="A193" s="14" t="s">
        <v>523</v>
      </c>
      <c r="B193" s="8"/>
      <c r="C193" s="8"/>
      <c r="D193" s="8"/>
      <c r="E193" s="26">
        <v>12</v>
      </c>
      <c r="F193" s="31">
        <v>138.1</v>
      </c>
      <c r="G193" s="32">
        <v>1657.2</v>
      </c>
      <c r="H193" s="29">
        <v>3</v>
      </c>
      <c r="I193" s="34">
        <v>206.51</v>
      </c>
      <c r="J193" s="34">
        <v>619.52</v>
      </c>
      <c r="K193" s="34">
        <v>619.52</v>
      </c>
      <c r="L193" s="34">
        <v>414.3</v>
      </c>
      <c r="M193" s="34">
        <v>205.22</v>
      </c>
      <c r="N193" s="32" t="s">
        <v>524</v>
      </c>
      <c r="O193" s="29">
        <v>9</v>
      </c>
      <c r="P193" s="31">
        <v>138.1</v>
      </c>
      <c r="Q193" s="35">
        <v>1242.9000000000001</v>
      </c>
    </row>
    <row r="194" spans="1:17" ht="15.75" x14ac:dyDescent="0.25">
      <c r="A194" s="14" t="s">
        <v>525</v>
      </c>
      <c r="B194" s="8"/>
      <c r="C194" s="8"/>
      <c r="D194" s="8"/>
      <c r="E194" s="26">
        <v>2</v>
      </c>
      <c r="F194" s="31">
        <v>520</v>
      </c>
      <c r="G194" s="32">
        <v>1040</v>
      </c>
      <c r="H194" s="29">
        <v>2</v>
      </c>
      <c r="I194" s="34">
        <v>735</v>
      </c>
      <c r="J194" s="34">
        <v>1470</v>
      </c>
      <c r="K194" s="34">
        <v>1470</v>
      </c>
      <c r="L194" s="34">
        <v>1040</v>
      </c>
      <c r="M194" s="34">
        <v>430</v>
      </c>
      <c r="N194" s="32" t="s">
        <v>526</v>
      </c>
      <c r="O194" s="29"/>
      <c r="Q194" s="35"/>
    </row>
    <row r="195" spans="1:17" ht="15.75" x14ac:dyDescent="0.25">
      <c r="A195" s="14" t="s">
        <v>527</v>
      </c>
      <c r="B195" s="8"/>
      <c r="C195" s="8"/>
      <c r="D195" s="8"/>
      <c r="E195" s="26">
        <v>24</v>
      </c>
      <c r="F195" s="31">
        <v>532.91999999999996</v>
      </c>
      <c r="G195" s="32">
        <v>12790</v>
      </c>
      <c r="H195" s="29">
        <v>13</v>
      </c>
      <c r="I195" s="34">
        <v>749.81</v>
      </c>
      <c r="J195" s="34">
        <v>9747.5</v>
      </c>
      <c r="K195" s="34">
        <v>9747.5</v>
      </c>
      <c r="L195" s="34">
        <v>6927.92</v>
      </c>
      <c r="M195" s="34">
        <v>2819.58</v>
      </c>
      <c r="N195" s="32" t="s">
        <v>528</v>
      </c>
      <c r="O195" s="29">
        <v>11</v>
      </c>
      <c r="P195" s="31">
        <v>532.91999999999996</v>
      </c>
      <c r="Q195" s="35">
        <v>5862.08</v>
      </c>
    </row>
    <row r="196" spans="1:17" ht="15.75" x14ac:dyDescent="0.25">
      <c r="A196" s="14" t="s">
        <v>529</v>
      </c>
      <c r="B196" s="8"/>
      <c r="C196" s="8"/>
      <c r="D196" s="8"/>
      <c r="E196" s="26">
        <v>2</v>
      </c>
      <c r="F196" s="31">
        <v>550</v>
      </c>
      <c r="G196" s="32">
        <v>1100</v>
      </c>
      <c r="H196" s="29">
        <v>2</v>
      </c>
      <c r="I196" s="34">
        <v>750</v>
      </c>
      <c r="J196" s="34">
        <v>1500</v>
      </c>
      <c r="K196" s="34">
        <v>1500</v>
      </c>
      <c r="L196" s="34">
        <v>1100</v>
      </c>
      <c r="M196" s="34">
        <v>400</v>
      </c>
      <c r="N196" s="32" t="s">
        <v>530</v>
      </c>
      <c r="O196" s="29"/>
      <c r="Q196" s="35"/>
    </row>
    <row r="197" spans="1:17" ht="15.75" x14ac:dyDescent="0.25">
      <c r="A197" s="14" t="s">
        <v>531</v>
      </c>
      <c r="B197" s="8"/>
      <c r="C197" s="8"/>
      <c r="D197" s="8"/>
      <c r="E197" s="26">
        <v>14</v>
      </c>
      <c r="F197" s="31">
        <v>209.52</v>
      </c>
      <c r="G197" s="32">
        <v>2933.28</v>
      </c>
      <c r="H197" s="29">
        <v>3</v>
      </c>
      <c r="I197" s="34">
        <v>295.14</v>
      </c>
      <c r="J197" s="34">
        <v>885.42</v>
      </c>
      <c r="K197" s="34">
        <v>885.42</v>
      </c>
      <c r="L197" s="34">
        <v>628.55999999999995</v>
      </c>
      <c r="M197" s="34">
        <v>256.86</v>
      </c>
      <c r="N197" s="32" t="s">
        <v>532</v>
      </c>
      <c r="O197" s="29">
        <v>11</v>
      </c>
      <c r="P197" s="31">
        <v>209.52</v>
      </c>
      <c r="Q197" s="35">
        <v>2304.7199999999998</v>
      </c>
    </row>
    <row r="198" spans="1:17" ht="15.75" x14ac:dyDescent="0.25">
      <c r="A198" s="14" t="s">
        <v>533</v>
      </c>
      <c r="B198" s="8"/>
      <c r="C198" s="8"/>
      <c r="D198" s="8"/>
      <c r="E198" s="26">
        <v>7</v>
      </c>
      <c r="F198" s="31">
        <v>460.29</v>
      </c>
      <c r="G198" s="32">
        <v>3222</v>
      </c>
      <c r="H198" s="29">
        <v>3</v>
      </c>
      <c r="I198" s="34">
        <v>672.22</v>
      </c>
      <c r="J198" s="34">
        <v>2016.66</v>
      </c>
      <c r="K198" s="34">
        <v>2016.66</v>
      </c>
      <c r="L198" s="34">
        <v>1380.86</v>
      </c>
      <c r="M198" s="34">
        <v>635.79999999999995</v>
      </c>
      <c r="N198" s="32" t="s">
        <v>534</v>
      </c>
      <c r="O198" s="29">
        <v>4</v>
      </c>
      <c r="P198" s="31">
        <v>460.29</v>
      </c>
      <c r="Q198" s="35">
        <v>1841.14</v>
      </c>
    </row>
    <row r="199" spans="1:17" ht="15.75" x14ac:dyDescent="0.25">
      <c r="A199" s="14" t="s">
        <v>535</v>
      </c>
      <c r="B199" s="8"/>
      <c r="C199" s="8"/>
      <c r="D199" s="8"/>
      <c r="E199" s="26"/>
      <c r="G199" s="32"/>
      <c r="H199" s="29"/>
      <c r="I199" s="34"/>
      <c r="J199" s="34"/>
      <c r="K199" s="34"/>
      <c r="L199" s="34"/>
      <c r="M199" s="34"/>
      <c r="N199" s="32"/>
      <c r="O199" s="29"/>
      <c r="Q199" s="35"/>
    </row>
    <row r="200" spans="1:17" ht="15.75" x14ac:dyDescent="0.25">
      <c r="A200" s="14" t="s">
        <v>536</v>
      </c>
      <c r="B200" s="8"/>
      <c r="C200" s="8"/>
      <c r="D200" s="8"/>
      <c r="E200" s="26"/>
      <c r="G200" s="32"/>
      <c r="H200" s="29"/>
      <c r="I200" s="34"/>
      <c r="J200" s="34"/>
      <c r="K200" s="34"/>
      <c r="L200" s="34"/>
      <c r="M200" s="34"/>
      <c r="N200" s="32"/>
      <c r="O200" s="29"/>
      <c r="Q200" s="35"/>
    </row>
    <row r="201" spans="1:17" ht="15.75" x14ac:dyDescent="0.25">
      <c r="A201" s="14" t="s">
        <v>537</v>
      </c>
      <c r="B201" s="8"/>
      <c r="C201" s="8"/>
      <c r="D201" s="8"/>
      <c r="E201" s="26"/>
      <c r="G201" s="32"/>
      <c r="H201" s="29"/>
      <c r="I201" s="34"/>
      <c r="J201" s="34"/>
      <c r="K201" s="34"/>
      <c r="L201" s="34"/>
      <c r="M201" s="34"/>
      <c r="N201" s="32"/>
      <c r="O201" s="29"/>
      <c r="Q201" s="35"/>
    </row>
    <row r="202" spans="1:17" ht="15.75" x14ac:dyDescent="0.25">
      <c r="A202" s="14" t="s">
        <v>538</v>
      </c>
      <c r="B202" s="8"/>
      <c r="C202" s="8"/>
      <c r="D202" s="8"/>
      <c r="E202" s="26"/>
      <c r="G202" s="32"/>
      <c r="H202" s="29"/>
      <c r="I202" s="34"/>
      <c r="J202" s="34"/>
      <c r="K202" s="34"/>
      <c r="L202" s="34"/>
      <c r="M202" s="34"/>
      <c r="N202" s="32"/>
      <c r="O202" s="29"/>
      <c r="Q202" s="35"/>
    </row>
    <row r="203" spans="1:17" ht="15.75" x14ac:dyDescent="0.25">
      <c r="A203" s="14" t="s">
        <v>539</v>
      </c>
      <c r="B203" s="8"/>
      <c r="C203" s="8"/>
      <c r="D203" s="8"/>
      <c r="E203" s="26"/>
      <c r="G203" s="32"/>
      <c r="H203" s="29"/>
      <c r="I203" s="34"/>
      <c r="J203" s="34"/>
      <c r="K203" s="34"/>
      <c r="L203" s="34"/>
      <c r="M203" s="34"/>
      <c r="N203" s="32"/>
      <c r="O203" s="29"/>
      <c r="Q203" s="35"/>
    </row>
    <row r="204" spans="1:17" ht="15.75" x14ac:dyDescent="0.25">
      <c r="A204" s="14" t="s">
        <v>540</v>
      </c>
      <c r="B204" s="2">
        <v>15</v>
      </c>
      <c r="C204" s="2">
        <v>3755.85</v>
      </c>
      <c r="D204" s="8"/>
      <c r="E204" s="54">
        <v>932</v>
      </c>
      <c r="G204" s="32">
        <v>289231.05</v>
      </c>
      <c r="H204" s="37">
        <v>536</v>
      </c>
      <c r="I204" s="34"/>
      <c r="J204" s="34">
        <v>256538.9</v>
      </c>
      <c r="K204" s="34">
        <v>256538.9</v>
      </c>
      <c r="L204" s="34">
        <v>184714.94</v>
      </c>
      <c r="M204" s="34">
        <v>71823.960000000006</v>
      </c>
      <c r="N204" s="32" t="s">
        <v>189</v>
      </c>
      <c r="O204" s="37">
        <v>411</v>
      </c>
      <c r="Q204" s="35">
        <v>108271.96</v>
      </c>
    </row>
  </sheetData>
  <mergeCells count="4">
    <mergeCell ref="E1:G1"/>
    <mergeCell ref="H1:N1"/>
    <mergeCell ref="O1:Q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E876-4F69-49B1-8C85-73E411FFCD52}">
  <dimension ref="A1:P115"/>
  <sheetViews>
    <sheetView workbookViewId="0">
      <selection activeCell="C11" sqref="C11"/>
    </sheetView>
  </sheetViews>
  <sheetFormatPr defaultRowHeight="15" x14ac:dyDescent="0.25"/>
  <cols>
    <col min="1" max="1" width="30.5703125" customWidth="1"/>
    <col min="2" max="2" width="23.140625" customWidth="1"/>
    <col min="3" max="3" width="13.5703125" style="31" customWidth="1"/>
    <col min="4" max="4" width="16.7109375" style="57" customWidth="1"/>
    <col min="5" max="5" width="15" customWidth="1"/>
    <col min="6" max="6" width="17.7109375" customWidth="1"/>
    <col min="7" max="8" width="19.5703125" customWidth="1"/>
    <col min="9" max="9" width="18" customWidth="1"/>
    <col min="10" max="10" width="26.42578125" customWidth="1"/>
    <col min="12" max="12" width="18.85546875" customWidth="1"/>
    <col min="13" max="13" width="24.140625" customWidth="1"/>
    <col min="15" max="15" width="20.42578125" customWidth="1"/>
    <col min="16" max="16" width="22.85546875" customWidth="1"/>
  </cols>
  <sheetData>
    <row r="1" spans="1:16" x14ac:dyDescent="0.25">
      <c r="A1" s="46" t="s">
        <v>562</v>
      </c>
      <c r="B1" s="47" t="s">
        <v>191</v>
      </c>
      <c r="C1" s="66" t="s">
        <v>563</v>
      </c>
      <c r="D1" s="68" t="s">
        <v>565</v>
      </c>
      <c r="E1" s="47" t="s">
        <v>564</v>
      </c>
      <c r="F1" s="47" t="s">
        <v>584</v>
      </c>
      <c r="G1" s="45"/>
      <c r="H1" s="53"/>
    </row>
    <row r="2" spans="1:16" ht="16.5" thickBot="1" x14ac:dyDescent="0.3">
      <c r="A2" s="14" t="s">
        <v>606</v>
      </c>
      <c r="B2" s="14" t="s">
        <v>23</v>
      </c>
      <c r="C2" s="64">
        <v>43</v>
      </c>
      <c r="D2" s="69">
        <v>431.85</v>
      </c>
      <c r="E2" s="69">
        <f t="shared" ref="E2:E33" si="0">C2*D2</f>
        <v>18569.55</v>
      </c>
      <c r="F2" s="58" t="s">
        <v>587</v>
      </c>
    </row>
    <row r="3" spans="1:16" ht="15.75" x14ac:dyDescent="0.25">
      <c r="A3" s="14" t="s">
        <v>558</v>
      </c>
      <c r="B3" s="14" t="s">
        <v>11</v>
      </c>
      <c r="C3" s="64">
        <v>34</v>
      </c>
      <c r="D3" s="69">
        <v>214.41</v>
      </c>
      <c r="E3" s="69">
        <f t="shared" si="0"/>
        <v>7289.94</v>
      </c>
      <c r="F3" s="58" t="s">
        <v>585</v>
      </c>
      <c r="I3" s="85" t="s">
        <v>563</v>
      </c>
      <c r="J3" s="85"/>
      <c r="L3" s="85" t="s">
        <v>565</v>
      </c>
      <c r="M3" s="85"/>
      <c r="O3" s="85" t="s">
        <v>564</v>
      </c>
      <c r="P3" s="85"/>
    </row>
    <row r="4" spans="1:16" ht="15.75" x14ac:dyDescent="0.25">
      <c r="A4" s="14" t="s">
        <v>596</v>
      </c>
      <c r="B4" s="14" t="s">
        <v>555</v>
      </c>
      <c r="C4" s="64">
        <v>34</v>
      </c>
      <c r="D4" s="69">
        <v>213.07</v>
      </c>
      <c r="E4" s="69">
        <f t="shared" si="0"/>
        <v>7244.38</v>
      </c>
      <c r="F4" s="58" t="s">
        <v>585</v>
      </c>
    </row>
    <row r="5" spans="1:16" ht="15.75" x14ac:dyDescent="0.25">
      <c r="A5" s="14" t="s">
        <v>607</v>
      </c>
      <c r="B5" s="14" t="s">
        <v>23</v>
      </c>
      <c r="C5" s="64">
        <v>22</v>
      </c>
      <c r="D5" s="69">
        <v>519.54999999999995</v>
      </c>
      <c r="E5" s="69">
        <f t="shared" si="0"/>
        <v>11430.099999999999</v>
      </c>
      <c r="F5" s="58" t="s">
        <v>587</v>
      </c>
      <c r="I5" t="s">
        <v>571</v>
      </c>
      <c r="J5" s="87">
        <v>4.7017543859649127</v>
      </c>
      <c r="L5" t="s">
        <v>571</v>
      </c>
      <c r="M5" s="87">
        <v>682.26368421052632</v>
      </c>
      <c r="O5" t="s">
        <v>571</v>
      </c>
      <c r="P5" s="87">
        <v>2250.3499122807016</v>
      </c>
    </row>
    <row r="6" spans="1:16" ht="15.75" x14ac:dyDescent="0.25">
      <c r="A6" s="14" t="s">
        <v>556</v>
      </c>
      <c r="B6" s="14" t="s">
        <v>11</v>
      </c>
      <c r="C6" s="64">
        <v>15</v>
      </c>
      <c r="D6" s="69">
        <v>252</v>
      </c>
      <c r="E6" s="69">
        <f t="shared" si="0"/>
        <v>3780</v>
      </c>
      <c r="F6" s="58" t="s">
        <v>585</v>
      </c>
      <c r="I6" t="s">
        <v>572</v>
      </c>
      <c r="J6" s="87">
        <v>0.60517483588164989</v>
      </c>
      <c r="L6" t="s">
        <v>572</v>
      </c>
      <c r="M6" s="87">
        <v>91.300783264297181</v>
      </c>
      <c r="O6" t="s">
        <v>572</v>
      </c>
      <c r="P6" s="87">
        <v>251.39911764253225</v>
      </c>
    </row>
    <row r="7" spans="1:16" ht="15.75" x14ac:dyDescent="0.25">
      <c r="A7" s="14" t="s">
        <v>255</v>
      </c>
      <c r="B7" s="14" t="s">
        <v>554</v>
      </c>
      <c r="C7" s="65">
        <v>13</v>
      </c>
      <c r="D7" s="69">
        <v>138.44</v>
      </c>
      <c r="E7" s="69">
        <f t="shared" si="0"/>
        <v>1799.72</v>
      </c>
      <c r="F7" s="58" t="s">
        <v>586</v>
      </c>
      <c r="I7" t="s">
        <v>573</v>
      </c>
      <c r="J7">
        <v>3</v>
      </c>
      <c r="L7" t="s">
        <v>573</v>
      </c>
      <c r="M7">
        <v>480.48</v>
      </c>
      <c r="O7" t="s">
        <v>573</v>
      </c>
      <c r="P7" s="87">
        <v>1269.9949999999999</v>
      </c>
    </row>
    <row r="8" spans="1:16" ht="15.75" x14ac:dyDescent="0.25">
      <c r="A8" s="14" t="s">
        <v>304</v>
      </c>
      <c r="B8" s="14" t="s">
        <v>553</v>
      </c>
      <c r="C8" s="64">
        <v>13</v>
      </c>
      <c r="D8" s="69">
        <v>303.33</v>
      </c>
      <c r="E8" s="69">
        <f t="shared" si="0"/>
        <v>3943.29</v>
      </c>
      <c r="F8" s="58" t="s">
        <v>585</v>
      </c>
      <c r="I8" t="s">
        <v>574</v>
      </c>
      <c r="J8">
        <v>1</v>
      </c>
      <c r="L8" t="s">
        <v>574</v>
      </c>
      <c r="M8">
        <v>1000</v>
      </c>
      <c r="O8" t="s">
        <v>574</v>
      </c>
      <c r="P8">
        <v>1000</v>
      </c>
    </row>
    <row r="9" spans="1:16" ht="15.75" x14ac:dyDescent="0.25">
      <c r="A9" s="14" t="s">
        <v>527</v>
      </c>
      <c r="B9" s="14" t="s">
        <v>553</v>
      </c>
      <c r="C9" s="64">
        <v>13</v>
      </c>
      <c r="D9" s="69">
        <v>749.81</v>
      </c>
      <c r="E9" s="69">
        <f t="shared" si="0"/>
        <v>9747.5299999999988</v>
      </c>
      <c r="F9" s="58" t="s">
        <v>585</v>
      </c>
      <c r="I9" t="s">
        <v>575</v>
      </c>
      <c r="J9" s="87">
        <v>6.4614990788685818</v>
      </c>
      <c r="L9" t="s">
        <v>575</v>
      </c>
      <c r="M9" s="87">
        <v>974.82560738465179</v>
      </c>
      <c r="O9" t="s">
        <v>575</v>
      </c>
      <c r="P9" s="87">
        <v>2684.2080515609423</v>
      </c>
    </row>
    <row r="10" spans="1:16" ht="15.75" x14ac:dyDescent="0.25">
      <c r="A10" s="14" t="s">
        <v>308</v>
      </c>
      <c r="B10" s="14" t="s">
        <v>48</v>
      </c>
      <c r="C10" s="64">
        <v>12</v>
      </c>
      <c r="D10" s="69">
        <v>814.17</v>
      </c>
      <c r="E10" s="69">
        <f t="shared" si="0"/>
        <v>9770.0399999999991</v>
      </c>
      <c r="F10" s="58" t="s">
        <v>587</v>
      </c>
      <c r="I10" t="s">
        <v>576</v>
      </c>
      <c r="J10" s="87">
        <v>41.750970346219532</v>
      </c>
      <c r="L10" t="s">
        <v>576</v>
      </c>
      <c r="M10" s="87">
        <v>950284.96481285535</v>
      </c>
      <c r="O10" t="s">
        <v>576</v>
      </c>
      <c r="P10" s="87">
        <v>7204972.8640645891</v>
      </c>
    </row>
    <row r="11" spans="1:16" ht="15.75" x14ac:dyDescent="0.25">
      <c r="A11" s="14" t="s">
        <v>478</v>
      </c>
      <c r="B11" s="14" t="s">
        <v>553</v>
      </c>
      <c r="C11" s="64">
        <v>12</v>
      </c>
      <c r="D11" s="69">
        <v>439.88</v>
      </c>
      <c r="E11" s="69">
        <f t="shared" si="0"/>
        <v>5278.5599999999995</v>
      </c>
      <c r="F11" s="58" t="s">
        <v>585</v>
      </c>
      <c r="I11" t="s">
        <v>577</v>
      </c>
      <c r="J11" s="87">
        <v>17.030111830874297</v>
      </c>
      <c r="L11" t="s">
        <v>577</v>
      </c>
      <c r="M11" s="87">
        <v>43.902056742748286</v>
      </c>
      <c r="O11" t="s">
        <v>577</v>
      </c>
      <c r="P11">
        <v>12.925530909248319</v>
      </c>
    </row>
    <row r="12" spans="1:16" ht="15.75" x14ac:dyDescent="0.25">
      <c r="A12" s="14" t="s">
        <v>283</v>
      </c>
      <c r="B12" s="14" t="s">
        <v>554</v>
      </c>
      <c r="C12" s="64">
        <v>11</v>
      </c>
      <c r="D12" s="69">
        <v>143.25</v>
      </c>
      <c r="E12" s="69">
        <f t="shared" si="0"/>
        <v>1575.75</v>
      </c>
      <c r="F12" s="58" t="s">
        <v>586</v>
      </c>
      <c r="I12" t="s">
        <v>578</v>
      </c>
      <c r="J12">
        <v>3.8010574284397989</v>
      </c>
      <c r="L12" t="s">
        <v>578</v>
      </c>
      <c r="M12" s="87">
        <v>6.1447966558091576</v>
      </c>
      <c r="O12" t="s">
        <v>578</v>
      </c>
      <c r="P12">
        <v>3.0749612396295771</v>
      </c>
    </row>
    <row r="13" spans="1:16" ht="15.75" x14ac:dyDescent="0.25">
      <c r="A13" s="14" t="s">
        <v>310</v>
      </c>
      <c r="B13" s="14" t="s">
        <v>48</v>
      </c>
      <c r="C13" s="64">
        <v>10</v>
      </c>
      <c r="D13" s="69">
        <v>765</v>
      </c>
      <c r="E13" s="69">
        <f t="shared" si="0"/>
        <v>7650</v>
      </c>
      <c r="F13" s="58" t="s">
        <v>587</v>
      </c>
      <c r="I13" t="s">
        <v>579</v>
      </c>
      <c r="J13">
        <v>42</v>
      </c>
      <c r="L13" t="s">
        <v>579</v>
      </c>
      <c r="M13">
        <v>8394.75</v>
      </c>
      <c r="O13" t="s">
        <v>579</v>
      </c>
      <c r="P13">
        <v>18369.55</v>
      </c>
    </row>
    <row r="14" spans="1:16" ht="15.75" x14ac:dyDescent="0.25">
      <c r="A14" s="14" t="s">
        <v>246</v>
      </c>
      <c r="B14" s="14" t="s">
        <v>554</v>
      </c>
      <c r="C14" s="65">
        <v>9</v>
      </c>
      <c r="D14" s="69">
        <v>151.11000000000001</v>
      </c>
      <c r="E14" s="69">
        <f t="shared" si="0"/>
        <v>1359.9900000000002</v>
      </c>
      <c r="F14" s="58" t="s">
        <v>586</v>
      </c>
      <c r="I14" t="s">
        <v>580</v>
      </c>
      <c r="J14">
        <v>1</v>
      </c>
      <c r="L14" t="s">
        <v>580</v>
      </c>
      <c r="M14">
        <v>106.25</v>
      </c>
      <c r="O14" t="s">
        <v>580</v>
      </c>
      <c r="P14">
        <v>200</v>
      </c>
    </row>
    <row r="15" spans="1:16" ht="15.75" x14ac:dyDescent="0.25">
      <c r="A15" s="14" t="s">
        <v>352</v>
      </c>
      <c r="B15" s="14" t="s">
        <v>23</v>
      </c>
      <c r="C15" s="64">
        <v>9</v>
      </c>
      <c r="D15" s="69">
        <v>545.76</v>
      </c>
      <c r="E15" s="69">
        <f t="shared" si="0"/>
        <v>4911.84</v>
      </c>
      <c r="F15" s="58" t="s">
        <v>587</v>
      </c>
      <c r="I15" t="s">
        <v>581</v>
      </c>
      <c r="J15">
        <v>43</v>
      </c>
      <c r="L15" t="s">
        <v>581</v>
      </c>
      <c r="M15">
        <v>8501</v>
      </c>
      <c r="O15" t="s">
        <v>581</v>
      </c>
      <c r="P15">
        <v>18569.55</v>
      </c>
    </row>
    <row r="16" spans="1:16" ht="15.75" x14ac:dyDescent="0.25">
      <c r="A16" s="14" t="s">
        <v>397</v>
      </c>
      <c r="B16" s="14" t="s">
        <v>553</v>
      </c>
      <c r="C16" s="64">
        <v>9</v>
      </c>
      <c r="D16" s="69">
        <v>623.33000000000004</v>
      </c>
      <c r="E16" s="69">
        <f t="shared" si="0"/>
        <v>5609.97</v>
      </c>
      <c r="F16" s="58" t="s">
        <v>585</v>
      </c>
      <c r="I16" t="s">
        <v>582</v>
      </c>
      <c r="J16">
        <v>536</v>
      </c>
      <c r="L16" t="s">
        <v>582</v>
      </c>
      <c r="M16">
        <v>77778.06</v>
      </c>
      <c r="O16" t="s">
        <v>582</v>
      </c>
      <c r="P16">
        <v>256539.88999999998</v>
      </c>
    </row>
    <row r="17" spans="1:16" ht="16.5" thickBot="1" x14ac:dyDescent="0.3">
      <c r="A17" s="14" t="s">
        <v>346</v>
      </c>
      <c r="B17" s="14" t="s">
        <v>553</v>
      </c>
      <c r="C17" s="64">
        <v>8</v>
      </c>
      <c r="D17" s="69">
        <v>611.38</v>
      </c>
      <c r="E17" s="69">
        <f t="shared" si="0"/>
        <v>4891.04</v>
      </c>
      <c r="F17" s="58" t="s">
        <v>585</v>
      </c>
      <c r="I17" s="84" t="s">
        <v>583</v>
      </c>
      <c r="J17" s="84">
        <v>114</v>
      </c>
      <c r="L17" s="84" t="s">
        <v>583</v>
      </c>
      <c r="M17" s="84">
        <v>114</v>
      </c>
      <c r="O17" s="84" t="s">
        <v>583</v>
      </c>
      <c r="P17" s="84">
        <v>114</v>
      </c>
    </row>
    <row r="18" spans="1:16" ht="15.75" x14ac:dyDescent="0.25">
      <c r="A18" s="14" t="s">
        <v>262</v>
      </c>
      <c r="B18" s="14" t="s">
        <v>554</v>
      </c>
      <c r="C18" s="65">
        <v>7</v>
      </c>
      <c r="D18" s="69">
        <v>142.86000000000001</v>
      </c>
      <c r="E18" s="69">
        <f t="shared" si="0"/>
        <v>1000.0200000000001</v>
      </c>
      <c r="F18" s="58" t="s">
        <v>586</v>
      </c>
    </row>
    <row r="19" spans="1:16" ht="15.75" x14ac:dyDescent="0.25">
      <c r="A19" s="14" t="s">
        <v>285</v>
      </c>
      <c r="B19" s="14" t="s">
        <v>554</v>
      </c>
      <c r="C19" s="64">
        <v>7</v>
      </c>
      <c r="D19" s="69">
        <v>147.13999999999999</v>
      </c>
      <c r="E19" s="69">
        <f t="shared" si="0"/>
        <v>1029.98</v>
      </c>
      <c r="F19" s="58" t="s">
        <v>586</v>
      </c>
    </row>
    <row r="20" spans="1:16" ht="15.75" x14ac:dyDescent="0.25">
      <c r="A20" s="14" t="s">
        <v>287</v>
      </c>
      <c r="B20" s="14" t="s">
        <v>554</v>
      </c>
      <c r="C20" s="64">
        <v>7</v>
      </c>
      <c r="D20" s="69">
        <v>142.86000000000001</v>
      </c>
      <c r="E20" s="69">
        <f t="shared" si="0"/>
        <v>1000.0200000000001</v>
      </c>
      <c r="F20" s="58" t="s">
        <v>586</v>
      </c>
    </row>
    <row r="21" spans="1:16" ht="15.75" x14ac:dyDescent="0.25">
      <c r="A21" s="14" t="s">
        <v>362</v>
      </c>
      <c r="B21" s="14" t="s">
        <v>23</v>
      </c>
      <c r="C21" s="64">
        <v>7</v>
      </c>
      <c r="D21" s="69">
        <v>484.29</v>
      </c>
      <c r="E21" s="69">
        <f t="shared" si="0"/>
        <v>3390.03</v>
      </c>
      <c r="F21" s="58" t="s">
        <v>587</v>
      </c>
    </row>
    <row r="22" spans="1:16" ht="15.75" x14ac:dyDescent="0.25">
      <c r="A22" s="14" t="s">
        <v>281</v>
      </c>
      <c r="B22" s="14" t="s">
        <v>554</v>
      </c>
      <c r="C22" s="64">
        <v>6</v>
      </c>
      <c r="D22" s="69">
        <v>143.33000000000001</v>
      </c>
      <c r="E22" s="69">
        <f t="shared" si="0"/>
        <v>859.98</v>
      </c>
      <c r="F22" s="58" t="s">
        <v>586</v>
      </c>
    </row>
    <row r="23" spans="1:16" ht="15.75" x14ac:dyDescent="0.25">
      <c r="A23" s="14" t="s">
        <v>302</v>
      </c>
      <c r="B23" s="14" t="s">
        <v>58</v>
      </c>
      <c r="C23" s="64">
        <v>6</v>
      </c>
      <c r="D23" s="69">
        <v>406.67</v>
      </c>
      <c r="E23" s="69">
        <f t="shared" si="0"/>
        <v>2440.02</v>
      </c>
      <c r="F23" s="58" t="s">
        <v>585</v>
      </c>
    </row>
    <row r="24" spans="1:16" ht="15.75" x14ac:dyDescent="0.25">
      <c r="A24" s="14" t="s">
        <v>348</v>
      </c>
      <c r="B24" s="14" t="s">
        <v>23</v>
      </c>
      <c r="C24" s="64">
        <v>6</v>
      </c>
      <c r="D24" s="69">
        <v>587.5</v>
      </c>
      <c r="E24" s="69">
        <f t="shared" si="0"/>
        <v>3525</v>
      </c>
      <c r="F24" s="58" t="s">
        <v>587</v>
      </c>
    </row>
    <row r="25" spans="1:16" ht="15.75" x14ac:dyDescent="0.25">
      <c r="A25" s="14" t="s">
        <v>368</v>
      </c>
      <c r="B25" s="14" t="s">
        <v>23</v>
      </c>
      <c r="C25" s="64">
        <v>6</v>
      </c>
      <c r="D25" s="69">
        <v>390</v>
      </c>
      <c r="E25" s="69">
        <f t="shared" si="0"/>
        <v>2340</v>
      </c>
      <c r="F25" s="58" t="s">
        <v>587</v>
      </c>
    </row>
    <row r="26" spans="1:16" ht="15.75" x14ac:dyDescent="0.25">
      <c r="A26" s="14" t="s">
        <v>399</v>
      </c>
      <c r="B26" s="14" t="s">
        <v>553</v>
      </c>
      <c r="C26" s="64">
        <v>6</v>
      </c>
      <c r="D26" s="69">
        <v>534.14</v>
      </c>
      <c r="E26" s="69">
        <f t="shared" si="0"/>
        <v>3204.84</v>
      </c>
      <c r="F26" s="58" t="s">
        <v>585</v>
      </c>
    </row>
    <row r="27" spans="1:16" ht="15.75" x14ac:dyDescent="0.25">
      <c r="A27" s="14" t="s">
        <v>597</v>
      </c>
      <c r="B27" s="14" t="s">
        <v>555</v>
      </c>
      <c r="C27" s="64">
        <v>6</v>
      </c>
      <c r="D27" s="69">
        <v>262.94</v>
      </c>
      <c r="E27" s="69">
        <f t="shared" si="0"/>
        <v>1577.6399999999999</v>
      </c>
      <c r="F27" s="58" t="s">
        <v>585</v>
      </c>
    </row>
    <row r="28" spans="1:16" ht="15.75" x14ac:dyDescent="0.25">
      <c r="A28" s="14" t="s">
        <v>215</v>
      </c>
      <c r="B28" s="14" t="s">
        <v>553</v>
      </c>
      <c r="C28" s="65">
        <v>5</v>
      </c>
      <c r="D28" s="69">
        <v>624</v>
      </c>
      <c r="E28" s="69">
        <f t="shared" si="0"/>
        <v>3120</v>
      </c>
      <c r="F28" s="58" t="s">
        <v>585</v>
      </c>
    </row>
    <row r="29" spans="1:16" ht="15.75" x14ac:dyDescent="0.25">
      <c r="A29" s="14" t="s">
        <v>325</v>
      </c>
      <c r="B29" s="14" t="s">
        <v>108</v>
      </c>
      <c r="C29" s="64">
        <v>5</v>
      </c>
      <c r="D29" s="69">
        <v>374</v>
      </c>
      <c r="E29" s="69">
        <f t="shared" si="0"/>
        <v>1870</v>
      </c>
      <c r="F29" s="58" t="s">
        <v>585</v>
      </c>
    </row>
    <row r="30" spans="1:16" ht="15.75" x14ac:dyDescent="0.25">
      <c r="A30" s="14" t="s">
        <v>358</v>
      </c>
      <c r="B30" s="14" t="s">
        <v>23</v>
      </c>
      <c r="C30" s="64">
        <v>5</v>
      </c>
      <c r="D30" s="69">
        <v>845</v>
      </c>
      <c r="E30" s="69">
        <f t="shared" si="0"/>
        <v>4225</v>
      </c>
      <c r="F30" s="58" t="s">
        <v>587</v>
      </c>
    </row>
    <row r="31" spans="1:16" ht="15.75" x14ac:dyDescent="0.25">
      <c r="A31" s="14" t="s">
        <v>366</v>
      </c>
      <c r="B31" s="14" t="s">
        <v>23</v>
      </c>
      <c r="C31" s="64">
        <v>5</v>
      </c>
      <c r="D31" s="69">
        <v>700</v>
      </c>
      <c r="E31" s="69">
        <f t="shared" si="0"/>
        <v>3500</v>
      </c>
      <c r="F31" s="58" t="s">
        <v>587</v>
      </c>
    </row>
    <row r="32" spans="1:16" ht="15.75" x14ac:dyDescent="0.25">
      <c r="A32" s="14" t="s">
        <v>450</v>
      </c>
      <c r="B32" s="14" t="s">
        <v>23</v>
      </c>
      <c r="C32" s="64">
        <v>5</v>
      </c>
      <c r="D32" s="69">
        <v>414</v>
      </c>
      <c r="E32" s="69">
        <f t="shared" si="0"/>
        <v>2070</v>
      </c>
      <c r="F32" s="58" t="s">
        <v>587</v>
      </c>
    </row>
    <row r="33" spans="1:6" ht="15.75" x14ac:dyDescent="0.25">
      <c r="A33" s="14" t="s">
        <v>457</v>
      </c>
      <c r="B33" s="14" t="s">
        <v>58</v>
      </c>
      <c r="C33" s="64">
        <v>5</v>
      </c>
      <c r="D33" s="69">
        <v>580.79999999999995</v>
      </c>
      <c r="E33" s="69">
        <f t="shared" si="0"/>
        <v>2904</v>
      </c>
      <c r="F33" s="58" t="s">
        <v>585</v>
      </c>
    </row>
    <row r="34" spans="1:6" ht="15.75" x14ac:dyDescent="0.25">
      <c r="A34" s="14" t="s">
        <v>463</v>
      </c>
      <c r="B34" s="14" t="s">
        <v>58</v>
      </c>
      <c r="C34" s="64">
        <v>5</v>
      </c>
      <c r="D34" s="69">
        <v>784</v>
      </c>
      <c r="E34" s="69">
        <f t="shared" ref="E34:E65" si="1">C34*D34</f>
        <v>3920</v>
      </c>
      <c r="F34" s="58" t="s">
        <v>585</v>
      </c>
    </row>
    <row r="35" spans="1:6" ht="15.75" x14ac:dyDescent="0.25">
      <c r="A35" s="14" t="s">
        <v>476</v>
      </c>
      <c r="B35" s="14" t="s">
        <v>553</v>
      </c>
      <c r="C35" s="64">
        <v>5</v>
      </c>
      <c r="D35" s="69">
        <v>492</v>
      </c>
      <c r="E35" s="69">
        <f t="shared" si="1"/>
        <v>2460</v>
      </c>
      <c r="F35" s="58" t="s">
        <v>585</v>
      </c>
    </row>
    <row r="36" spans="1:6" ht="15.75" x14ac:dyDescent="0.25">
      <c r="A36" s="14" t="s">
        <v>492</v>
      </c>
      <c r="B36" s="14" t="s">
        <v>555</v>
      </c>
      <c r="C36" s="64">
        <v>5</v>
      </c>
      <c r="D36" s="69">
        <v>276.39999999999998</v>
      </c>
      <c r="E36" s="69">
        <f t="shared" si="1"/>
        <v>1382</v>
      </c>
      <c r="F36" s="58" t="s">
        <v>585</v>
      </c>
    </row>
    <row r="37" spans="1:6" ht="15.75" x14ac:dyDescent="0.25">
      <c r="A37" s="14" t="s">
        <v>506</v>
      </c>
      <c r="B37" s="14" t="s">
        <v>553</v>
      </c>
      <c r="C37" s="64">
        <v>5</v>
      </c>
      <c r="D37" s="69">
        <v>871.4</v>
      </c>
      <c r="E37" s="69">
        <f t="shared" si="1"/>
        <v>4357</v>
      </c>
      <c r="F37" s="58" t="s">
        <v>585</v>
      </c>
    </row>
    <row r="38" spans="1:6" ht="15.75" x14ac:dyDescent="0.25">
      <c r="A38" s="14" t="s">
        <v>237</v>
      </c>
      <c r="B38" s="14" t="s">
        <v>554</v>
      </c>
      <c r="C38" s="65">
        <v>4</v>
      </c>
      <c r="D38" s="69">
        <v>106.25</v>
      </c>
      <c r="E38" s="69">
        <f t="shared" si="1"/>
        <v>425</v>
      </c>
      <c r="F38" s="58" t="s">
        <v>586</v>
      </c>
    </row>
    <row r="39" spans="1:6" ht="15.75" x14ac:dyDescent="0.25">
      <c r="A39" s="14" t="s">
        <v>319</v>
      </c>
      <c r="B39" s="14" t="s">
        <v>78</v>
      </c>
      <c r="C39" s="64">
        <v>4</v>
      </c>
      <c r="D39" s="69">
        <v>242.5</v>
      </c>
      <c r="E39" s="69">
        <f t="shared" si="1"/>
        <v>970</v>
      </c>
      <c r="F39" s="58" t="s">
        <v>585</v>
      </c>
    </row>
    <row r="40" spans="1:6" ht="15.75" x14ac:dyDescent="0.25">
      <c r="A40" s="14" t="s">
        <v>321</v>
      </c>
      <c r="B40" s="14" t="s">
        <v>78</v>
      </c>
      <c r="C40" s="64">
        <v>4</v>
      </c>
      <c r="D40" s="69">
        <v>240</v>
      </c>
      <c r="E40" s="69">
        <f t="shared" si="1"/>
        <v>960</v>
      </c>
      <c r="F40" s="58" t="s">
        <v>585</v>
      </c>
    </row>
    <row r="41" spans="1:6" ht="15.75" x14ac:dyDescent="0.25">
      <c r="A41" s="14" t="s">
        <v>330</v>
      </c>
      <c r="B41" s="14" t="s">
        <v>128</v>
      </c>
      <c r="C41" s="64">
        <v>4</v>
      </c>
      <c r="D41" s="69">
        <v>450</v>
      </c>
      <c r="E41" s="69">
        <f t="shared" si="1"/>
        <v>1800</v>
      </c>
      <c r="F41" s="58" t="s">
        <v>585</v>
      </c>
    </row>
    <row r="42" spans="1:6" ht="15.75" x14ac:dyDescent="0.25">
      <c r="A42" s="14" t="s">
        <v>389</v>
      </c>
      <c r="B42" s="14" t="s">
        <v>553</v>
      </c>
      <c r="C42" s="64">
        <v>4</v>
      </c>
      <c r="D42" s="69">
        <v>573.45000000000005</v>
      </c>
      <c r="E42" s="69">
        <f t="shared" si="1"/>
        <v>2293.8000000000002</v>
      </c>
      <c r="F42" s="58" t="s">
        <v>585</v>
      </c>
    </row>
    <row r="43" spans="1:6" ht="15.75" x14ac:dyDescent="0.25">
      <c r="A43" s="14" t="s">
        <v>598</v>
      </c>
      <c r="B43" s="14" t="s">
        <v>555</v>
      </c>
      <c r="C43" s="64">
        <v>4</v>
      </c>
      <c r="D43" s="69">
        <v>292.5</v>
      </c>
      <c r="E43" s="69">
        <f t="shared" si="1"/>
        <v>1170</v>
      </c>
      <c r="F43" s="58" t="s">
        <v>585</v>
      </c>
    </row>
    <row r="44" spans="1:6" ht="15.75" x14ac:dyDescent="0.25">
      <c r="A44" s="14" t="s">
        <v>521</v>
      </c>
      <c r="B44" s="14" t="s">
        <v>553</v>
      </c>
      <c r="C44" s="64">
        <v>4</v>
      </c>
      <c r="D44" s="69">
        <v>725</v>
      </c>
      <c r="E44" s="69">
        <f t="shared" si="1"/>
        <v>2900</v>
      </c>
      <c r="F44" s="58" t="s">
        <v>585</v>
      </c>
    </row>
    <row r="45" spans="1:6" ht="15.75" x14ac:dyDescent="0.25">
      <c r="A45" s="14" t="s">
        <v>279</v>
      </c>
      <c r="B45" s="14" t="s">
        <v>33</v>
      </c>
      <c r="C45" s="64">
        <v>3</v>
      </c>
      <c r="D45" s="69">
        <v>126.67</v>
      </c>
      <c r="E45" s="69">
        <f t="shared" si="1"/>
        <v>380.01</v>
      </c>
      <c r="F45" s="58" t="s">
        <v>585</v>
      </c>
    </row>
    <row r="46" spans="1:6" ht="15.75" x14ac:dyDescent="0.25">
      <c r="A46" s="14" t="s">
        <v>280</v>
      </c>
      <c r="B46" s="14" t="s">
        <v>33</v>
      </c>
      <c r="C46" s="64">
        <v>3</v>
      </c>
      <c r="D46" s="69">
        <v>126.67</v>
      </c>
      <c r="E46" s="69">
        <f t="shared" si="1"/>
        <v>380.01</v>
      </c>
      <c r="F46" s="58" t="s">
        <v>585</v>
      </c>
    </row>
    <row r="47" spans="1:6" ht="15.75" x14ac:dyDescent="0.25">
      <c r="A47" s="14" t="s">
        <v>299</v>
      </c>
      <c r="B47" s="14" t="s">
        <v>41</v>
      </c>
      <c r="C47" s="64">
        <v>3</v>
      </c>
      <c r="D47" s="69">
        <v>322.22000000000003</v>
      </c>
      <c r="E47" s="69">
        <f t="shared" si="1"/>
        <v>966.66000000000008</v>
      </c>
      <c r="F47" s="58" t="s">
        <v>585</v>
      </c>
    </row>
    <row r="48" spans="1:6" ht="15.75" x14ac:dyDescent="0.25">
      <c r="A48" s="14" t="s">
        <v>306</v>
      </c>
      <c r="B48" s="14" t="s">
        <v>553</v>
      </c>
      <c r="C48" s="64">
        <v>3</v>
      </c>
      <c r="D48" s="69">
        <v>1533.33</v>
      </c>
      <c r="E48" s="69">
        <f t="shared" si="1"/>
        <v>4599.99</v>
      </c>
      <c r="F48" s="58" t="s">
        <v>585</v>
      </c>
    </row>
    <row r="49" spans="1:6" ht="15.75" x14ac:dyDescent="0.25">
      <c r="A49" s="14" t="s">
        <v>350</v>
      </c>
      <c r="B49" s="14" t="s">
        <v>58</v>
      </c>
      <c r="C49" s="64">
        <v>3</v>
      </c>
      <c r="D49" s="69">
        <v>285.70999999999998</v>
      </c>
      <c r="E49" s="69">
        <f t="shared" si="1"/>
        <v>857.12999999999988</v>
      </c>
      <c r="F49" s="58" t="s">
        <v>585</v>
      </c>
    </row>
    <row r="50" spans="1:6" ht="15.75" x14ac:dyDescent="0.25">
      <c r="A50" s="14" t="s">
        <v>373</v>
      </c>
      <c r="B50" s="14" t="s">
        <v>555</v>
      </c>
      <c r="C50" s="64">
        <v>3</v>
      </c>
      <c r="D50" s="69">
        <v>316.67</v>
      </c>
      <c r="E50" s="69">
        <f t="shared" si="1"/>
        <v>950.01</v>
      </c>
      <c r="F50" s="58" t="s">
        <v>585</v>
      </c>
    </row>
    <row r="51" spans="1:6" ht="15.75" x14ac:dyDescent="0.25">
      <c r="A51" s="14" t="s">
        <v>436</v>
      </c>
      <c r="B51" s="14" t="s">
        <v>553</v>
      </c>
      <c r="C51" s="64">
        <v>3</v>
      </c>
      <c r="D51" s="69">
        <v>1400</v>
      </c>
      <c r="E51" s="69">
        <f t="shared" si="1"/>
        <v>4200</v>
      </c>
      <c r="F51" s="58" t="s">
        <v>585</v>
      </c>
    </row>
    <row r="52" spans="1:6" ht="15.75" x14ac:dyDescent="0.25">
      <c r="A52" s="14" t="s">
        <v>443</v>
      </c>
      <c r="B52" s="14" t="s">
        <v>559</v>
      </c>
      <c r="C52" s="64">
        <v>3</v>
      </c>
      <c r="D52" s="69">
        <v>413.33</v>
      </c>
      <c r="E52" s="69">
        <f t="shared" si="1"/>
        <v>1239.99</v>
      </c>
      <c r="F52" s="58" t="s">
        <v>586</v>
      </c>
    </row>
    <row r="53" spans="1:6" ht="15.75" x14ac:dyDescent="0.25">
      <c r="A53" s="14" t="s">
        <v>456</v>
      </c>
      <c r="B53" s="14" t="s">
        <v>58</v>
      </c>
      <c r="C53" s="64">
        <v>3</v>
      </c>
      <c r="D53" s="69">
        <v>733.33</v>
      </c>
      <c r="E53" s="69">
        <f t="shared" si="1"/>
        <v>2199.9900000000002</v>
      </c>
      <c r="F53" s="58" t="s">
        <v>585</v>
      </c>
    </row>
    <row r="54" spans="1:6" ht="15.75" x14ac:dyDescent="0.25">
      <c r="A54" s="14" t="s">
        <v>465</v>
      </c>
      <c r="B54" s="14" t="s">
        <v>58</v>
      </c>
      <c r="C54" s="64">
        <v>3</v>
      </c>
      <c r="D54" s="69">
        <v>578.66999999999996</v>
      </c>
      <c r="E54" s="69">
        <f t="shared" si="1"/>
        <v>1736.0099999999998</v>
      </c>
      <c r="F54" s="58" t="s">
        <v>585</v>
      </c>
    </row>
    <row r="55" spans="1:6" ht="15.75" x14ac:dyDescent="0.25">
      <c r="A55" s="14" t="s">
        <v>472</v>
      </c>
      <c r="B55" s="14" t="s">
        <v>58</v>
      </c>
      <c r="C55" s="64">
        <v>3</v>
      </c>
      <c r="D55" s="69">
        <v>476.67</v>
      </c>
      <c r="E55" s="69">
        <f t="shared" si="1"/>
        <v>1430.01</v>
      </c>
      <c r="F55" s="58" t="s">
        <v>585</v>
      </c>
    </row>
    <row r="56" spans="1:6" ht="15.75" x14ac:dyDescent="0.25">
      <c r="A56" s="14" t="s">
        <v>605</v>
      </c>
      <c r="B56" s="14" t="s">
        <v>555</v>
      </c>
      <c r="C56" s="64">
        <v>3</v>
      </c>
      <c r="D56" s="69">
        <v>269.05</v>
      </c>
      <c r="E56" s="69">
        <f t="shared" si="1"/>
        <v>807.15000000000009</v>
      </c>
      <c r="F56" s="58" t="s">
        <v>585</v>
      </c>
    </row>
    <row r="57" spans="1:6" ht="15.75" x14ac:dyDescent="0.25">
      <c r="A57" s="14" t="s">
        <v>510</v>
      </c>
      <c r="B57" s="14" t="s">
        <v>553</v>
      </c>
      <c r="C57" s="64">
        <v>3</v>
      </c>
      <c r="D57" s="69">
        <v>356.67</v>
      </c>
      <c r="E57" s="69">
        <f t="shared" si="1"/>
        <v>1070.01</v>
      </c>
      <c r="F57" s="58" t="s">
        <v>585</v>
      </c>
    </row>
    <row r="58" spans="1:6" ht="15.75" x14ac:dyDescent="0.25">
      <c r="A58" s="14" t="s">
        <v>523</v>
      </c>
      <c r="B58" s="14" t="s">
        <v>128</v>
      </c>
      <c r="C58" s="64">
        <v>3</v>
      </c>
      <c r="D58" s="69">
        <v>206.51</v>
      </c>
      <c r="E58" s="69">
        <f t="shared" si="1"/>
        <v>619.53</v>
      </c>
      <c r="F58" s="58" t="s">
        <v>585</v>
      </c>
    </row>
    <row r="59" spans="1:6" ht="15.75" x14ac:dyDescent="0.25">
      <c r="A59" s="14" t="s">
        <v>531</v>
      </c>
      <c r="B59" s="14" t="s">
        <v>68</v>
      </c>
      <c r="C59" s="64">
        <v>3</v>
      </c>
      <c r="D59" s="69">
        <v>295.14</v>
      </c>
      <c r="E59" s="69">
        <f t="shared" si="1"/>
        <v>885.42</v>
      </c>
      <c r="F59" s="58" t="s">
        <v>585</v>
      </c>
    </row>
    <row r="60" spans="1:6" ht="15.75" x14ac:dyDescent="0.25">
      <c r="A60" s="14" t="s">
        <v>533</v>
      </c>
      <c r="B60" s="14" t="s">
        <v>553</v>
      </c>
      <c r="C60" s="64">
        <v>3</v>
      </c>
      <c r="D60" s="69">
        <v>672.22</v>
      </c>
      <c r="E60" s="69">
        <f t="shared" si="1"/>
        <v>2016.66</v>
      </c>
      <c r="F60" s="58" t="s">
        <v>585</v>
      </c>
    </row>
    <row r="61" spans="1:6" ht="15.75" x14ac:dyDescent="0.25">
      <c r="A61" s="14" t="s">
        <v>198</v>
      </c>
      <c r="B61" s="14" t="s">
        <v>553</v>
      </c>
      <c r="C61" s="65">
        <v>2</v>
      </c>
      <c r="D61" s="69">
        <v>1800</v>
      </c>
      <c r="E61" s="69">
        <f t="shared" si="1"/>
        <v>3600</v>
      </c>
      <c r="F61" s="58" t="s">
        <v>585</v>
      </c>
    </row>
    <row r="62" spans="1:6" ht="15.75" x14ac:dyDescent="0.25">
      <c r="A62" s="14" t="s">
        <v>289</v>
      </c>
      <c r="B62" s="14" t="s">
        <v>553</v>
      </c>
      <c r="C62" s="64">
        <v>2</v>
      </c>
      <c r="D62" s="69">
        <v>1600</v>
      </c>
      <c r="E62" s="69">
        <f t="shared" si="1"/>
        <v>3200</v>
      </c>
      <c r="F62" s="58" t="s">
        <v>585</v>
      </c>
    </row>
    <row r="63" spans="1:6" ht="15.75" x14ac:dyDescent="0.25">
      <c r="A63" s="14" t="s">
        <v>323</v>
      </c>
      <c r="B63" s="14" t="s">
        <v>78</v>
      </c>
      <c r="C63" s="64">
        <v>2</v>
      </c>
      <c r="D63" s="69">
        <v>250</v>
      </c>
      <c r="E63" s="69">
        <f t="shared" si="1"/>
        <v>500</v>
      </c>
      <c r="F63" s="58" t="s">
        <v>585</v>
      </c>
    </row>
    <row r="64" spans="1:6" ht="15.75" x14ac:dyDescent="0.25">
      <c r="A64" s="14" t="s">
        <v>334</v>
      </c>
      <c r="B64" s="14" t="s">
        <v>155</v>
      </c>
      <c r="C64" s="64">
        <v>2</v>
      </c>
      <c r="D64" s="69">
        <v>432</v>
      </c>
      <c r="E64" s="69">
        <f t="shared" si="1"/>
        <v>864</v>
      </c>
      <c r="F64" s="58" t="s">
        <v>585</v>
      </c>
    </row>
    <row r="65" spans="1:6" ht="15.75" x14ac:dyDescent="0.25">
      <c r="A65" s="14" t="s">
        <v>335</v>
      </c>
      <c r="B65" s="14" t="s">
        <v>128</v>
      </c>
      <c r="C65" s="64">
        <v>2</v>
      </c>
      <c r="D65" s="69">
        <v>247.57</v>
      </c>
      <c r="E65" s="69">
        <f t="shared" si="1"/>
        <v>495.14</v>
      </c>
      <c r="F65" s="58" t="s">
        <v>585</v>
      </c>
    </row>
    <row r="66" spans="1:6" ht="15.75" x14ac:dyDescent="0.25">
      <c r="A66" s="14" t="s">
        <v>343</v>
      </c>
      <c r="B66" s="14" t="s">
        <v>553</v>
      </c>
      <c r="C66" s="64">
        <v>2</v>
      </c>
      <c r="D66" s="69">
        <v>619.38</v>
      </c>
      <c r="E66" s="69">
        <f t="shared" ref="E66:E97" si="2">C66*D66</f>
        <v>1238.76</v>
      </c>
      <c r="F66" s="58" t="s">
        <v>585</v>
      </c>
    </row>
    <row r="67" spans="1:6" ht="15.75" x14ac:dyDescent="0.25">
      <c r="A67" s="14" t="s">
        <v>356</v>
      </c>
      <c r="B67" s="14" t="s">
        <v>23</v>
      </c>
      <c r="C67" s="64">
        <v>2</v>
      </c>
      <c r="D67" s="69">
        <v>775</v>
      </c>
      <c r="E67" s="69">
        <f t="shared" si="2"/>
        <v>1550</v>
      </c>
      <c r="F67" s="58" t="s">
        <v>587</v>
      </c>
    </row>
    <row r="68" spans="1:6" ht="15.75" x14ac:dyDescent="0.25">
      <c r="A68" s="14" t="s">
        <v>375</v>
      </c>
      <c r="B68" s="14" t="s">
        <v>553</v>
      </c>
      <c r="C68" s="64">
        <v>2</v>
      </c>
      <c r="D68" s="69">
        <v>1000</v>
      </c>
      <c r="E68" s="69">
        <f t="shared" si="2"/>
        <v>2000</v>
      </c>
      <c r="F68" s="58" t="s">
        <v>585</v>
      </c>
    </row>
    <row r="69" spans="1:6" ht="15.75" x14ac:dyDescent="0.25">
      <c r="A69" s="14" t="s">
        <v>387</v>
      </c>
      <c r="B69" s="14" t="s">
        <v>163</v>
      </c>
      <c r="C69" s="64">
        <v>2</v>
      </c>
      <c r="D69" s="69">
        <v>610</v>
      </c>
      <c r="E69" s="69">
        <f t="shared" si="2"/>
        <v>1220</v>
      </c>
      <c r="F69" s="58" t="s">
        <v>585</v>
      </c>
    </row>
    <row r="70" spans="1:6" ht="15.75" x14ac:dyDescent="0.25">
      <c r="A70" s="14" t="s">
        <v>393</v>
      </c>
      <c r="B70" s="14" t="s">
        <v>58</v>
      </c>
      <c r="C70" s="64">
        <v>2</v>
      </c>
      <c r="D70" s="69">
        <v>330</v>
      </c>
      <c r="E70" s="69">
        <f t="shared" si="2"/>
        <v>660</v>
      </c>
      <c r="F70" s="58" t="s">
        <v>585</v>
      </c>
    </row>
    <row r="71" spans="1:6" ht="15.75" x14ac:dyDescent="0.25">
      <c r="A71" s="14" t="s">
        <v>395</v>
      </c>
      <c r="B71" s="14" t="s">
        <v>553</v>
      </c>
      <c r="C71" s="64">
        <v>2</v>
      </c>
      <c r="D71" s="69">
        <v>765</v>
      </c>
      <c r="E71" s="69">
        <f t="shared" si="2"/>
        <v>1530</v>
      </c>
      <c r="F71" s="58" t="s">
        <v>585</v>
      </c>
    </row>
    <row r="72" spans="1:6" ht="15.75" x14ac:dyDescent="0.25">
      <c r="A72" s="14" t="s">
        <v>438</v>
      </c>
      <c r="B72" s="14" t="s">
        <v>68</v>
      </c>
      <c r="C72" s="64">
        <v>2</v>
      </c>
      <c r="D72" s="69">
        <v>352</v>
      </c>
      <c r="E72" s="69">
        <f t="shared" si="2"/>
        <v>704</v>
      </c>
      <c r="F72" s="58" t="s">
        <v>585</v>
      </c>
    </row>
    <row r="73" spans="1:6" ht="15.75" x14ac:dyDescent="0.25">
      <c r="A73" s="14" t="s">
        <v>452</v>
      </c>
      <c r="B73" s="14" t="s">
        <v>58</v>
      </c>
      <c r="C73" s="64">
        <v>2</v>
      </c>
      <c r="D73" s="69">
        <v>650</v>
      </c>
      <c r="E73" s="69">
        <f t="shared" si="2"/>
        <v>1300</v>
      </c>
      <c r="F73" s="58" t="s">
        <v>585</v>
      </c>
    </row>
    <row r="74" spans="1:6" ht="15.75" x14ac:dyDescent="0.25">
      <c r="A74" s="14" t="s">
        <v>454</v>
      </c>
      <c r="B74" s="14" t="s">
        <v>58</v>
      </c>
      <c r="C74" s="64">
        <v>2</v>
      </c>
      <c r="D74" s="69">
        <v>745</v>
      </c>
      <c r="E74" s="69">
        <f t="shared" si="2"/>
        <v>1490</v>
      </c>
      <c r="F74" s="58" t="s">
        <v>585</v>
      </c>
    </row>
    <row r="75" spans="1:6" ht="15.75" x14ac:dyDescent="0.25">
      <c r="A75" s="14" t="s">
        <v>459</v>
      </c>
      <c r="B75" s="14" t="s">
        <v>58</v>
      </c>
      <c r="C75" s="64">
        <v>2</v>
      </c>
      <c r="D75" s="69">
        <v>1236</v>
      </c>
      <c r="E75" s="69">
        <f t="shared" si="2"/>
        <v>2472</v>
      </c>
      <c r="F75" s="58" t="s">
        <v>585</v>
      </c>
    </row>
    <row r="76" spans="1:6" ht="15.75" x14ac:dyDescent="0.25">
      <c r="A76" s="14" t="s">
        <v>467</v>
      </c>
      <c r="B76" s="14" t="s">
        <v>58</v>
      </c>
      <c r="C76" s="64">
        <v>2</v>
      </c>
      <c r="D76" s="69">
        <v>570</v>
      </c>
      <c r="E76" s="69">
        <f t="shared" si="2"/>
        <v>1140</v>
      </c>
      <c r="F76" s="58" t="s">
        <v>585</v>
      </c>
    </row>
    <row r="77" spans="1:6" ht="15.75" x14ac:dyDescent="0.25">
      <c r="A77" s="14" t="s">
        <v>471</v>
      </c>
      <c r="B77" s="14" t="s">
        <v>58</v>
      </c>
      <c r="C77" s="64">
        <v>2</v>
      </c>
      <c r="D77" s="69">
        <v>449.5</v>
      </c>
      <c r="E77" s="69">
        <f t="shared" si="2"/>
        <v>899</v>
      </c>
      <c r="F77" s="58" t="s">
        <v>585</v>
      </c>
    </row>
    <row r="78" spans="1:6" ht="15.75" x14ac:dyDescent="0.25">
      <c r="A78" s="14" t="s">
        <v>480</v>
      </c>
      <c r="B78" s="14" t="s">
        <v>553</v>
      </c>
      <c r="C78" s="64">
        <v>2</v>
      </c>
      <c r="D78" s="69">
        <v>600</v>
      </c>
      <c r="E78" s="69">
        <f t="shared" si="2"/>
        <v>1200</v>
      </c>
      <c r="F78" s="58" t="s">
        <v>585</v>
      </c>
    </row>
    <row r="79" spans="1:6" ht="15.75" x14ac:dyDescent="0.25">
      <c r="A79" s="14" t="s">
        <v>604</v>
      </c>
      <c r="B79" s="14" t="s">
        <v>555</v>
      </c>
      <c r="C79" s="64">
        <v>2</v>
      </c>
      <c r="D79" s="69">
        <v>293</v>
      </c>
      <c r="E79" s="69">
        <f t="shared" si="2"/>
        <v>586</v>
      </c>
      <c r="F79" s="58" t="s">
        <v>585</v>
      </c>
    </row>
    <row r="80" spans="1:6" ht="15.75" x14ac:dyDescent="0.25">
      <c r="A80" s="14" t="s">
        <v>603</v>
      </c>
      <c r="B80" s="14" t="s">
        <v>555</v>
      </c>
      <c r="C80" s="64">
        <v>2</v>
      </c>
      <c r="D80" s="69">
        <v>340</v>
      </c>
      <c r="E80" s="69">
        <f t="shared" si="2"/>
        <v>680</v>
      </c>
      <c r="F80" s="58" t="s">
        <v>585</v>
      </c>
    </row>
    <row r="81" spans="1:6" ht="15.75" x14ac:dyDescent="0.25">
      <c r="A81" s="14" t="s">
        <v>602</v>
      </c>
      <c r="B81" s="14" t="s">
        <v>555</v>
      </c>
      <c r="C81" s="64">
        <v>2</v>
      </c>
      <c r="D81" s="69">
        <v>290</v>
      </c>
      <c r="E81" s="69">
        <f t="shared" si="2"/>
        <v>580</v>
      </c>
      <c r="F81" s="58" t="s">
        <v>585</v>
      </c>
    </row>
    <row r="82" spans="1:6" ht="15.75" x14ac:dyDescent="0.25">
      <c r="A82" s="14" t="s">
        <v>601</v>
      </c>
      <c r="B82" s="14" t="s">
        <v>555</v>
      </c>
      <c r="C82" s="64">
        <v>2</v>
      </c>
      <c r="D82" s="69">
        <v>300</v>
      </c>
      <c r="E82" s="69">
        <f t="shared" si="2"/>
        <v>600</v>
      </c>
      <c r="F82" s="58" t="s">
        <v>585</v>
      </c>
    </row>
    <row r="83" spans="1:6" ht="15.75" x14ac:dyDescent="0.25">
      <c r="A83" s="14" t="s">
        <v>525</v>
      </c>
      <c r="B83" s="14" t="s">
        <v>553</v>
      </c>
      <c r="C83" s="64">
        <v>2</v>
      </c>
      <c r="D83" s="69">
        <v>735</v>
      </c>
      <c r="E83" s="69">
        <f t="shared" si="2"/>
        <v>1470</v>
      </c>
      <c r="F83" s="58" t="s">
        <v>585</v>
      </c>
    </row>
    <row r="84" spans="1:6" ht="15.75" x14ac:dyDescent="0.25">
      <c r="A84" s="14" t="s">
        <v>529</v>
      </c>
      <c r="B84" s="14" t="s">
        <v>553</v>
      </c>
      <c r="C84" s="64">
        <v>2</v>
      </c>
      <c r="D84" s="69">
        <v>750</v>
      </c>
      <c r="E84" s="69">
        <f t="shared" si="2"/>
        <v>1500</v>
      </c>
      <c r="F84" s="58" t="s">
        <v>585</v>
      </c>
    </row>
    <row r="85" spans="1:6" ht="15.75" x14ac:dyDescent="0.25">
      <c r="A85" s="14" t="s">
        <v>204</v>
      </c>
      <c r="B85" s="14" t="s">
        <v>553</v>
      </c>
      <c r="C85" s="65">
        <v>1</v>
      </c>
      <c r="D85" s="69">
        <v>6000</v>
      </c>
      <c r="E85" s="69">
        <f t="shared" si="2"/>
        <v>6000</v>
      </c>
      <c r="F85" s="58" t="s">
        <v>585</v>
      </c>
    </row>
    <row r="86" spans="1:6" ht="15.75" x14ac:dyDescent="0.25">
      <c r="A86" s="14" t="s">
        <v>210</v>
      </c>
      <c r="B86" s="14" t="s">
        <v>553</v>
      </c>
      <c r="C86" s="65">
        <v>1</v>
      </c>
      <c r="D86" s="69">
        <v>8501</v>
      </c>
      <c r="E86" s="69">
        <f t="shared" si="2"/>
        <v>8501</v>
      </c>
      <c r="F86" s="58" t="s">
        <v>585</v>
      </c>
    </row>
    <row r="87" spans="1:6" ht="15.75" x14ac:dyDescent="0.25">
      <c r="A87" s="14" t="s">
        <v>224</v>
      </c>
      <c r="B87" s="14" t="s">
        <v>553</v>
      </c>
      <c r="C87" s="65">
        <v>1</v>
      </c>
      <c r="D87" s="69">
        <v>1000</v>
      </c>
      <c r="E87" s="69">
        <f t="shared" si="2"/>
        <v>1000</v>
      </c>
      <c r="F87" s="58" t="s">
        <v>585</v>
      </c>
    </row>
    <row r="88" spans="1:6" ht="15.75" x14ac:dyDescent="0.25">
      <c r="A88" s="14" t="s">
        <v>268</v>
      </c>
      <c r="B88" s="14" t="s">
        <v>553</v>
      </c>
      <c r="C88" s="65">
        <v>1</v>
      </c>
      <c r="D88" s="69">
        <v>952.28</v>
      </c>
      <c r="E88" s="69">
        <f t="shared" si="2"/>
        <v>952.28</v>
      </c>
      <c r="F88" s="58" t="s">
        <v>585</v>
      </c>
    </row>
    <row r="89" spans="1:6" ht="15.75" x14ac:dyDescent="0.25">
      <c r="A89" s="14" t="s">
        <v>292</v>
      </c>
      <c r="B89" s="14" t="s">
        <v>553</v>
      </c>
      <c r="C89" s="64">
        <v>1</v>
      </c>
      <c r="D89" s="69">
        <v>700</v>
      </c>
      <c r="E89" s="69">
        <f t="shared" si="2"/>
        <v>700</v>
      </c>
      <c r="F89" s="58" t="s">
        <v>585</v>
      </c>
    </row>
    <row r="90" spans="1:6" ht="15.75" x14ac:dyDescent="0.25">
      <c r="A90" s="14" t="s">
        <v>294</v>
      </c>
      <c r="B90" s="14" t="s">
        <v>553</v>
      </c>
      <c r="C90" s="64">
        <v>1</v>
      </c>
      <c r="D90" s="69">
        <v>1300</v>
      </c>
      <c r="E90" s="69">
        <f t="shared" si="2"/>
        <v>1300</v>
      </c>
      <c r="F90" s="58" t="s">
        <v>585</v>
      </c>
    </row>
    <row r="91" spans="1:6" ht="15.75" x14ac:dyDescent="0.25">
      <c r="A91" s="14" t="s">
        <v>600</v>
      </c>
      <c r="B91" s="14" t="s">
        <v>555</v>
      </c>
      <c r="C91" s="64">
        <v>1</v>
      </c>
      <c r="D91" s="69">
        <v>305</v>
      </c>
      <c r="E91" s="69">
        <f t="shared" si="2"/>
        <v>305</v>
      </c>
      <c r="F91" s="58" t="s">
        <v>585</v>
      </c>
    </row>
    <row r="92" spans="1:6" ht="15.75" x14ac:dyDescent="0.25">
      <c r="A92" s="14" t="s">
        <v>314</v>
      </c>
      <c r="B92" s="14" t="s">
        <v>163</v>
      </c>
      <c r="C92" s="64">
        <v>1</v>
      </c>
      <c r="D92" s="69">
        <v>220</v>
      </c>
      <c r="E92" s="69">
        <f t="shared" si="2"/>
        <v>220</v>
      </c>
      <c r="F92" s="58" t="s">
        <v>585</v>
      </c>
    </row>
    <row r="93" spans="1:6" ht="15.75" x14ac:dyDescent="0.25">
      <c r="A93" s="14" t="s">
        <v>316</v>
      </c>
      <c r="B93" s="14" t="s">
        <v>163</v>
      </c>
      <c r="C93" s="64">
        <v>1</v>
      </c>
      <c r="D93" s="69">
        <v>200</v>
      </c>
      <c r="E93" s="69">
        <f t="shared" si="2"/>
        <v>200</v>
      </c>
      <c r="F93" s="58" t="s">
        <v>585</v>
      </c>
    </row>
    <row r="94" spans="1:6" ht="15.75" x14ac:dyDescent="0.25">
      <c r="A94" s="14" t="s">
        <v>557</v>
      </c>
      <c r="B94" s="14" t="s">
        <v>11</v>
      </c>
      <c r="C94" s="64">
        <v>1</v>
      </c>
      <c r="D94" s="69">
        <v>315</v>
      </c>
      <c r="E94" s="69">
        <f t="shared" si="2"/>
        <v>315</v>
      </c>
      <c r="F94" s="58" t="s">
        <v>585</v>
      </c>
    </row>
    <row r="95" spans="1:6" ht="15.75" x14ac:dyDescent="0.25">
      <c r="A95" s="14" t="s">
        <v>337</v>
      </c>
      <c r="B95" s="14" t="s">
        <v>553</v>
      </c>
      <c r="C95" s="64">
        <v>1</v>
      </c>
      <c r="D95" s="69">
        <v>500</v>
      </c>
      <c r="E95" s="69">
        <f t="shared" si="2"/>
        <v>500</v>
      </c>
      <c r="F95" s="58" t="s">
        <v>585</v>
      </c>
    </row>
    <row r="96" spans="1:6" ht="15.75" x14ac:dyDescent="0.25">
      <c r="A96" s="14" t="s">
        <v>338</v>
      </c>
      <c r="B96" s="14" t="s">
        <v>553</v>
      </c>
      <c r="C96" s="64">
        <v>1</v>
      </c>
      <c r="D96" s="69">
        <v>1762</v>
      </c>
      <c r="E96" s="69">
        <f t="shared" si="2"/>
        <v>1762</v>
      </c>
      <c r="F96" s="58" t="s">
        <v>585</v>
      </c>
    </row>
    <row r="97" spans="1:6" ht="15.75" x14ac:dyDescent="0.25">
      <c r="A97" s="14" t="s">
        <v>360</v>
      </c>
      <c r="B97" s="14" t="s">
        <v>23</v>
      </c>
      <c r="C97" s="64">
        <v>1</v>
      </c>
      <c r="D97" s="69">
        <v>830</v>
      </c>
      <c r="E97" s="69">
        <f t="shared" si="2"/>
        <v>830</v>
      </c>
      <c r="F97" s="58" t="s">
        <v>587</v>
      </c>
    </row>
    <row r="98" spans="1:6" ht="15.75" x14ac:dyDescent="0.25">
      <c r="A98" s="14" t="s">
        <v>371</v>
      </c>
      <c r="B98" s="14" t="s">
        <v>555</v>
      </c>
      <c r="C98" s="64">
        <v>1</v>
      </c>
      <c r="D98" s="69">
        <v>340</v>
      </c>
      <c r="E98" s="69">
        <f t="shared" ref="E98:E115" si="3">C98*D98</f>
        <v>340</v>
      </c>
      <c r="F98" s="58" t="s">
        <v>585</v>
      </c>
    </row>
    <row r="99" spans="1:6" ht="15.75" x14ac:dyDescent="0.25">
      <c r="A99" s="14" t="s">
        <v>381</v>
      </c>
      <c r="B99" s="14" t="s">
        <v>58</v>
      </c>
      <c r="C99" s="64">
        <v>1</v>
      </c>
      <c r="D99" s="69">
        <v>580</v>
      </c>
      <c r="E99" s="69">
        <f t="shared" si="3"/>
        <v>580</v>
      </c>
      <c r="F99" s="58" t="s">
        <v>585</v>
      </c>
    </row>
    <row r="100" spans="1:6" ht="15.75" x14ac:dyDescent="0.25">
      <c r="A100" s="14" t="s">
        <v>383</v>
      </c>
      <c r="B100" s="14" t="s">
        <v>553</v>
      </c>
      <c r="C100" s="64">
        <v>1</v>
      </c>
      <c r="D100" s="69">
        <v>1700</v>
      </c>
      <c r="E100" s="69">
        <f t="shared" si="3"/>
        <v>1700</v>
      </c>
      <c r="F100" s="58" t="s">
        <v>585</v>
      </c>
    </row>
    <row r="101" spans="1:6" ht="15.75" x14ac:dyDescent="0.25">
      <c r="A101" s="14" t="s">
        <v>385</v>
      </c>
      <c r="B101" s="14" t="s">
        <v>553</v>
      </c>
      <c r="C101" s="64">
        <v>1</v>
      </c>
      <c r="D101" s="69">
        <v>1850</v>
      </c>
      <c r="E101" s="69">
        <f t="shared" si="3"/>
        <v>1850</v>
      </c>
      <c r="F101" s="58" t="s">
        <v>585</v>
      </c>
    </row>
    <row r="102" spans="1:6" ht="15.75" x14ac:dyDescent="0.25">
      <c r="A102" s="14" t="s">
        <v>440</v>
      </c>
      <c r="B102" s="14" t="s">
        <v>553</v>
      </c>
      <c r="C102" s="64">
        <v>1</v>
      </c>
      <c r="D102" s="69">
        <v>1000</v>
      </c>
      <c r="E102" s="69">
        <f t="shared" si="3"/>
        <v>1000</v>
      </c>
      <c r="F102" s="58" t="s">
        <v>585</v>
      </c>
    </row>
    <row r="103" spans="1:6" ht="15.75" x14ac:dyDescent="0.25">
      <c r="A103" s="14" t="s">
        <v>445</v>
      </c>
      <c r="B103" s="14" t="s">
        <v>559</v>
      </c>
      <c r="C103" s="64">
        <v>1</v>
      </c>
      <c r="D103" s="69">
        <v>400</v>
      </c>
      <c r="E103" s="69">
        <f t="shared" si="3"/>
        <v>400</v>
      </c>
      <c r="F103" s="58" t="s">
        <v>586</v>
      </c>
    </row>
    <row r="104" spans="1:6" ht="15.75" x14ac:dyDescent="0.25">
      <c r="A104" s="14" t="s">
        <v>447</v>
      </c>
      <c r="B104" s="14" t="s">
        <v>559</v>
      </c>
      <c r="C104" s="64">
        <v>1</v>
      </c>
      <c r="D104" s="69">
        <v>400</v>
      </c>
      <c r="E104" s="69">
        <f t="shared" si="3"/>
        <v>400</v>
      </c>
      <c r="F104" s="58" t="s">
        <v>586</v>
      </c>
    </row>
    <row r="105" spans="1:6" ht="15.75" x14ac:dyDescent="0.25">
      <c r="A105" s="14" t="s">
        <v>448</v>
      </c>
      <c r="B105" s="14" t="s">
        <v>559</v>
      </c>
      <c r="C105" s="64">
        <v>1</v>
      </c>
      <c r="D105" s="69">
        <v>400</v>
      </c>
      <c r="E105" s="69">
        <f t="shared" si="3"/>
        <v>400</v>
      </c>
      <c r="F105" s="58" t="s">
        <v>586</v>
      </c>
    </row>
    <row r="106" spans="1:6" ht="15.75" x14ac:dyDescent="0.25">
      <c r="A106" s="14" t="s">
        <v>461</v>
      </c>
      <c r="B106" s="14" t="s">
        <v>58</v>
      </c>
      <c r="C106" s="64">
        <v>1</v>
      </c>
      <c r="D106" s="69">
        <v>1000</v>
      </c>
      <c r="E106" s="69">
        <f t="shared" si="3"/>
        <v>1000</v>
      </c>
      <c r="F106" s="58" t="s">
        <v>585</v>
      </c>
    </row>
    <row r="107" spans="1:6" ht="15.75" x14ac:dyDescent="0.25">
      <c r="A107" s="14" t="s">
        <v>469</v>
      </c>
      <c r="B107" s="14" t="s">
        <v>58</v>
      </c>
      <c r="C107" s="64">
        <v>1</v>
      </c>
      <c r="D107" s="69">
        <v>700</v>
      </c>
      <c r="E107" s="69">
        <f t="shared" si="3"/>
        <v>700</v>
      </c>
      <c r="F107" s="58" t="s">
        <v>585</v>
      </c>
    </row>
    <row r="108" spans="1:6" ht="15.75" x14ac:dyDescent="0.25">
      <c r="A108" s="14" t="s">
        <v>474</v>
      </c>
      <c r="B108" s="14" t="s">
        <v>58</v>
      </c>
      <c r="C108" s="64">
        <v>1</v>
      </c>
      <c r="D108" s="69">
        <v>500</v>
      </c>
      <c r="E108" s="69">
        <f t="shared" si="3"/>
        <v>500</v>
      </c>
      <c r="F108" s="58" t="s">
        <v>585</v>
      </c>
    </row>
    <row r="109" spans="1:6" ht="15.75" x14ac:dyDescent="0.25">
      <c r="A109" s="14" t="s">
        <v>599</v>
      </c>
      <c r="B109" s="14" t="s">
        <v>555</v>
      </c>
      <c r="C109" s="64">
        <v>1</v>
      </c>
      <c r="D109" s="69">
        <v>333</v>
      </c>
      <c r="E109" s="69">
        <f t="shared" si="3"/>
        <v>333</v>
      </c>
      <c r="F109" s="58" t="s">
        <v>585</v>
      </c>
    </row>
    <row r="110" spans="1:6" ht="15.75" x14ac:dyDescent="0.25">
      <c r="A110" s="14" t="s">
        <v>504</v>
      </c>
      <c r="B110" s="14" t="s">
        <v>553</v>
      </c>
      <c r="C110" s="64">
        <v>1</v>
      </c>
      <c r="D110" s="69">
        <v>1100</v>
      </c>
      <c r="E110" s="69">
        <f t="shared" si="3"/>
        <v>1100</v>
      </c>
      <c r="F110" s="58" t="s">
        <v>585</v>
      </c>
    </row>
    <row r="111" spans="1:6" ht="15.75" x14ac:dyDescent="0.25">
      <c r="A111" s="14" t="s">
        <v>508</v>
      </c>
      <c r="B111" s="14" t="s">
        <v>163</v>
      </c>
      <c r="C111" s="64">
        <v>1</v>
      </c>
      <c r="D111" s="69">
        <v>219.05</v>
      </c>
      <c r="E111" s="69">
        <f t="shared" si="3"/>
        <v>219.05</v>
      </c>
      <c r="F111" s="58" t="s">
        <v>585</v>
      </c>
    </row>
    <row r="112" spans="1:6" ht="15.75" x14ac:dyDescent="0.25">
      <c r="A112" s="14" t="s">
        <v>560</v>
      </c>
      <c r="B112" s="14" t="s">
        <v>119</v>
      </c>
      <c r="C112" s="64">
        <v>1</v>
      </c>
      <c r="D112" s="69">
        <v>450</v>
      </c>
      <c r="E112" s="69">
        <f t="shared" si="3"/>
        <v>450</v>
      </c>
      <c r="F112" s="58" t="s">
        <v>585</v>
      </c>
    </row>
    <row r="113" spans="1:6" ht="15.75" x14ac:dyDescent="0.25">
      <c r="A113" s="14" t="s">
        <v>148</v>
      </c>
      <c r="B113" s="14" t="s">
        <v>148</v>
      </c>
      <c r="C113" s="64">
        <v>1</v>
      </c>
      <c r="D113" s="69">
        <v>250</v>
      </c>
      <c r="E113" s="69">
        <f t="shared" si="3"/>
        <v>250</v>
      </c>
      <c r="F113" s="58" t="s">
        <v>585</v>
      </c>
    </row>
    <row r="114" spans="1:6" ht="15.75" x14ac:dyDescent="0.25">
      <c r="A114" s="14" t="s">
        <v>517</v>
      </c>
      <c r="B114" s="14" t="s">
        <v>553</v>
      </c>
      <c r="C114" s="64">
        <v>1</v>
      </c>
      <c r="D114" s="69">
        <v>619.04999999999995</v>
      </c>
      <c r="E114" s="69">
        <f t="shared" si="3"/>
        <v>619.04999999999995</v>
      </c>
      <c r="F114" s="58" t="s">
        <v>585</v>
      </c>
    </row>
    <row r="115" spans="1:6" ht="15.75" x14ac:dyDescent="0.25">
      <c r="A115" s="15" t="s">
        <v>520</v>
      </c>
      <c r="B115" s="15" t="s">
        <v>553</v>
      </c>
      <c r="C115" s="89">
        <v>1</v>
      </c>
      <c r="D115" s="70">
        <v>750</v>
      </c>
      <c r="E115" s="70">
        <f t="shared" si="3"/>
        <v>750</v>
      </c>
      <c r="F115" s="60" t="s">
        <v>585</v>
      </c>
    </row>
  </sheetData>
  <autoFilter ref="A1:F115" xr:uid="{A937E876-4F69-49B1-8C85-73E411FFCD52}"/>
  <sortState xmlns:xlrd2="http://schemas.microsoft.com/office/spreadsheetml/2017/richdata2" ref="A2:F115">
    <sortCondition descending="1" ref="C2:C11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A897-DBD5-4F6F-8551-5E281702821B}">
  <dimension ref="A3:I70"/>
  <sheetViews>
    <sheetView workbookViewId="0">
      <selection activeCell="A27" sqref="A27"/>
    </sheetView>
  </sheetViews>
  <sheetFormatPr defaultRowHeight="15" x14ac:dyDescent="0.25"/>
  <cols>
    <col min="1" max="1" width="20.85546875" bestFit="1" customWidth="1"/>
    <col min="2" max="2" width="21.7109375" bestFit="1" customWidth="1"/>
    <col min="3" max="3" width="22" bestFit="1" customWidth="1"/>
    <col min="4" max="4" width="21.7109375" bestFit="1" customWidth="1"/>
  </cols>
  <sheetData>
    <row r="3" spans="1:2" x14ac:dyDescent="0.25">
      <c r="A3" s="101" t="s">
        <v>590</v>
      </c>
      <c r="B3" t="s">
        <v>609</v>
      </c>
    </row>
    <row r="4" spans="1:2" x14ac:dyDescent="0.25">
      <c r="A4" s="102" t="s">
        <v>555</v>
      </c>
      <c r="B4">
        <v>80</v>
      </c>
    </row>
    <row r="5" spans="1:2" x14ac:dyDescent="0.25">
      <c r="A5" s="102" t="s">
        <v>11</v>
      </c>
      <c r="B5">
        <v>69</v>
      </c>
    </row>
    <row r="6" spans="1:2" x14ac:dyDescent="0.25">
      <c r="A6" s="102" t="s">
        <v>553</v>
      </c>
      <c r="B6">
        <v>63</v>
      </c>
    </row>
    <row r="7" spans="1:2" x14ac:dyDescent="0.25">
      <c r="A7" s="102" t="s">
        <v>58</v>
      </c>
      <c r="B7">
        <v>52</v>
      </c>
    </row>
    <row r="8" spans="1:2" x14ac:dyDescent="0.25">
      <c r="A8" s="102" t="s">
        <v>554</v>
      </c>
      <c r="B8">
        <v>44</v>
      </c>
    </row>
    <row r="9" spans="1:2" x14ac:dyDescent="0.25">
      <c r="A9" s="102" t="s">
        <v>23</v>
      </c>
      <c r="B9">
        <v>29</v>
      </c>
    </row>
    <row r="10" spans="1:2" x14ac:dyDescent="0.25">
      <c r="A10" s="102" t="s">
        <v>128</v>
      </c>
      <c r="B10">
        <v>24</v>
      </c>
    </row>
    <row r="11" spans="1:2" x14ac:dyDescent="0.25">
      <c r="A11" s="102" t="s">
        <v>68</v>
      </c>
      <c r="B11">
        <v>17</v>
      </c>
    </row>
    <row r="12" spans="1:2" x14ac:dyDescent="0.25">
      <c r="A12" s="102" t="s">
        <v>78</v>
      </c>
      <c r="B12">
        <v>15</v>
      </c>
    </row>
    <row r="13" spans="1:2" x14ac:dyDescent="0.25">
      <c r="A13" s="102" t="s">
        <v>163</v>
      </c>
      <c r="B13">
        <v>6</v>
      </c>
    </row>
    <row r="14" spans="1:2" x14ac:dyDescent="0.25">
      <c r="A14" s="102" t="s">
        <v>48</v>
      </c>
      <c r="B14">
        <v>3</v>
      </c>
    </row>
    <row r="15" spans="1:2" x14ac:dyDescent="0.25">
      <c r="A15" s="102" t="s">
        <v>119</v>
      </c>
      <c r="B15">
        <v>3</v>
      </c>
    </row>
    <row r="16" spans="1:2" x14ac:dyDescent="0.25">
      <c r="A16" s="102" t="s">
        <v>148</v>
      </c>
      <c r="B16">
        <v>2</v>
      </c>
    </row>
    <row r="17" spans="1:3" x14ac:dyDescent="0.25">
      <c r="A17" s="102" t="s">
        <v>108</v>
      </c>
      <c r="B17">
        <v>2</v>
      </c>
    </row>
    <row r="18" spans="1:3" x14ac:dyDescent="0.25">
      <c r="A18" s="102" t="s">
        <v>155</v>
      </c>
      <c r="B18">
        <v>1</v>
      </c>
    </row>
    <row r="19" spans="1:3" x14ac:dyDescent="0.25">
      <c r="A19" s="102" t="s">
        <v>559</v>
      </c>
      <c r="B19">
        <v>1</v>
      </c>
    </row>
    <row r="20" spans="1:3" x14ac:dyDescent="0.25">
      <c r="A20" s="102" t="s">
        <v>566</v>
      </c>
      <c r="B20">
        <v>0</v>
      </c>
    </row>
    <row r="21" spans="1:3" x14ac:dyDescent="0.25">
      <c r="A21" s="102" t="s">
        <v>41</v>
      </c>
      <c r="B21">
        <v>0</v>
      </c>
    </row>
    <row r="22" spans="1:3" x14ac:dyDescent="0.25">
      <c r="A22" s="102" t="s">
        <v>33</v>
      </c>
      <c r="B22">
        <v>0</v>
      </c>
    </row>
    <row r="27" spans="1:3" x14ac:dyDescent="0.25">
      <c r="A27" s="101" t="s">
        <v>590</v>
      </c>
      <c r="B27" t="s">
        <v>609</v>
      </c>
      <c r="C27" t="s">
        <v>611</v>
      </c>
    </row>
    <row r="28" spans="1:3" x14ac:dyDescent="0.25">
      <c r="A28" s="102" t="s">
        <v>555</v>
      </c>
      <c r="B28">
        <v>80</v>
      </c>
      <c r="C28">
        <v>146</v>
      </c>
    </row>
    <row r="29" spans="1:3" x14ac:dyDescent="0.25">
      <c r="A29" s="102" t="s">
        <v>11</v>
      </c>
      <c r="B29">
        <v>69</v>
      </c>
      <c r="C29">
        <v>115</v>
      </c>
    </row>
    <row r="30" spans="1:3" x14ac:dyDescent="0.25">
      <c r="A30" s="102" t="s">
        <v>553</v>
      </c>
      <c r="B30">
        <v>63</v>
      </c>
      <c r="C30">
        <v>189</v>
      </c>
    </row>
    <row r="31" spans="1:3" x14ac:dyDescent="0.25">
      <c r="A31" s="102" t="s">
        <v>58</v>
      </c>
      <c r="B31">
        <v>52</v>
      </c>
      <c r="C31">
        <v>96</v>
      </c>
    </row>
    <row r="32" spans="1:3" x14ac:dyDescent="0.25">
      <c r="A32" s="102" t="s">
        <v>554</v>
      </c>
      <c r="B32">
        <v>44</v>
      </c>
      <c r="C32">
        <v>108</v>
      </c>
    </row>
    <row r="33" spans="1:3" x14ac:dyDescent="0.25">
      <c r="A33" s="102" t="s">
        <v>23</v>
      </c>
      <c r="B33">
        <v>29</v>
      </c>
      <c r="C33">
        <v>140</v>
      </c>
    </row>
    <row r="34" spans="1:3" x14ac:dyDescent="0.25">
      <c r="A34" s="102" t="s">
        <v>128</v>
      </c>
      <c r="B34">
        <v>24</v>
      </c>
      <c r="C34">
        <v>33</v>
      </c>
    </row>
    <row r="35" spans="1:3" x14ac:dyDescent="0.25">
      <c r="A35" s="102" t="s">
        <v>68</v>
      </c>
      <c r="B35">
        <v>17</v>
      </c>
      <c r="C35">
        <v>22</v>
      </c>
    </row>
    <row r="36" spans="1:3" x14ac:dyDescent="0.25">
      <c r="A36" s="102" t="s">
        <v>78</v>
      </c>
      <c r="B36">
        <v>15</v>
      </c>
      <c r="C36">
        <v>25</v>
      </c>
    </row>
    <row r="37" spans="1:3" x14ac:dyDescent="0.25">
      <c r="A37" s="102" t="s">
        <v>163</v>
      </c>
      <c r="B37">
        <v>6</v>
      </c>
      <c r="C37">
        <v>11</v>
      </c>
    </row>
    <row r="38" spans="1:3" x14ac:dyDescent="0.25">
      <c r="A38" s="102" t="s">
        <v>48</v>
      </c>
      <c r="B38">
        <v>3</v>
      </c>
      <c r="C38">
        <v>25</v>
      </c>
    </row>
    <row r="39" spans="1:3" x14ac:dyDescent="0.25">
      <c r="A39" s="102" t="s">
        <v>119</v>
      </c>
      <c r="B39">
        <v>3</v>
      </c>
      <c r="C39">
        <v>0</v>
      </c>
    </row>
    <row r="40" spans="1:3" x14ac:dyDescent="0.25">
      <c r="A40" s="102" t="s">
        <v>148</v>
      </c>
      <c r="B40">
        <v>2</v>
      </c>
      <c r="C40">
        <v>0</v>
      </c>
    </row>
    <row r="41" spans="1:3" x14ac:dyDescent="0.25">
      <c r="A41" s="102" t="s">
        <v>108</v>
      </c>
      <c r="B41">
        <v>2</v>
      </c>
      <c r="C41">
        <v>6</v>
      </c>
    </row>
    <row r="42" spans="1:3" x14ac:dyDescent="0.25">
      <c r="A42" s="102" t="s">
        <v>155</v>
      </c>
      <c r="B42">
        <v>1</v>
      </c>
      <c r="C42">
        <v>3</v>
      </c>
    </row>
    <row r="43" spans="1:3" x14ac:dyDescent="0.25">
      <c r="A43" s="102" t="s">
        <v>559</v>
      </c>
      <c r="B43">
        <v>1</v>
      </c>
      <c r="C43">
        <v>7</v>
      </c>
    </row>
    <row r="44" spans="1:3" x14ac:dyDescent="0.25">
      <c r="A44" s="102" t="s">
        <v>566</v>
      </c>
      <c r="B44">
        <v>0</v>
      </c>
      <c r="C44">
        <v>0</v>
      </c>
    </row>
    <row r="45" spans="1:3" x14ac:dyDescent="0.25">
      <c r="A45" s="102" t="s">
        <v>41</v>
      </c>
      <c r="B45">
        <v>0</v>
      </c>
      <c r="C45">
        <v>0</v>
      </c>
    </row>
    <row r="46" spans="1:3" x14ac:dyDescent="0.25">
      <c r="A46" s="102" t="s">
        <v>33</v>
      </c>
      <c r="B46">
        <v>0</v>
      </c>
      <c r="C46">
        <v>6</v>
      </c>
    </row>
    <row r="51" spans="1:9" x14ac:dyDescent="0.25">
      <c r="A51" s="100" t="s">
        <v>590</v>
      </c>
      <c r="B51" s="100" t="s">
        <v>611</v>
      </c>
      <c r="C51" s="100" t="s">
        <v>610</v>
      </c>
      <c r="D51" s="100" t="s">
        <v>609</v>
      </c>
      <c r="F51" s="100"/>
      <c r="G51" s="100"/>
      <c r="H51" s="100"/>
      <c r="I51" s="100"/>
    </row>
    <row r="52" spans="1:9" x14ac:dyDescent="0.25">
      <c r="A52" s="102" t="s">
        <v>555</v>
      </c>
      <c r="B52">
        <v>146</v>
      </c>
      <c r="C52">
        <v>66</v>
      </c>
      <c r="D52">
        <v>80</v>
      </c>
      <c r="F52" s="102"/>
    </row>
    <row r="53" spans="1:9" x14ac:dyDescent="0.25">
      <c r="A53" s="102" t="s">
        <v>11</v>
      </c>
      <c r="B53">
        <v>115</v>
      </c>
      <c r="C53">
        <v>50</v>
      </c>
      <c r="D53">
        <v>69</v>
      </c>
      <c r="F53" s="102"/>
    </row>
    <row r="54" spans="1:9" x14ac:dyDescent="0.25">
      <c r="A54" s="102" t="s">
        <v>553</v>
      </c>
      <c r="B54">
        <v>189</v>
      </c>
      <c r="C54">
        <v>126</v>
      </c>
      <c r="D54">
        <v>63</v>
      </c>
      <c r="F54" s="102"/>
    </row>
    <row r="55" spans="1:9" x14ac:dyDescent="0.25">
      <c r="A55" s="102" t="s">
        <v>58</v>
      </c>
      <c r="B55">
        <v>96</v>
      </c>
      <c r="C55">
        <v>44</v>
      </c>
      <c r="D55">
        <v>52</v>
      </c>
      <c r="F55" s="102"/>
    </row>
    <row r="56" spans="1:9" x14ac:dyDescent="0.25">
      <c r="A56" s="102" t="s">
        <v>554</v>
      </c>
      <c r="B56">
        <v>108</v>
      </c>
      <c r="C56">
        <v>64</v>
      </c>
      <c r="D56">
        <v>44</v>
      </c>
      <c r="F56" s="102"/>
    </row>
    <row r="57" spans="1:9" x14ac:dyDescent="0.25">
      <c r="A57" s="102" t="s">
        <v>23</v>
      </c>
      <c r="B57">
        <v>140</v>
      </c>
      <c r="C57">
        <v>111</v>
      </c>
      <c r="D57">
        <v>29</v>
      </c>
      <c r="F57" s="102"/>
    </row>
    <row r="58" spans="1:9" x14ac:dyDescent="0.25">
      <c r="A58" s="102" t="s">
        <v>128</v>
      </c>
      <c r="B58">
        <v>33</v>
      </c>
      <c r="C58">
        <v>9</v>
      </c>
      <c r="D58">
        <v>24</v>
      </c>
      <c r="F58" s="102"/>
    </row>
    <row r="59" spans="1:9" x14ac:dyDescent="0.25">
      <c r="A59" s="102" t="s">
        <v>68</v>
      </c>
      <c r="B59">
        <v>22</v>
      </c>
      <c r="C59">
        <v>5</v>
      </c>
      <c r="D59">
        <v>17</v>
      </c>
      <c r="F59" s="102"/>
    </row>
    <row r="60" spans="1:9" x14ac:dyDescent="0.25">
      <c r="A60" s="102" t="s">
        <v>78</v>
      </c>
      <c r="B60">
        <v>25</v>
      </c>
      <c r="C60">
        <v>10</v>
      </c>
      <c r="D60">
        <v>15</v>
      </c>
      <c r="F60" s="102"/>
    </row>
    <row r="61" spans="1:9" x14ac:dyDescent="0.25">
      <c r="A61" s="102" t="s">
        <v>163</v>
      </c>
      <c r="B61">
        <v>11</v>
      </c>
      <c r="C61">
        <v>5</v>
      </c>
      <c r="D61">
        <v>6</v>
      </c>
      <c r="F61" s="102"/>
    </row>
    <row r="62" spans="1:9" x14ac:dyDescent="0.25">
      <c r="A62" s="102" t="s">
        <v>48</v>
      </c>
      <c r="B62">
        <v>25</v>
      </c>
      <c r="C62">
        <v>22</v>
      </c>
      <c r="D62">
        <v>3</v>
      </c>
      <c r="F62" s="102"/>
    </row>
    <row r="63" spans="1:9" x14ac:dyDescent="0.25">
      <c r="A63" s="102" t="s">
        <v>119</v>
      </c>
      <c r="B63">
        <v>0</v>
      </c>
      <c r="C63">
        <v>1</v>
      </c>
      <c r="D63">
        <v>3</v>
      </c>
    </row>
    <row r="64" spans="1:9" x14ac:dyDescent="0.25">
      <c r="A64" s="102" t="s">
        <v>108</v>
      </c>
      <c r="B64">
        <v>6</v>
      </c>
      <c r="C64">
        <v>5</v>
      </c>
      <c r="D64">
        <v>2</v>
      </c>
    </row>
    <row r="65" spans="1:4" x14ac:dyDescent="0.25">
      <c r="A65" s="102" t="s">
        <v>148</v>
      </c>
      <c r="B65">
        <v>0</v>
      </c>
      <c r="C65">
        <v>1</v>
      </c>
      <c r="D65">
        <v>2</v>
      </c>
    </row>
    <row r="66" spans="1:4" x14ac:dyDescent="0.25">
      <c r="A66" s="102" t="s">
        <v>559</v>
      </c>
      <c r="B66">
        <v>7</v>
      </c>
      <c r="C66">
        <v>6</v>
      </c>
      <c r="D66">
        <v>1</v>
      </c>
    </row>
    <row r="67" spans="1:4" x14ac:dyDescent="0.25">
      <c r="A67" s="102" t="s">
        <v>155</v>
      </c>
      <c r="B67">
        <v>3</v>
      </c>
      <c r="C67">
        <v>2</v>
      </c>
      <c r="D67">
        <v>1</v>
      </c>
    </row>
    <row r="68" spans="1:4" x14ac:dyDescent="0.25">
      <c r="A68" s="102" t="s">
        <v>33</v>
      </c>
      <c r="B68">
        <v>6</v>
      </c>
      <c r="C68">
        <v>6</v>
      </c>
      <c r="D68">
        <v>0</v>
      </c>
    </row>
    <row r="69" spans="1:4" x14ac:dyDescent="0.25">
      <c r="A69" s="102" t="s">
        <v>41</v>
      </c>
      <c r="B69">
        <v>0</v>
      </c>
      <c r="C69">
        <v>3</v>
      </c>
      <c r="D69">
        <v>0</v>
      </c>
    </row>
    <row r="70" spans="1:4" x14ac:dyDescent="0.25">
      <c r="A70" s="102" t="s">
        <v>566</v>
      </c>
      <c r="B70">
        <v>0</v>
      </c>
      <c r="C70">
        <v>0</v>
      </c>
      <c r="D70">
        <v>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3BAD-1868-43E7-B78F-4B84A31211EC}">
  <dimension ref="A2:Q151"/>
  <sheetViews>
    <sheetView workbookViewId="0">
      <pane ySplit="2" topLeftCell="A103" activePane="bottomLeft" state="frozen"/>
      <selection pane="bottomLeft" activeCell="D136" sqref="D136"/>
    </sheetView>
  </sheetViews>
  <sheetFormatPr defaultRowHeight="15" x14ac:dyDescent="0.25"/>
  <cols>
    <col min="1" max="1" width="17.42578125" customWidth="1"/>
    <col min="2" max="2" width="26.28515625" customWidth="1"/>
    <col min="3" max="3" width="19" customWidth="1"/>
    <col min="4" max="4" width="15.140625" customWidth="1"/>
    <col min="5" max="5" width="17" customWidth="1"/>
    <col min="6" max="6" width="13.28515625" customWidth="1"/>
    <col min="7" max="7" width="13.85546875" customWidth="1"/>
    <col min="8" max="8" width="15.42578125" customWidth="1"/>
    <col min="9" max="9" width="14" customWidth="1"/>
    <col min="10" max="10" width="18.140625" customWidth="1"/>
    <col min="12" max="12" width="19" customWidth="1"/>
    <col min="13" max="13" width="20.85546875" customWidth="1"/>
    <col min="14" max="14" width="22" customWidth="1"/>
    <col min="15" max="15" width="21.140625" customWidth="1"/>
    <col min="16" max="16" width="20.42578125" customWidth="1"/>
    <col min="17" max="17" width="23" customWidth="1"/>
  </cols>
  <sheetData>
    <row r="2" spans="1:17" x14ac:dyDescent="0.25">
      <c r="A2" s="28" t="s">
        <v>191</v>
      </c>
      <c r="B2" s="28" t="s">
        <v>275</v>
      </c>
      <c r="C2" s="28" t="s">
        <v>541</v>
      </c>
      <c r="D2" s="28" t="s">
        <v>568</v>
      </c>
      <c r="E2" s="28" t="s">
        <v>569</v>
      </c>
      <c r="F2" s="28" t="s">
        <v>570</v>
      </c>
      <c r="G2" s="28" t="s">
        <v>567</v>
      </c>
      <c r="H2" s="28" t="s">
        <v>565</v>
      </c>
      <c r="I2" s="28" t="s">
        <v>564</v>
      </c>
      <c r="J2" s="73" t="s">
        <v>3</v>
      </c>
    </row>
    <row r="3" spans="1:17" ht="15.75" x14ac:dyDescent="0.25">
      <c r="A3" s="14" t="s">
        <v>23</v>
      </c>
      <c r="B3" s="14" t="s">
        <v>364</v>
      </c>
      <c r="C3" s="62">
        <v>0</v>
      </c>
      <c r="D3" s="63">
        <v>49</v>
      </c>
      <c r="E3" s="76">
        <v>43</v>
      </c>
      <c r="F3" s="69">
        <v>292.08999999999997</v>
      </c>
      <c r="G3" s="69">
        <f t="shared" ref="G3:G66" si="0">D3*F3</f>
        <v>14312.409999999998</v>
      </c>
      <c r="H3" s="69">
        <v>431.85</v>
      </c>
      <c r="I3" s="69">
        <f t="shared" ref="I3:I66" si="1">E3*H3</f>
        <v>18569.55</v>
      </c>
      <c r="J3" s="71">
        <f t="shared" ref="J3:J66" si="2">C3+D3-E3</f>
        <v>6</v>
      </c>
      <c r="L3" s="95"/>
      <c r="M3" s="95"/>
      <c r="N3" s="86"/>
      <c r="O3" s="86"/>
      <c r="P3" s="88"/>
      <c r="Q3" s="86"/>
    </row>
    <row r="4" spans="1:17" ht="15.75" x14ac:dyDescent="0.25">
      <c r="A4" s="14" t="s">
        <v>11</v>
      </c>
      <c r="B4" s="14" t="s">
        <v>558</v>
      </c>
      <c r="C4" s="62">
        <v>0</v>
      </c>
      <c r="D4" s="63">
        <v>68</v>
      </c>
      <c r="E4" s="76">
        <v>34</v>
      </c>
      <c r="F4" s="69">
        <v>157.52000000000001</v>
      </c>
      <c r="G4" s="69">
        <f t="shared" si="0"/>
        <v>10711.36</v>
      </c>
      <c r="H4" s="69">
        <v>214.41</v>
      </c>
      <c r="I4" s="69">
        <f t="shared" si="1"/>
        <v>7289.94</v>
      </c>
      <c r="J4" s="71">
        <f t="shared" si="2"/>
        <v>34</v>
      </c>
    </row>
    <row r="5" spans="1:17" ht="15.75" x14ac:dyDescent="0.25">
      <c r="A5" s="14" t="s">
        <v>555</v>
      </c>
      <c r="B5" s="14" t="s">
        <v>596</v>
      </c>
      <c r="C5" s="62">
        <v>0</v>
      </c>
      <c r="D5" s="63">
        <v>86</v>
      </c>
      <c r="E5" s="76">
        <v>34</v>
      </c>
      <c r="F5" s="69">
        <v>137.19999999999999</v>
      </c>
      <c r="G5" s="69">
        <f t="shared" si="0"/>
        <v>11799.199999999999</v>
      </c>
      <c r="H5" s="69">
        <v>213.07</v>
      </c>
      <c r="I5" s="69">
        <f t="shared" si="1"/>
        <v>7244.38</v>
      </c>
      <c r="J5" s="71">
        <f t="shared" si="2"/>
        <v>52</v>
      </c>
      <c r="M5" s="87"/>
      <c r="O5" s="87"/>
      <c r="Q5" s="87"/>
    </row>
    <row r="6" spans="1:17" ht="15.75" x14ac:dyDescent="0.25">
      <c r="A6" s="14" t="s">
        <v>23</v>
      </c>
      <c r="B6" s="14" t="s">
        <v>354</v>
      </c>
      <c r="C6" s="62">
        <v>0</v>
      </c>
      <c r="D6" s="63">
        <v>27</v>
      </c>
      <c r="E6" s="76">
        <v>22</v>
      </c>
      <c r="F6" s="69">
        <v>392.63</v>
      </c>
      <c r="G6" s="69">
        <f t="shared" si="0"/>
        <v>10601.01</v>
      </c>
      <c r="H6" s="69">
        <v>519.54999999999995</v>
      </c>
      <c r="I6" s="69">
        <f t="shared" si="1"/>
        <v>11430.099999999999</v>
      </c>
      <c r="J6" s="71">
        <f t="shared" si="2"/>
        <v>5</v>
      </c>
      <c r="M6" s="87"/>
      <c r="O6" s="87"/>
      <c r="Q6" s="87"/>
    </row>
    <row r="7" spans="1:17" ht="15.75" x14ac:dyDescent="0.25">
      <c r="A7" s="14" t="s">
        <v>11</v>
      </c>
      <c r="B7" s="14" t="s">
        <v>556</v>
      </c>
      <c r="C7" s="83">
        <v>3</v>
      </c>
      <c r="D7" s="63">
        <v>41</v>
      </c>
      <c r="E7" s="76">
        <v>15</v>
      </c>
      <c r="F7" s="69">
        <v>194.87</v>
      </c>
      <c r="G7" s="69">
        <f t="shared" si="0"/>
        <v>7989.67</v>
      </c>
      <c r="H7" s="69">
        <v>252</v>
      </c>
      <c r="I7" s="69">
        <f t="shared" si="1"/>
        <v>3780</v>
      </c>
      <c r="J7" s="71">
        <f t="shared" si="2"/>
        <v>29</v>
      </c>
    </row>
    <row r="8" spans="1:17" ht="15.75" x14ac:dyDescent="0.25">
      <c r="A8" s="14" t="s">
        <v>554</v>
      </c>
      <c r="B8" s="14" t="s">
        <v>255</v>
      </c>
      <c r="C8" s="61">
        <v>0</v>
      </c>
      <c r="D8" s="63">
        <v>13</v>
      </c>
      <c r="E8" s="77">
        <v>13</v>
      </c>
      <c r="F8" s="78">
        <v>96.15</v>
      </c>
      <c r="G8" s="69">
        <f t="shared" si="0"/>
        <v>1249.95</v>
      </c>
      <c r="H8" s="69">
        <v>138.44</v>
      </c>
      <c r="I8" s="69">
        <f t="shared" si="1"/>
        <v>1799.72</v>
      </c>
      <c r="J8" s="71">
        <f t="shared" si="2"/>
        <v>0</v>
      </c>
    </row>
    <row r="9" spans="1:17" ht="15.75" x14ac:dyDescent="0.25">
      <c r="A9" s="14" t="s">
        <v>553</v>
      </c>
      <c r="B9" s="14" t="s">
        <v>304</v>
      </c>
      <c r="C9" s="62">
        <v>0</v>
      </c>
      <c r="D9" s="63">
        <v>32</v>
      </c>
      <c r="E9" s="76">
        <v>13</v>
      </c>
      <c r="F9" s="69">
        <v>248</v>
      </c>
      <c r="G9" s="69">
        <f t="shared" si="0"/>
        <v>7936</v>
      </c>
      <c r="H9" s="69">
        <v>303.33</v>
      </c>
      <c r="I9" s="69">
        <f t="shared" si="1"/>
        <v>3943.29</v>
      </c>
      <c r="J9" s="71">
        <f t="shared" si="2"/>
        <v>19</v>
      </c>
      <c r="M9" s="87"/>
      <c r="O9" s="87"/>
      <c r="Q9" s="87"/>
    </row>
    <row r="10" spans="1:17" ht="15.75" x14ac:dyDescent="0.25">
      <c r="A10" s="14" t="s">
        <v>553</v>
      </c>
      <c r="B10" s="14" t="s">
        <v>527</v>
      </c>
      <c r="C10" s="62">
        <v>0</v>
      </c>
      <c r="D10" s="63">
        <v>24</v>
      </c>
      <c r="E10" s="76">
        <v>13</v>
      </c>
      <c r="F10" s="69">
        <v>532.91999999999996</v>
      </c>
      <c r="G10" s="69">
        <f t="shared" si="0"/>
        <v>12790.079999999998</v>
      </c>
      <c r="H10" s="69">
        <v>749.81</v>
      </c>
      <c r="I10" s="69">
        <f t="shared" si="1"/>
        <v>9747.5299999999988</v>
      </c>
      <c r="J10" s="71">
        <f t="shared" si="2"/>
        <v>11</v>
      </c>
      <c r="M10" s="87"/>
      <c r="O10" s="87"/>
      <c r="Q10" s="87"/>
    </row>
    <row r="11" spans="1:17" ht="15.75" x14ac:dyDescent="0.25">
      <c r="A11" s="14" t="s">
        <v>48</v>
      </c>
      <c r="B11" s="14" t="s">
        <v>308</v>
      </c>
      <c r="C11" s="62">
        <v>0</v>
      </c>
      <c r="D11" s="63">
        <v>15</v>
      </c>
      <c r="E11" s="76">
        <v>12</v>
      </c>
      <c r="F11" s="69">
        <v>555</v>
      </c>
      <c r="G11" s="69">
        <f t="shared" si="0"/>
        <v>8325</v>
      </c>
      <c r="H11" s="69">
        <v>814.17</v>
      </c>
      <c r="I11" s="69">
        <f t="shared" si="1"/>
        <v>9770.0399999999991</v>
      </c>
      <c r="J11" s="71">
        <f t="shared" si="2"/>
        <v>3</v>
      </c>
    </row>
    <row r="12" spans="1:17" ht="15.75" x14ac:dyDescent="0.25">
      <c r="A12" s="14" t="s">
        <v>553</v>
      </c>
      <c r="B12" s="14" t="s">
        <v>478</v>
      </c>
      <c r="C12" s="62">
        <v>0</v>
      </c>
      <c r="D12" s="63">
        <v>15</v>
      </c>
      <c r="E12" s="76">
        <v>12</v>
      </c>
      <c r="F12" s="69">
        <v>307</v>
      </c>
      <c r="G12" s="69">
        <f t="shared" si="0"/>
        <v>4605</v>
      </c>
      <c r="H12" s="69">
        <v>439.88</v>
      </c>
      <c r="I12" s="69">
        <f t="shared" si="1"/>
        <v>5278.5599999999995</v>
      </c>
      <c r="J12" s="71">
        <f t="shared" si="2"/>
        <v>3</v>
      </c>
      <c r="M12" s="96"/>
    </row>
    <row r="13" spans="1:17" ht="15.75" x14ac:dyDescent="0.25">
      <c r="A13" s="14" t="s">
        <v>554</v>
      </c>
      <c r="B13" s="14" t="s">
        <v>283</v>
      </c>
      <c r="C13" s="61">
        <v>0</v>
      </c>
      <c r="D13" s="63">
        <v>16</v>
      </c>
      <c r="E13" s="76">
        <v>11</v>
      </c>
      <c r="F13" s="78">
        <v>81.88</v>
      </c>
      <c r="G13" s="69">
        <f t="shared" si="0"/>
        <v>1310.08</v>
      </c>
      <c r="H13" s="69">
        <v>143.25</v>
      </c>
      <c r="I13" s="69">
        <f t="shared" si="1"/>
        <v>1575.75</v>
      </c>
      <c r="J13" s="71">
        <f t="shared" si="2"/>
        <v>5</v>
      </c>
    </row>
    <row r="14" spans="1:17" ht="15.75" x14ac:dyDescent="0.25">
      <c r="A14" s="14" t="s">
        <v>48</v>
      </c>
      <c r="B14" s="14" t="s">
        <v>310</v>
      </c>
      <c r="C14" s="62">
        <v>0</v>
      </c>
      <c r="D14" s="63">
        <v>10</v>
      </c>
      <c r="E14" s="76">
        <v>10</v>
      </c>
      <c r="F14" s="69">
        <v>565</v>
      </c>
      <c r="G14" s="69">
        <f t="shared" si="0"/>
        <v>5650</v>
      </c>
      <c r="H14" s="69">
        <v>765</v>
      </c>
      <c r="I14" s="69">
        <f t="shared" si="1"/>
        <v>7650</v>
      </c>
      <c r="J14" s="71">
        <f t="shared" si="2"/>
        <v>0</v>
      </c>
    </row>
    <row r="15" spans="1:17" ht="15.75" x14ac:dyDescent="0.25">
      <c r="A15" s="14" t="s">
        <v>554</v>
      </c>
      <c r="B15" s="14" t="s">
        <v>246</v>
      </c>
      <c r="C15" s="61">
        <v>0</v>
      </c>
      <c r="D15" s="63">
        <v>15</v>
      </c>
      <c r="E15" s="77">
        <v>9</v>
      </c>
      <c r="F15" s="78">
        <v>96.67</v>
      </c>
      <c r="G15" s="69">
        <f t="shared" si="0"/>
        <v>1450.05</v>
      </c>
      <c r="H15" s="69">
        <v>151.11000000000001</v>
      </c>
      <c r="I15" s="69">
        <f t="shared" si="1"/>
        <v>1359.9900000000002</v>
      </c>
      <c r="J15" s="71">
        <f t="shared" si="2"/>
        <v>6</v>
      </c>
    </row>
    <row r="16" spans="1:17" ht="15.75" x14ac:dyDescent="0.25">
      <c r="A16" s="14" t="s">
        <v>23</v>
      </c>
      <c r="B16" s="14" t="s">
        <v>352</v>
      </c>
      <c r="C16" s="62">
        <v>0</v>
      </c>
      <c r="D16" s="63">
        <v>10</v>
      </c>
      <c r="E16" s="76">
        <v>9</v>
      </c>
      <c r="F16" s="69">
        <v>380</v>
      </c>
      <c r="G16" s="69">
        <f t="shared" si="0"/>
        <v>3800</v>
      </c>
      <c r="H16" s="69">
        <v>545.76</v>
      </c>
      <c r="I16" s="69">
        <f t="shared" si="1"/>
        <v>4911.84</v>
      </c>
      <c r="J16" s="71">
        <f t="shared" si="2"/>
        <v>1</v>
      </c>
    </row>
    <row r="17" spans="1:13" ht="15.75" x14ac:dyDescent="0.25">
      <c r="A17" s="14" t="s">
        <v>553</v>
      </c>
      <c r="B17" s="14" t="s">
        <v>397</v>
      </c>
      <c r="C17" s="62">
        <v>0</v>
      </c>
      <c r="D17" s="63">
        <v>10</v>
      </c>
      <c r="E17" s="76">
        <v>9</v>
      </c>
      <c r="F17" s="69">
        <v>420</v>
      </c>
      <c r="G17" s="69">
        <f t="shared" si="0"/>
        <v>4200</v>
      </c>
      <c r="H17" s="69">
        <v>623.33000000000004</v>
      </c>
      <c r="I17" s="69">
        <f t="shared" si="1"/>
        <v>5609.97</v>
      </c>
      <c r="J17" s="71">
        <f t="shared" si="2"/>
        <v>1</v>
      </c>
    </row>
    <row r="18" spans="1:13" ht="15.75" x14ac:dyDescent="0.25">
      <c r="A18" s="14" t="s">
        <v>553</v>
      </c>
      <c r="B18" s="14" t="s">
        <v>346</v>
      </c>
      <c r="C18" s="62">
        <v>0</v>
      </c>
      <c r="D18" s="63">
        <v>8</v>
      </c>
      <c r="E18" s="76">
        <v>8</v>
      </c>
      <c r="F18" s="69">
        <v>410</v>
      </c>
      <c r="G18" s="69">
        <f t="shared" si="0"/>
        <v>3280</v>
      </c>
      <c r="H18" s="69">
        <v>611.38</v>
      </c>
      <c r="I18" s="69">
        <f t="shared" si="1"/>
        <v>4891.04</v>
      </c>
      <c r="J18" s="71">
        <f t="shared" si="2"/>
        <v>0</v>
      </c>
    </row>
    <row r="19" spans="1:13" ht="15.75" x14ac:dyDescent="0.25">
      <c r="A19" s="14" t="s">
        <v>554</v>
      </c>
      <c r="B19" s="14" t="s">
        <v>262</v>
      </c>
      <c r="C19" s="61">
        <v>0</v>
      </c>
      <c r="D19" s="63">
        <v>10</v>
      </c>
      <c r="E19" s="77">
        <v>7</v>
      </c>
      <c r="F19" s="79">
        <v>95</v>
      </c>
      <c r="G19" s="69">
        <f t="shared" si="0"/>
        <v>950</v>
      </c>
      <c r="H19" s="69">
        <v>142.86000000000001</v>
      </c>
      <c r="I19" s="69">
        <f t="shared" si="1"/>
        <v>1000.0200000000001</v>
      </c>
      <c r="J19" s="71">
        <f t="shared" si="2"/>
        <v>3</v>
      </c>
    </row>
    <row r="20" spans="1:13" ht="15.75" x14ac:dyDescent="0.25">
      <c r="A20" s="14" t="s">
        <v>554</v>
      </c>
      <c r="B20" s="14" t="s">
        <v>285</v>
      </c>
      <c r="C20" s="61">
        <v>0</v>
      </c>
      <c r="D20" s="63">
        <v>15</v>
      </c>
      <c r="E20" s="76">
        <v>7</v>
      </c>
      <c r="F20" s="78">
        <v>81.67</v>
      </c>
      <c r="G20" s="69">
        <f t="shared" si="0"/>
        <v>1225.05</v>
      </c>
      <c r="H20" s="69">
        <v>147.13999999999999</v>
      </c>
      <c r="I20" s="69">
        <f t="shared" si="1"/>
        <v>1029.98</v>
      </c>
      <c r="J20" s="71">
        <f t="shared" si="2"/>
        <v>8</v>
      </c>
    </row>
    <row r="21" spans="1:13" ht="15.75" x14ac:dyDescent="0.25">
      <c r="A21" s="14" t="s">
        <v>554</v>
      </c>
      <c r="B21" s="14" t="s">
        <v>287</v>
      </c>
      <c r="C21" s="61">
        <v>0</v>
      </c>
      <c r="D21" s="63">
        <v>14</v>
      </c>
      <c r="E21" s="76">
        <v>7</v>
      </c>
      <c r="F21" s="78">
        <v>81.430000000000007</v>
      </c>
      <c r="G21" s="69">
        <f t="shared" si="0"/>
        <v>1140.02</v>
      </c>
      <c r="H21" s="69">
        <v>142.86000000000001</v>
      </c>
      <c r="I21" s="69">
        <f t="shared" si="1"/>
        <v>1000.0200000000001</v>
      </c>
      <c r="J21" s="71">
        <f t="shared" si="2"/>
        <v>7</v>
      </c>
      <c r="L21" s="86"/>
      <c r="M21" s="86"/>
    </row>
    <row r="22" spans="1:13" ht="15.75" x14ac:dyDescent="0.25">
      <c r="A22" s="14" t="s">
        <v>23</v>
      </c>
      <c r="B22" s="14" t="s">
        <v>362</v>
      </c>
      <c r="C22" s="62">
        <v>0</v>
      </c>
      <c r="D22" s="63">
        <v>17</v>
      </c>
      <c r="E22" s="76">
        <v>7</v>
      </c>
      <c r="F22" s="69">
        <v>307.26</v>
      </c>
      <c r="G22" s="69">
        <f t="shared" si="0"/>
        <v>5223.42</v>
      </c>
      <c r="H22" s="69">
        <v>484.29</v>
      </c>
      <c r="I22" s="69">
        <f t="shared" si="1"/>
        <v>3390.03</v>
      </c>
      <c r="J22" s="71">
        <f t="shared" si="2"/>
        <v>10</v>
      </c>
    </row>
    <row r="23" spans="1:13" ht="15.75" x14ac:dyDescent="0.25">
      <c r="A23" s="14" t="s">
        <v>554</v>
      </c>
      <c r="B23" s="14" t="s">
        <v>281</v>
      </c>
      <c r="C23" s="61">
        <v>0</v>
      </c>
      <c r="D23" s="63">
        <v>15</v>
      </c>
      <c r="E23" s="76">
        <v>6</v>
      </c>
      <c r="F23" s="78">
        <v>81.67</v>
      </c>
      <c r="G23" s="69">
        <f t="shared" si="0"/>
        <v>1225.05</v>
      </c>
      <c r="H23" s="69">
        <v>143.33000000000001</v>
      </c>
      <c r="I23" s="69">
        <f t="shared" si="1"/>
        <v>859.98</v>
      </c>
      <c r="J23" s="71">
        <f t="shared" si="2"/>
        <v>9</v>
      </c>
      <c r="M23" s="87"/>
    </row>
    <row r="24" spans="1:13" ht="15.75" x14ac:dyDescent="0.25">
      <c r="A24" s="14" t="s">
        <v>58</v>
      </c>
      <c r="B24" s="14" t="s">
        <v>302</v>
      </c>
      <c r="C24" s="62">
        <v>0</v>
      </c>
      <c r="D24" s="63">
        <v>8</v>
      </c>
      <c r="E24" s="76">
        <v>6</v>
      </c>
      <c r="F24" s="69">
        <v>293.75</v>
      </c>
      <c r="G24" s="69">
        <f t="shared" si="0"/>
        <v>2350</v>
      </c>
      <c r="H24" s="69">
        <v>406.67</v>
      </c>
      <c r="I24" s="69">
        <f t="shared" si="1"/>
        <v>2440.02</v>
      </c>
      <c r="J24" s="71">
        <f t="shared" si="2"/>
        <v>2</v>
      </c>
      <c r="M24" s="87"/>
    </row>
    <row r="25" spans="1:13" ht="15.75" x14ac:dyDescent="0.25">
      <c r="A25" s="14" t="s">
        <v>23</v>
      </c>
      <c r="B25" s="14" t="s">
        <v>348</v>
      </c>
      <c r="C25" s="62">
        <v>0</v>
      </c>
      <c r="D25" s="63">
        <v>6</v>
      </c>
      <c r="E25" s="76">
        <v>6</v>
      </c>
      <c r="F25" s="69">
        <v>513.33000000000004</v>
      </c>
      <c r="G25" s="69">
        <f t="shared" si="0"/>
        <v>3079.9800000000005</v>
      </c>
      <c r="H25" s="69">
        <v>587.5</v>
      </c>
      <c r="I25" s="69">
        <f t="shared" si="1"/>
        <v>3525</v>
      </c>
      <c r="J25" s="71">
        <f t="shared" si="2"/>
        <v>0</v>
      </c>
    </row>
    <row r="26" spans="1:13" ht="15.75" x14ac:dyDescent="0.25">
      <c r="A26" s="14" t="s">
        <v>23</v>
      </c>
      <c r="B26" s="14" t="s">
        <v>368</v>
      </c>
      <c r="C26" s="62">
        <v>0</v>
      </c>
      <c r="D26" s="63">
        <v>6</v>
      </c>
      <c r="E26" s="76">
        <v>6</v>
      </c>
      <c r="F26" s="69">
        <v>238.5</v>
      </c>
      <c r="G26" s="69">
        <f t="shared" si="0"/>
        <v>1431</v>
      </c>
      <c r="H26" s="69">
        <v>390</v>
      </c>
      <c r="I26" s="69">
        <f t="shared" si="1"/>
        <v>2340</v>
      </c>
      <c r="J26" s="71">
        <f t="shared" si="2"/>
        <v>0</v>
      </c>
    </row>
    <row r="27" spans="1:13" ht="15.75" x14ac:dyDescent="0.25">
      <c r="A27" s="14" t="s">
        <v>553</v>
      </c>
      <c r="B27" s="14" t="s">
        <v>399</v>
      </c>
      <c r="C27" s="62">
        <v>0</v>
      </c>
      <c r="D27" s="63">
        <v>6</v>
      </c>
      <c r="E27" s="76">
        <v>6</v>
      </c>
      <c r="F27" s="69">
        <v>331.17</v>
      </c>
      <c r="G27" s="69">
        <f t="shared" si="0"/>
        <v>1987.02</v>
      </c>
      <c r="H27" s="69">
        <v>534.14</v>
      </c>
      <c r="I27" s="69">
        <f t="shared" si="1"/>
        <v>3204.84</v>
      </c>
      <c r="J27" s="71">
        <f t="shared" si="2"/>
        <v>0</v>
      </c>
      <c r="M27" s="87"/>
    </row>
    <row r="28" spans="1:13" ht="15.75" x14ac:dyDescent="0.25">
      <c r="A28" s="14" t="s">
        <v>555</v>
      </c>
      <c r="B28" s="14" t="s">
        <v>483</v>
      </c>
      <c r="C28" s="62">
        <v>0</v>
      </c>
      <c r="D28" s="63">
        <v>11</v>
      </c>
      <c r="E28" s="76">
        <v>6</v>
      </c>
      <c r="F28" s="69">
        <v>170.52</v>
      </c>
      <c r="G28" s="69">
        <f t="shared" si="0"/>
        <v>1875.72</v>
      </c>
      <c r="H28" s="69">
        <v>262.94</v>
      </c>
      <c r="I28" s="69">
        <f t="shared" si="1"/>
        <v>1577.6399999999999</v>
      </c>
      <c r="J28" s="71">
        <f t="shared" si="2"/>
        <v>5</v>
      </c>
      <c r="M28" s="87"/>
    </row>
    <row r="29" spans="1:13" ht="15.75" x14ac:dyDescent="0.25">
      <c r="A29" s="14" t="s">
        <v>553</v>
      </c>
      <c r="B29" s="14" t="s">
        <v>215</v>
      </c>
      <c r="C29" s="61">
        <v>0</v>
      </c>
      <c r="D29" s="63">
        <v>5</v>
      </c>
      <c r="E29" s="77">
        <v>5</v>
      </c>
      <c r="F29" s="79">
        <v>400</v>
      </c>
      <c r="G29" s="69">
        <f t="shared" si="0"/>
        <v>2000</v>
      </c>
      <c r="H29" s="69">
        <v>624</v>
      </c>
      <c r="I29" s="69">
        <f t="shared" si="1"/>
        <v>3120</v>
      </c>
      <c r="J29" s="71">
        <f t="shared" si="2"/>
        <v>0</v>
      </c>
      <c r="M29" s="87"/>
    </row>
    <row r="30" spans="1:13" ht="15.75" x14ac:dyDescent="0.25">
      <c r="A30" s="14" t="s">
        <v>108</v>
      </c>
      <c r="B30" s="14" t="s">
        <v>325</v>
      </c>
      <c r="C30" s="83">
        <v>1</v>
      </c>
      <c r="D30" s="63">
        <v>6</v>
      </c>
      <c r="E30" s="76">
        <v>5</v>
      </c>
      <c r="F30" s="69">
        <v>280.92</v>
      </c>
      <c r="G30" s="69">
        <f t="shared" si="0"/>
        <v>1685.52</v>
      </c>
      <c r="H30" s="69">
        <v>374</v>
      </c>
      <c r="I30" s="69">
        <f t="shared" si="1"/>
        <v>1870</v>
      </c>
      <c r="J30" s="71">
        <f t="shared" si="2"/>
        <v>2</v>
      </c>
      <c r="M30" s="87"/>
    </row>
    <row r="31" spans="1:13" ht="15.75" x14ac:dyDescent="0.25">
      <c r="A31" s="14" t="s">
        <v>23</v>
      </c>
      <c r="B31" s="14" t="s">
        <v>358</v>
      </c>
      <c r="C31" s="62">
        <v>0</v>
      </c>
      <c r="D31" s="63">
        <v>5</v>
      </c>
      <c r="E31" s="76">
        <v>5</v>
      </c>
      <c r="F31" s="69">
        <v>706</v>
      </c>
      <c r="G31" s="69">
        <f t="shared" si="0"/>
        <v>3530</v>
      </c>
      <c r="H31" s="69">
        <v>845</v>
      </c>
      <c r="I31" s="69">
        <f t="shared" si="1"/>
        <v>4225</v>
      </c>
      <c r="J31" s="71">
        <f t="shared" si="2"/>
        <v>0</v>
      </c>
    </row>
    <row r="32" spans="1:13" ht="15.75" x14ac:dyDescent="0.25">
      <c r="A32" s="14" t="s">
        <v>23</v>
      </c>
      <c r="B32" s="14" t="s">
        <v>366</v>
      </c>
      <c r="C32" s="62">
        <v>0</v>
      </c>
      <c r="D32" s="63">
        <v>5</v>
      </c>
      <c r="E32" s="76">
        <v>5</v>
      </c>
      <c r="F32" s="69">
        <v>566</v>
      </c>
      <c r="G32" s="69">
        <f t="shared" si="0"/>
        <v>2830</v>
      </c>
      <c r="H32" s="69">
        <v>700</v>
      </c>
      <c r="I32" s="69">
        <f t="shared" si="1"/>
        <v>3500</v>
      </c>
      <c r="J32" s="71">
        <f t="shared" si="2"/>
        <v>0</v>
      </c>
    </row>
    <row r="33" spans="1:10" ht="15.75" x14ac:dyDescent="0.25">
      <c r="A33" s="14" t="s">
        <v>23</v>
      </c>
      <c r="B33" s="14" t="s">
        <v>450</v>
      </c>
      <c r="C33" s="62">
        <v>0</v>
      </c>
      <c r="D33" s="63">
        <v>6</v>
      </c>
      <c r="E33" s="76">
        <v>5</v>
      </c>
      <c r="F33" s="69">
        <v>357</v>
      </c>
      <c r="G33" s="69">
        <f t="shared" si="0"/>
        <v>2142</v>
      </c>
      <c r="H33" s="69">
        <v>414</v>
      </c>
      <c r="I33" s="69">
        <f t="shared" si="1"/>
        <v>2070</v>
      </c>
      <c r="J33" s="71">
        <f t="shared" si="2"/>
        <v>1</v>
      </c>
    </row>
    <row r="34" spans="1:10" ht="15.75" x14ac:dyDescent="0.25">
      <c r="A34" s="14" t="s">
        <v>58</v>
      </c>
      <c r="B34" s="14" t="s">
        <v>457</v>
      </c>
      <c r="C34" s="62">
        <v>0</v>
      </c>
      <c r="D34" s="63">
        <v>6</v>
      </c>
      <c r="E34" s="76">
        <v>5</v>
      </c>
      <c r="F34" s="69">
        <v>488</v>
      </c>
      <c r="G34" s="69">
        <f t="shared" si="0"/>
        <v>2928</v>
      </c>
      <c r="H34" s="69">
        <v>580.79999999999995</v>
      </c>
      <c r="I34" s="69">
        <f t="shared" si="1"/>
        <v>2904</v>
      </c>
      <c r="J34" s="71">
        <f t="shared" si="2"/>
        <v>1</v>
      </c>
    </row>
    <row r="35" spans="1:10" ht="15.75" x14ac:dyDescent="0.25">
      <c r="A35" s="14" t="s">
        <v>58</v>
      </c>
      <c r="B35" s="14" t="s">
        <v>463</v>
      </c>
      <c r="C35" s="62">
        <v>0</v>
      </c>
      <c r="D35" s="63">
        <v>5</v>
      </c>
      <c r="E35" s="76">
        <v>5</v>
      </c>
      <c r="F35" s="69">
        <v>542.6</v>
      </c>
      <c r="G35" s="69">
        <f t="shared" si="0"/>
        <v>2713</v>
      </c>
      <c r="H35" s="69">
        <v>784</v>
      </c>
      <c r="I35" s="69">
        <f t="shared" si="1"/>
        <v>3920</v>
      </c>
      <c r="J35" s="71">
        <f t="shared" si="2"/>
        <v>0</v>
      </c>
    </row>
    <row r="36" spans="1:10" ht="15.75" x14ac:dyDescent="0.25">
      <c r="A36" s="14" t="s">
        <v>553</v>
      </c>
      <c r="B36" s="14" t="s">
        <v>476</v>
      </c>
      <c r="C36" s="62">
        <v>0</v>
      </c>
      <c r="D36" s="63">
        <v>10</v>
      </c>
      <c r="E36" s="76">
        <v>5</v>
      </c>
      <c r="F36" s="69">
        <v>390</v>
      </c>
      <c r="G36" s="69">
        <f t="shared" si="0"/>
        <v>3900</v>
      </c>
      <c r="H36" s="69">
        <v>492</v>
      </c>
      <c r="I36" s="69">
        <f t="shared" si="1"/>
        <v>2460</v>
      </c>
      <c r="J36" s="71">
        <f t="shared" si="2"/>
        <v>5</v>
      </c>
    </row>
    <row r="37" spans="1:10" ht="15.75" x14ac:dyDescent="0.25">
      <c r="A37" s="14" t="s">
        <v>555</v>
      </c>
      <c r="B37" s="14" t="s">
        <v>492</v>
      </c>
      <c r="C37" s="62">
        <v>0</v>
      </c>
      <c r="D37" s="63">
        <v>11</v>
      </c>
      <c r="E37" s="76">
        <v>5</v>
      </c>
      <c r="F37" s="69">
        <v>230</v>
      </c>
      <c r="G37" s="69">
        <f t="shared" si="0"/>
        <v>2530</v>
      </c>
      <c r="H37" s="69">
        <v>276.39999999999998</v>
      </c>
      <c r="I37" s="69">
        <f t="shared" si="1"/>
        <v>1382</v>
      </c>
      <c r="J37" s="71">
        <f t="shared" si="2"/>
        <v>6</v>
      </c>
    </row>
    <row r="38" spans="1:10" ht="15.75" x14ac:dyDescent="0.25">
      <c r="A38" s="14" t="s">
        <v>553</v>
      </c>
      <c r="B38" s="14" t="s">
        <v>506</v>
      </c>
      <c r="C38" s="83">
        <v>0</v>
      </c>
      <c r="D38" s="63">
        <v>5</v>
      </c>
      <c r="E38" s="76">
        <v>5</v>
      </c>
      <c r="F38" s="69">
        <v>588</v>
      </c>
      <c r="G38" s="69">
        <f t="shared" si="0"/>
        <v>2940</v>
      </c>
      <c r="H38" s="69">
        <v>871.4</v>
      </c>
      <c r="I38" s="69">
        <f t="shared" si="1"/>
        <v>4357</v>
      </c>
      <c r="J38" s="71">
        <f t="shared" si="2"/>
        <v>0</v>
      </c>
    </row>
    <row r="39" spans="1:10" ht="15.75" x14ac:dyDescent="0.25">
      <c r="A39" s="14" t="s">
        <v>554</v>
      </c>
      <c r="B39" s="14" t="s">
        <v>237</v>
      </c>
      <c r="C39" s="61">
        <v>0</v>
      </c>
      <c r="D39" s="63">
        <v>10</v>
      </c>
      <c r="E39" s="77">
        <v>4</v>
      </c>
      <c r="F39" s="79">
        <v>95</v>
      </c>
      <c r="G39" s="69">
        <f t="shared" si="0"/>
        <v>950</v>
      </c>
      <c r="H39" s="69">
        <v>106.25</v>
      </c>
      <c r="I39" s="69">
        <f t="shared" si="1"/>
        <v>425</v>
      </c>
      <c r="J39" s="71">
        <f t="shared" si="2"/>
        <v>6</v>
      </c>
    </row>
    <row r="40" spans="1:10" ht="15.75" x14ac:dyDescent="0.25">
      <c r="A40" s="14" t="s">
        <v>78</v>
      </c>
      <c r="B40" s="14" t="s">
        <v>319</v>
      </c>
      <c r="C40" s="62">
        <v>0</v>
      </c>
      <c r="D40" s="63">
        <v>5</v>
      </c>
      <c r="E40" s="76">
        <v>4</v>
      </c>
      <c r="F40" s="69">
        <v>171.07</v>
      </c>
      <c r="G40" s="69">
        <f t="shared" si="0"/>
        <v>855.34999999999991</v>
      </c>
      <c r="H40" s="69">
        <v>242.5</v>
      </c>
      <c r="I40" s="69">
        <f t="shared" si="1"/>
        <v>970</v>
      </c>
      <c r="J40" s="71">
        <f t="shared" si="2"/>
        <v>1</v>
      </c>
    </row>
    <row r="41" spans="1:10" ht="15.75" x14ac:dyDescent="0.25">
      <c r="A41" s="14" t="s">
        <v>78</v>
      </c>
      <c r="B41" s="14" t="s">
        <v>321</v>
      </c>
      <c r="C41" s="62">
        <v>0</v>
      </c>
      <c r="D41" s="63">
        <v>5</v>
      </c>
      <c r="E41" s="76">
        <v>4</v>
      </c>
      <c r="F41" s="69">
        <v>171.07</v>
      </c>
      <c r="G41" s="69">
        <f t="shared" si="0"/>
        <v>855.34999999999991</v>
      </c>
      <c r="H41" s="69">
        <v>240</v>
      </c>
      <c r="I41" s="69">
        <f t="shared" si="1"/>
        <v>960</v>
      </c>
      <c r="J41" s="71">
        <f t="shared" si="2"/>
        <v>1</v>
      </c>
    </row>
    <row r="42" spans="1:10" ht="15.75" x14ac:dyDescent="0.25">
      <c r="A42" s="14" t="s">
        <v>128</v>
      </c>
      <c r="B42" s="14" t="s">
        <v>330</v>
      </c>
      <c r="C42" s="83">
        <v>0</v>
      </c>
      <c r="D42" s="63">
        <v>4</v>
      </c>
      <c r="E42" s="76">
        <v>4</v>
      </c>
      <c r="F42" s="69">
        <v>289.51</v>
      </c>
      <c r="G42" s="69">
        <f t="shared" si="0"/>
        <v>1158.04</v>
      </c>
      <c r="H42" s="69">
        <v>450</v>
      </c>
      <c r="I42" s="69">
        <f t="shared" si="1"/>
        <v>1800</v>
      </c>
      <c r="J42" s="71">
        <f t="shared" si="2"/>
        <v>0</v>
      </c>
    </row>
    <row r="43" spans="1:10" ht="15.75" x14ac:dyDescent="0.25">
      <c r="A43" s="14" t="s">
        <v>553</v>
      </c>
      <c r="B43" s="14" t="s">
        <v>389</v>
      </c>
      <c r="C43" s="62">
        <v>0</v>
      </c>
      <c r="D43" s="63">
        <v>4</v>
      </c>
      <c r="E43" s="76">
        <v>4</v>
      </c>
      <c r="F43" s="69">
        <v>440</v>
      </c>
      <c r="G43" s="69">
        <f t="shared" si="0"/>
        <v>1760</v>
      </c>
      <c r="H43" s="69">
        <v>573.45000000000005</v>
      </c>
      <c r="I43" s="69">
        <f t="shared" si="1"/>
        <v>2293.8000000000002</v>
      </c>
      <c r="J43" s="71">
        <f t="shared" si="2"/>
        <v>0</v>
      </c>
    </row>
    <row r="44" spans="1:10" ht="15.75" x14ac:dyDescent="0.25">
      <c r="A44" s="14" t="s">
        <v>555</v>
      </c>
      <c r="B44" s="14" t="s">
        <v>495</v>
      </c>
      <c r="C44" s="62">
        <v>0</v>
      </c>
      <c r="D44" s="63">
        <v>8</v>
      </c>
      <c r="E44" s="76">
        <v>4</v>
      </c>
      <c r="F44" s="69">
        <v>181.67</v>
      </c>
      <c r="G44" s="69">
        <f t="shared" si="0"/>
        <v>1453.36</v>
      </c>
      <c r="H44" s="69">
        <v>292.5</v>
      </c>
      <c r="I44" s="69">
        <f t="shared" si="1"/>
        <v>1170</v>
      </c>
      <c r="J44" s="71">
        <f t="shared" si="2"/>
        <v>4</v>
      </c>
    </row>
    <row r="45" spans="1:10" ht="15.75" x14ac:dyDescent="0.25">
      <c r="A45" s="14" t="s">
        <v>553</v>
      </c>
      <c r="B45" s="14" t="s">
        <v>521</v>
      </c>
      <c r="C45" s="62">
        <v>0</v>
      </c>
      <c r="D45" s="63">
        <v>4</v>
      </c>
      <c r="E45" s="76">
        <v>4</v>
      </c>
      <c r="F45" s="69">
        <v>550</v>
      </c>
      <c r="G45" s="69">
        <f t="shared" si="0"/>
        <v>2200</v>
      </c>
      <c r="H45" s="69">
        <v>725</v>
      </c>
      <c r="I45" s="69">
        <f t="shared" si="1"/>
        <v>2900</v>
      </c>
      <c r="J45" s="71">
        <f t="shared" si="2"/>
        <v>0</v>
      </c>
    </row>
    <row r="46" spans="1:10" ht="15.75" x14ac:dyDescent="0.25">
      <c r="A46" s="14" t="s">
        <v>33</v>
      </c>
      <c r="B46" s="14" t="s">
        <v>279</v>
      </c>
      <c r="C46" s="61">
        <v>0</v>
      </c>
      <c r="D46" s="63">
        <v>3</v>
      </c>
      <c r="E46" s="76">
        <v>3</v>
      </c>
      <c r="F46" s="79">
        <v>90</v>
      </c>
      <c r="G46" s="69">
        <f t="shared" si="0"/>
        <v>270</v>
      </c>
      <c r="H46" s="69">
        <v>126.67</v>
      </c>
      <c r="I46" s="69">
        <f t="shared" si="1"/>
        <v>380.01</v>
      </c>
      <c r="J46" s="71">
        <f t="shared" si="2"/>
        <v>0</v>
      </c>
    </row>
    <row r="47" spans="1:10" ht="15.75" x14ac:dyDescent="0.25">
      <c r="A47" s="14" t="s">
        <v>33</v>
      </c>
      <c r="B47" s="14" t="s">
        <v>280</v>
      </c>
      <c r="C47" s="61">
        <v>0</v>
      </c>
      <c r="D47" s="63">
        <v>3</v>
      </c>
      <c r="E47" s="76">
        <v>3</v>
      </c>
      <c r="F47" s="80">
        <v>90</v>
      </c>
      <c r="G47" s="69">
        <f t="shared" si="0"/>
        <v>270</v>
      </c>
      <c r="H47" s="69">
        <v>126.67</v>
      </c>
      <c r="I47" s="69">
        <f t="shared" si="1"/>
        <v>380.01</v>
      </c>
      <c r="J47" s="71">
        <f t="shared" si="2"/>
        <v>0</v>
      </c>
    </row>
    <row r="48" spans="1:10" ht="15.75" x14ac:dyDescent="0.25">
      <c r="A48" s="14" t="s">
        <v>41</v>
      </c>
      <c r="B48" s="14" t="s">
        <v>299</v>
      </c>
      <c r="C48" s="83">
        <v>3</v>
      </c>
      <c r="D48" s="63">
        <v>0</v>
      </c>
      <c r="E48" s="76">
        <v>3</v>
      </c>
      <c r="F48" s="69">
        <v>300</v>
      </c>
      <c r="G48" s="69">
        <f t="shared" si="0"/>
        <v>0</v>
      </c>
      <c r="H48" s="69">
        <v>322.22000000000003</v>
      </c>
      <c r="I48" s="69">
        <f t="shared" si="1"/>
        <v>966.66000000000008</v>
      </c>
      <c r="J48" s="71">
        <f t="shared" si="2"/>
        <v>0</v>
      </c>
    </row>
    <row r="49" spans="1:10" ht="15.75" x14ac:dyDescent="0.25">
      <c r="A49" s="14" t="s">
        <v>553</v>
      </c>
      <c r="B49" s="14" t="s">
        <v>306</v>
      </c>
      <c r="C49" s="62">
        <v>0</v>
      </c>
      <c r="D49" s="63">
        <v>3</v>
      </c>
      <c r="E49" s="76">
        <v>3</v>
      </c>
      <c r="F49" s="69">
        <v>1000</v>
      </c>
      <c r="G49" s="69">
        <f t="shared" si="0"/>
        <v>3000</v>
      </c>
      <c r="H49" s="69">
        <v>1533.33</v>
      </c>
      <c r="I49" s="69">
        <f t="shared" si="1"/>
        <v>4599.99</v>
      </c>
      <c r="J49" s="71">
        <f t="shared" si="2"/>
        <v>0</v>
      </c>
    </row>
    <row r="50" spans="1:10" ht="15.75" x14ac:dyDescent="0.25">
      <c r="A50" s="14" t="s">
        <v>58</v>
      </c>
      <c r="B50" s="14" t="s">
        <v>350</v>
      </c>
      <c r="C50" s="62">
        <v>0</v>
      </c>
      <c r="D50" s="63">
        <v>8</v>
      </c>
      <c r="E50" s="76">
        <v>3</v>
      </c>
      <c r="F50" s="69">
        <v>240</v>
      </c>
      <c r="G50" s="69">
        <f t="shared" si="0"/>
        <v>1920</v>
      </c>
      <c r="H50" s="69">
        <v>285.70999999999998</v>
      </c>
      <c r="I50" s="69">
        <f t="shared" si="1"/>
        <v>857.12999999999988</v>
      </c>
      <c r="J50" s="71">
        <f t="shared" si="2"/>
        <v>5</v>
      </c>
    </row>
    <row r="51" spans="1:10" ht="15.75" x14ac:dyDescent="0.25">
      <c r="A51" s="14" t="s">
        <v>555</v>
      </c>
      <c r="B51" s="14" t="s">
        <v>373</v>
      </c>
      <c r="C51" s="62">
        <v>0</v>
      </c>
      <c r="D51" s="63">
        <v>3</v>
      </c>
      <c r="E51" s="76">
        <v>3</v>
      </c>
      <c r="F51" s="69">
        <v>260</v>
      </c>
      <c r="G51" s="69">
        <f t="shared" si="0"/>
        <v>780</v>
      </c>
      <c r="H51" s="69">
        <v>316.67</v>
      </c>
      <c r="I51" s="69">
        <f t="shared" si="1"/>
        <v>950.01</v>
      </c>
      <c r="J51" s="71">
        <f t="shared" si="2"/>
        <v>0</v>
      </c>
    </row>
    <row r="52" spans="1:10" ht="15.75" x14ac:dyDescent="0.25">
      <c r="A52" s="14" t="s">
        <v>553</v>
      </c>
      <c r="B52" s="14" t="s">
        <v>436</v>
      </c>
      <c r="C52" s="62">
        <v>0</v>
      </c>
      <c r="D52" s="63">
        <v>3</v>
      </c>
      <c r="E52" s="76">
        <v>3</v>
      </c>
      <c r="F52" s="69">
        <v>1133.33</v>
      </c>
      <c r="G52" s="69">
        <f t="shared" si="0"/>
        <v>3399.99</v>
      </c>
      <c r="H52" s="69">
        <v>1400</v>
      </c>
      <c r="I52" s="69">
        <f t="shared" si="1"/>
        <v>4200</v>
      </c>
      <c r="J52" s="71">
        <f t="shared" si="2"/>
        <v>0</v>
      </c>
    </row>
    <row r="53" spans="1:10" ht="15.75" x14ac:dyDescent="0.25">
      <c r="A53" s="14" t="s">
        <v>559</v>
      </c>
      <c r="B53" s="14" t="s">
        <v>443</v>
      </c>
      <c r="C53" s="62">
        <v>0</v>
      </c>
      <c r="D53" s="63">
        <v>3</v>
      </c>
      <c r="E53" s="76">
        <v>3</v>
      </c>
      <c r="F53" s="69">
        <v>369</v>
      </c>
      <c r="G53" s="69">
        <f t="shared" si="0"/>
        <v>1107</v>
      </c>
      <c r="H53" s="69">
        <v>413.33</v>
      </c>
      <c r="I53" s="69">
        <f t="shared" si="1"/>
        <v>1239.99</v>
      </c>
      <c r="J53" s="71">
        <f t="shared" si="2"/>
        <v>0</v>
      </c>
    </row>
    <row r="54" spans="1:10" ht="15.75" x14ac:dyDescent="0.25">
      <c r="A54" s="14" t="s">
        <v>58</v>
      </c>
      <c r="B54" s="14" t="s">
        <v>456</v>
      </c>
      <c r="C54" s="62">
        <v>0</v>
      </c>
      <c r="D54" s="63">
        <v>4</v>
      </c>
      <c r="E54" s="76">
        <v>3</v>
      </c>
      <c r="F54" s="69">
        <v>604.74</v>
      </c>
      <c r="G54" s="69">
        <f t="shared" si="0"/>
        <v>2418.96</v>
      </c>
      <c r="H54" s="69">
        <v>733.33</v>
      </c>
      <c r="I54" s="69">
        <f t="shared" si="1"/>
        <v>2199.9900000000002</v>
      </c>
      <c r="J54" s="71">
        <f t="shared" si="2"/>
        <v>1</v>
      </c>
    </row>
    <row r="55" spans="1:10" ht="15.75" x14ac:dyDescent="0.25">
      <c r="A55" s="14" t="s">
        <v>58</v>
      </c>
      <c r="B55" s="14" t="s">
        <v>465</v>
      </c>
      <c r="C55" s="62">
        <v>0</v>
      </c>
      <c r="D55" s="63">
        <v>6</v>
      </c>
      <c r="E55" s="76">
        <v>3</v>
      </c>
      <c r="F55" s="69">
        <v>432.79</v>
      </c>
      <c r="G55" s="69">
        <f t="shared" si="0"/>
        <v>2596.7400000000002</v>
      </c>
      <c r="H55" s="69">
        <v>578.66999999999996</v>
      </c>
      <c r="I55" s="69">
        <f t="shared" si="1"/>
        <v>1736.0099999999998</v>
      </c>
      <c r="J55" s="71">
        <f t="shared" si="2"/>
        <v>3</v>
      </c>
    </row>
    <row r="56" spans="1:10" ht="15.75" x14ac:dyDescent="0.25">
      <c r="A56" s="14" t="s">
        <v>58</v>
      </c>
      <c r="B56" s="14" t="s">
        <v>472</v>
      </c>
      <c r="C56" s="62">
        <v>0</v>
      </c>
      <c r="D56" s="63">
        <v>5</v>
      </c>
      <c r="E56" s="76">
        <v>3</v>
      </c>
      <c r="F56" s="69">
        <v>336.19</v>
      </c>
      <c r="G56" s="69">
        <f t="shared" si="0"/>
        <v>1680.95</v>
      </c>
      <c r="H56" s="69">
        <v>476.67</v>
      </c>
      <c r="I56" s="69">
        <f t="shared" si="1"/>
        <v>1430.01</v>
      </c>
      <c r="J56" s="71">
        <f t="shared" si="2"/>
        <v>2</v>
      </c>
    </row>
    <row r="57" spans="1:10" ht="15.75" x14ac:dyDescent="0.25">
      <c r="A57" s="14" t="s">
        <v>555</v>
      </c>
      <c r="B57" s="14" t="s">
        <v>498</v>
      </c>
      <c r="C57" s="62">
        <v>0</v>
      </c>
      <c r="D57" s="63">
        <v>4</v>
      </c>
      <c r="E57" s="76">
        <v>3</v>
      </c>
      <c r="F57" s="69">
        <v>165</v>
      </c>
      <c r="G57" s="69">
        <f t="shared" si="0"/>
        <v>660</v>
      </c>
      <c r="H57" s="69">
        <v>269.05</v>
      </c>
      <c r="I57" s="69">
        <f t="shared" si="1"/>
        <v>807.15000000000009</v>
      </c>
      <c r="J57" s="71">
        <f t="shared" si="2"/>
        <v>1</v>
      </c>
    </row>
    <row r="58" spans="1:10" ht="15.75" x14ac:dyDescent="0.25">
      <c r="A58" s="14" t="s">
        <v>553</v>
      </c>
      <c r="B58" s="14" t="s">
        <v>510</v>
      </c>
      <c r="C58" s="83">
        <v>0</v>
      </c>
      <c r="D58" s="63">
        <v>3</v>
      </c>
      <c r="E58" s="76">
        <v>3</v>
      </c>
      <c r="F58" s="69">
        <v>210</v>
      </c>
      <c r="G58" s="69">
        <f t="shared" si="0"/>
        <v>630</v>
      </c>
      <c r="H58" s="69">
        <v>356.67</v>
      </c>
      <c r="I58" s="69">
        <f t="shared" si="1"/>
        <v>1070.01</v>
      </c>
      <c r="J58" s="71">
        <f t="shared" si="2"/>
        <v>0</v>
      </c>
    </row>
    <row r="59" spans="1:10" ht="15.75" x14ac:dyDescent="0.25">
      <c r="A59" s="14" t="s">
        <v>128</v>
      </c>
      <c r="B59" s="14" t="s">
        <v>523</v>
      </c>
      <c r="C59" s="62">
        <v>0</v>
      </c>
      <c r="D59" s="63">
        <v>12</v>
      </c>
      <c r="E59" s="76">
        <v>3</v>
      </c>
      <c r="F59" s="69">
        <v>138.1</v>
      </c>
      <c r="G59" s="69">
        <f t="shared" si="0"/>
        <v>1657.1999999999998</v>
      </c>
      <c r="H59" s="69">
        <v>206.51</v>
      </c>
      <c r="I59" s="69">
        <f t="shared" si="1"/>
        <v>619.53</v>
      </c>
      <c r="J59" s="71">
        <f t="shared" si="2"/>
        <v>9</v>
      </c>
    </row>
    <row r="60" spans="1:10" ht="15.75" x14ac:dyDescent="0.25">
      <c r="A60" s="14" t="s">
        <v>68</v>
      </c>
      <c r="B60" s="14" t="s">
        <v>531</v>
      </c>
      <c r="C60" s="62">
        <v>0</v>
      </c>
      <c r="D60" s="63">
        <v>14</v>
      </c>
      <c r="E60" s="76">
        <v>3</v>
      </c>
      <c r="F60" s="69">
        <v>209.52</v>
      </c>
      <c r="G60" s="69">
        <f t="shared" si="0"/>
        <v>2933.28</v>
      </c>
      <c r="H60" s="69">
        <v>295.14</v>
      </c>
      <c r="I60" s="69">
        <f t="shared" si="1"/>
        <v>885.42</v>
      </c>
      <c r="J60" s="71">
        <f t="shared" si="2"/>
        <v>11</v>
      </c>
    </row>
    <row r="61" spans="1:10" ht="15.75" x14ac:dyDescent="0.25">
      <c r="A61" s="14" t="s">
        <v>553</v>
      </c>
      <c r="B61" s="14" t="s">
        <v>533</v>
      </c>
      <c r="C61" s="62">
        <v>0</v>
      </c>
      <c r="D61" s="63">
        <v>7</v>
      </c>
      <c r="E61" s="76">
        <v>3</v>
      </c>
      <c r="F61" s="69">
        <v>460.29</v>
      </c>
      <c r="G61" s="69">
        <f t="shared" si="0"/>
        <v>3222.03</v>
      </c>
      <c r="H61" s="69">
        <v>672.22</v>
      </c>
      <c r="I61" s="69">
        <f t="shared" si="1"/>
        <v>2016.66</v>
      </c>
      <c r="J61" s="71">
        <f t="shared" si="2"/>
        <v>4</v>
      </c>
    </row>
    <row r="62" spans="1:10" ht="15.75" x14ac:dyDescent="0.25">
      <c r="A62" s="14" t="s">
        <v>553</v>
      </c>
      <c r="B62" s="14" t="s">
        <v>198</v>
      </c>
      <c r="C62" s="61">
        <v>0</v>
      </c>
      <c r="D62" s="63">
        <v>2</v>
      </c>
      <c r="E62" s="77">
        <v>2</v>
      </c>
      <c r="F62" s="79">
        <v>1200</v>
      </c>
      <c r="G62" s="69">
        <f t="shared" si="0"/>
        <v>2400</v>
      </c>
      <c r="H62" s="69">
        <v>1800</v>
      </c>
      <c r="I62" s="69">
        <f t="shared" si="1"/>
        <v>3600</v>
      </c>
      <c r="J62" s="71">
        <f t="shared" si="2"/>
        <v>0</v>
      </c>
    </row>
    <row r="63" spans="1:10" ht="15.75" x14ac:dyDescent="0.25">
      <c r="A63" s="14" t="s">
        <v>553</v>
      </c>
      <c r="B63" s="14" t="s">
        <v>289</v>
      </c>
      <c r="C63" s="61">
        <v>0</v>
      </c>
      <c r="D63" s="63">
        <v>3</v>
      </c>
      <c r="E63" s="76">
        <v>2</v>
      </c>
      <c r="F63" s="78">
        <v>1100</v>
      </c>
      <c r="G63" s="69">
        <f t="shared" si="0"/>
        <v>3300</v>
      </c>
      <c r="H63" s="69">
        <v>1600</v>
      </c>
      <c r="I63" s="69">
        <f t="shared" si="1"/>
        <v>3200</v>
      </c>
      <c r="J63" s="71">
        <f t="shared" si="2"/>
        <v>1</v>
      </c>
    </row>
    <row r="64" spans="1:10" ht="15.75" x14ac:dyDescent="0.25">
      <c r="A64" s="14" t="s">
        <v>78</v>
      </c>
      <c r="B64" s="14" t="s">
        <v>323</v>
      </c>
      <c r="C64" s="62">
        <v>0</v>
      </c>
      <c r="D64" s="63">
        <v>5</v>
      </c>
      <c r="E64" s="76">
        <v>2</v>
      </c>
      <c r="F64" s="69">
        <v>181.07</v>
      </c>
      <c r="G64" s="69">
        <f t="shared" si="0"/>
        <v>905.34999999999991</v>
      </c>
      <c r="H64" s="69">
        <v>250</v>
      </c>
      <c r="I64" s="69">
        <f t="shared" si="1"/>
        <v>500</v>
      </c>
      <c r="J64" s="71">
        <f t="shared" si="2"/>
        <v>3</v>
      </c>
    </row>
    <row r="65" spans="1:10" ht="15.75" x14ac:dyDescent="0.25">
      <c r="A65" s="14" t="s">
        <v>155</v>
      </c>
      <c r="B65" s="14" t="s">
        <v>334</v>
      </c>
      <c r="C65" s="62">
        <v>0</v>
      </c>
      <c r="D65" s="63">
        <v>3</v>
      </c>
      <c r="E65" s="76">
        <v>2</v>
      </c>
      <c r="F65" s="69">
        <v>335.51</v>
      </c>
      <c r="G65" s="69">
        <f t="shared" si="0"/>
        <v>1006.53</v>
      </c>
      <c r="H65" s="69">
        <v>432</v>
      </c>
      <c r="I65" s="69">
        <f t="shared" si="1"/>
        <v>864</v>
      </c>
      <c r="J65" s="71">
        <f t="shared" si="2"/>
        <v>1</v>
      </c>
    </row>
    <row r="66" spans="1:10" ht="15.75" x14ac:dyDescent="0.25">
      <c r="A66" s="14" t="s">
        <v>128</v>
      </c>
      <c r="B66" s="14" t="s">
        <v>335</v>
      </c>
      <c r="C66" s="62">
        <v>0</v>
      </c>
      <c r="D66" s="63">
        <v>7</v>
      </c>
      <c r="E66" s="76">
        <v>2</v>
      </c>
      <c r="F66" s="69">
        <v>176.19</v>
      </c>
      <c r="G66" s="69">
        <f t="shared" si="0"/>
        <v>1233.33</v>
      </c>
      <c r="H66" s="69">
        <v>247.57</v>
      </c>
      <c r="I66" s="69">
        <f t="shared" si="1"/>
        <v>495.14</v>
      </c>
      <c r="J66" s="71">
        <f t="shared" si="2"/>
        <v>5</v>
      </c>
    </row>
    <row r="67" spans="1:10" ht="15.75" x14ac:dyDescent="0.25">
      <c r="A67" s="14" t="s">
        <v>553</v>
      </c>
      <c r="B67" s="14" t="s">
        <v>343</v>
      </c>
      <c r="C67" s="62">
        <v>0</v>
      </c>
      <c r="D67" s="63">
        <v>6</v>
      </c>
      <c r="E67" s="76">
        <v>2</v>
      </c>
      <c r="F67" s="69">
        <v>371</v>
      </c>
      <c r="G67" s="69">
        <f t="shared" ref="G67:G119" si="3">D67*F67</f>
        <v>2226</v>
      </c>
      <c r="H67" s="69">
        <v>619.38</v>
      </c>
      <c r="I67" s="69">
        <f t="shared" ref="I67:I119" si="4">E67*H67</f>
        <v>1238.76</v>
      </c>
      <c r="J67" s="71">
        <f t="shared" ref="J67:J119" si="5">C67+D67-E67</f>
        <v>4</v>
      </c>
    </row>
    <row r="68" spans="1:10" ht="15.75" x14ac:dyDescent="0.25">
      <c r="A68" s="14" t="s">
        <v>23</v>
      </c>
      <c r="B68" s="14" t="s">
        <v>356</v>
      </c>
      <c r="C68" s="62">
        <v>0</v>
      </c>
      <c r="D68" s="63">
        <v>2</v>
      </c>
      <c r="E68" s="76">
        <v>2</v>
      </c>
      <c r="F68" s="69">
        <v>652</v>
      </c>
      <c r="G68" s="69">
        <f t="shared" si="3"/>
        <v>1304</v>
      </c>
      <c r="H68" s="69">
        <v>775</v>
      </c>
      <c r="I68" s="69">
        <f t="shared" si="4"/>
        <v>1550</v>
      </c>
      <c r="J68" s="71">
        <f t="shared" si="5"/>
        <v>0</v>
      </c>
    </row>
    <row r="69" spans="1:10" ht="15.75" x14ac:dyDescent="0.25">
      <c r="A69" s="14" t="s">
        <v>553</v>
      </c>
      <c r="B69" s="14" t="s">
        <v>375</v>
      </c>
      <c r="C69" s="62">
        <v>0</v>
      </c>
      <c r="D69" s="63">
        <v>2</v>
      </c>
      <c r="E69" s="76">
        <v>2</v>
      </c>
      <c r="F69" s="69">
        <v>650</v>
      </c>
      <c r="G69" s="69">
        <f t="shared" si="3"/>
        <v>1300</v>
      </c>
      <c r="H69" s="69">
        <v>1000</v>
      </c>
      <c r="I69" s="69">
        <f t="shared" si="4"/>
        <v>2000</v>
      </c>
      <c r="J69" s="71">
        <f t="shared" si="5"/>
        <v>0</v>
      </c>
    </row>
    <row r="70" spans="1:10" ht="15.75" x14ac:dyDescent="0.25">
      <c r="A70" s="14" t="s">
        <v>163</v>
      </c>
      <c r="B70" s="14" t="s">
        <v>387</v>
      </c>
      <c r="C70" s="62">
        <v>0</v>
      </c>
      <c r="D70" s="63">
        <v>4</v>
      </c>
      <c r="E70" s="76">
        <v>2</v>
      </c>
      <c r="F70" s="69">
        <v>348</v>
      </c>
      <c r="G70" s="69">
        <f t="shared" si="3"/>
        <v>1392</v>
      </c>
      <c r="H70" s="69">
        <v>610</v>
      </c>
      <c r="I70" s="69">
        <f t="shared" si="4"/>
        <v>1220</v>
      </c>
      <c r="J70" s="71">
        <f t="shared" si="5"/>
        <v>2</v>
      </c>
    </row>
    <row r="71" spans="1:10" ht="15.75" x14ac:dyDescent="0.25">
      <c r="A71" s="14" t="s">
        <v>58</v>
      </c>
      <c r="B71" s="14" t="s">
        <v>393</v>
      </c>
      <c r="C71" s="62">
        <v>0</v>
      </c>
      <c r="D71" s="63">
        <v>2</v>
      </c>
      <c r="E71" s="76">
        <v>2</v>
      </c>
      <c r="F71" s="69">
        <v>250</v>
      </c>
      <c r="G71" s="69">
        <f t="shared" si="3"/>
        <v>500</v>
      </c>
      <c r="H71" s="69">
        <v>330</v>
      </c>
      <c r="I71" s="69">
        <f t="shared" si="4"/>
        <v>660</v>
      </c>
      <c r="J71" s="71">
        <f t="shared" si="5"/>
        <v>0</v>
      </c>
    </row>
    <row r="72" spans="1:10" ht="15.75" x14ac:dyDescent="0.25">
      <c r="A72" s="14" t="s">
        <v>553</v>
      </c>
      <c r="B72" s="14" t="s">
        <v>395</v>
      </c>
      <c r="C72" s="62">
        <v>0</v>
      </c>
      <c r="D72" s="63">
        <v>2</v>
      </c>
      <c r="E72" s="76">
        <v>2</v>
      </c>
      <c r="F72" s="69">
        <v>500</v>
      </c>
      <c r="G72" s="69">
        <f t="shared" si="3"/>
        <v>1000</v>
      </c>
      <c r="H72" s="69">
        <v>765</v>
      </c>
      <c r="I72" s="69">
        <f t="shared" si="4"/>
        <v>1530</v>
      </c>
      <c r="J72" s="71">
        <f t="shared" si="5"/>
        <v>0</v>
      </c>
    </row>
    <row r="73" spans="1:10" ht="15.75" x14ac:dyDescent="0.25">
      <c r="A73" s="14" t="s">
        <v>68</v>
      </c>
      <c r="B73" s="14" t="s">
        <v>438</v>
      </c>
      <c r="C73" s="62">
        <v>0</v>
      </c>
      <c r="D73" s="63">
        <v>8</v>
      </c>
      <c r="E73" s="76">
        <v>2</v>
      </c>
      <c r="F73" s="69">
        <v>204.76</v>
      </c>
      <c r="G73" s="69">
        <f t="shared" si="3"/>
        <v>1638.08</v>
      </c>
      <c r="H73" s="69">
        <v>352</v>
      </c>
      <c r="I73" s="69">
        <f t="shared" si="4"/>
        <v>704</v>
      </c>
      <c r="J73" s="71">
        <f t="shared" si="5"/>
        <v>6</v>
      </c>
    </row>
    <row r="74" spans="1:10" ht="15.75" x14ac:dyDescent="0.25">
      <c r="A74" s="14" t="s">
        <v>58</v>
      </c>
      <c r="B74" s="14" t="s">
        <v>452</v>
      </c>
      <c r="C74" s="62">
        <v>0</v>
      </c>
      <c r="D74" s="63">
        <v>4</v>
      </c>
      <c r="E74" s="76">
        <v>2</v>
      </c>
      <c r="F74" s="69">
        <v>561.27</v>
      </c>
      <c r="G74" s="69">
        <f t="shared" si="3"/>
        <v>2245.08</v>
      </c>
      <c r="H74" s="69">
        <v>650</v>
      </c>
      <c r="I74" s="69">
        <f t="shared" si="4"/>
        <v>1300</v>
      </c>
      <c r="J74" s="71">
        <f t="shared" si="5"/>
        <v>2</v>
      </c>
    </row>
    <row r="75" spans="1:10" ht="15.75" x14ac:dyDescent="0.25">
      <c r="A75" s="14" t="s">
        <v>58</v>
      </c>
      <c r="B75" s="14" t="s">
        <v>454</v>
      </c>
      <c r="C75" s="62">
        <v>0</v>
      </c>
      <c r="D75" s="63">
        <v>4</v>
      </c>
      <c r="E75" s="76">
        <v>2</v>
      </c>
      <c r="F75" s="69">
        <v>561.27</v>
      </c>
      <c r="G75" s="69">
        <f t="shared" si="3"/>
        <v>2245.08</v>
      </c>
      <c r="H75" s="69">
        <v>745</v>
      </c>
      <c r="I75" s="69">
        <f t="shared" si="4"/>
        <v>1490</v>
      </c>
      <c r="J75" s="71">
        <f t="shared" si="5"/>
        <v>2</v>
      </c>
    </row>
    <row r="76" spans="1:10" ht="15.75" x14ac:dyDescent="0.25">
      <c r="A76" s="14" t="s">
        <v>58</v>
      </c>
      <c r="B76" s="14" t="s">
        <v>459</v>
      </c>
      <c r="C76" s="62">
        <v>0</v>
      </c>
      <c r="D76" s="63">
        <v>4</v>
      </c>
      <c r="E76" s="76">
        <v>2</v>
      </c>
      <c r="F76" s="69">
        <v>897</v>
      </c>
      <c r="G76" s="69">
        <f t="shared" si="3"/>
        <v>3588</v>
      </c>
      <c r="H76" s="69">
        <v>1236</v>
      </c>
      <c r="I76" s="69">
        <f t="shared" si="4"/>
        <v>2472</v>
      </c>
      <c r="J76" s="71">
        <f t="shared" si="5"/>
        <v>2</v>
      </c>
    </row>
    <row r="77" spans="1:10" ht="15.75" x14ac:dyDescent="0.25">
      <c r="A77" s="14" t="s">
        <v>58</v>
      </c>
      <c r="B77" s="14" t="s">
        <v>467</v>
      </c>
      <c r="C77" s="62">
        <v>0</v>
      </c>
      <c r="D77" s="63">
        <v>6</v>
      </c>
      <c r="E77" s="76">
        <v>2</v>
      </c>
      <c r="F77" s="69">
        <v>432.79</v>
      </c>
      <c r="G77" s="69">
        <f t="shared" si="3"/>
        <v>2596.7400000000002</v>
      </c>
      <c r="H77" s="69">
        <v>570</v>
      </c>
      <c r="I77" s="69">
        <f t="shared" si="4"/>
        <v>1140</v>
      </c>
      <c r="J77" s="71">
        <f t="shared" si="5"/>
        <v>4</v>
      </c>
    </row>
    <row r="78" spans="1:10" ht="15.75" x14ac:dyDescent="0.25">
      <c r="A78" s="14" t="s">
        <v>58</v>
      </c>
      <c r="B78" s="14" t="s">
        <v>471</v>
      </c>
      <c r="C78" s="62">
        <v>0</v>
      </c>
      <c r="D78" s="63">
        <v>5</v>
      </c>
      <c r="E78" s="76">
        <v>2</v>
      </c>
      <c r="F78" s="69">
        <v>336.19</v>
      </c>
      <c r="G78" s="69">
        <f t="shared" si="3"/>
        <v>1680.95</v>
      </c>
      <c r="H78" s="69">
        <v>449.5</v>
      </c>
      <c r="I78" s="69">
        <f t="shared" si="4"/>
        <v>899</v>
      </c>
      <c r="J78" s="71">
        <f t="shared" si="5"/>
        <v>3</v>
      </c>
    </row>
    <row r="79" spans="1:10" ht="15.75" x14ac:dyDescent="0.25">
      <c r="A79" s="14" t="s">
        <v>553</v>
      </c>
      <c r="B79" s="14" t="s">
        <v>480</v>
      </c>
      <c r="C79" s="62">
        <v>0</v>
      </c>
      <c r="D79" s="63">
        <v>2</v>
      </c>
      <c r="E79" s="76">
        <v>2</v>
      </c>
      <c r="F79" s="69">
        <v>494</v>
      </c>
      <c r="G79" s="69">
        <f t="shared" si="3"/>
        <v>988</v>
      </c>
      <c r="H79" s="69">
        <v>600</v>
      </c>
      <c r="I79" s="69">
        <f t="shared" si="4"/>
        <v>1200</v>
      </c>
      <c r="J79" s="71">
        <f t="shared" si="5"/>
        <v>0</v>
      </c>
    </row>
    <row r="80" spans="1:10" ht="15.75" x14ac:dyDescent="0.25">
      <c r="A80" s="14" t="s">
        <v>555</v>
      </c>
      <c r="B80" s="14" t="s">
        <v>485</v>
      </c>
      <c r="C80" s="62">
        <v>0</v>
      </c>
      <c r="D80" s="63">
        <v>4</v>
      </c>
      <c r="E80" s="76">
        <v>2</v>
      </c>
      <c r="F80" s="69">
        <v>235</v>
      </c>
      <c r="G80" s="69">
        <f t="shared" si="3"/>
        <v>940</v>
      </c>
      <c r="H80" s="69">
        <v>293</v>
      </c>
      <c r="I80" s="69">
        <f t="shared" si="4"/>
        <v>586</v>
      </c>
      <c r="J80" s="71">
        <f t="shared" si="5"/>
        <v>2</v>
      </c>
    </row>
    <row r="81" spans="1:10" ht="15.75" x14ac:dyDescent="0.25">
      <c r="A81" s="14" t="s">
        <v>555</v>
      </c>
      <c r="B81" s="14" t="s">
        <v>487</v>
      </c>
      <c r="C81" s="62">
        <v>0</v>
      </c>
      <c r="D81" s="63">
        <v>4</v>
      </c>
      <c r="E81" s="76">
        <v>2</v>
      </c>
      <c r="F81" s="69">
        <v>265</v>
      </c>
      <c r="G81" s="69">
        <f t="shared" si="3"/>
        <v>1060</v>
      </c>
      <c r="H81" s="69">
        <v>340</v>
      </c>
      <c r="I81" s="69">
        <f t="shared" si="4"/>
        <v>680</v>
      </c>
      <c r="J81" s="71">
        <f t="shared" si="5"/>
        <v>2</v>
      </c>
    </row>
    <row r="82" spans="1:10" ht="15.75" x14ac:dyDescent="0.25">
      <c r="A82" s="14" t="s">
        <v>555</v>
      </c>
      <c r="B82" s="14" t="s">
        <v>489</v>
      </c>
      <c r="C82" s="62">
        <v>0</v>
      </c>
      <c r="D82" s="63">
        <v>3</v>
      </c>
      <c r="E82" s="76">
        <v>2</v>
      </c>
      <c r="F82" s="69">
        <v>190</v>
      </c>
      <c r="G82" s="69">
        <f t="shared" si="3"/>
        <v>570</v>
      </c>
      <c r="H82" s="69">
        <v>290</v>
      </c>
      <c r="I82" s="69">
        <f t="shared" si="4"/>
        <v>580</v>
      </c>
      <c r="J82" s="71">
        <f t="shared" si="5"/>
        <v>1</v>
      </c>
    </row>
    <row r="83" spans="1:10" ht="15.75" x14ac:dyDescent="0.25">
      <c r="A83" s="14" t="s">
        <v>555</v>
      </c>
      <c r="B83" s="14" t="s">
        <v>497</v>
      </c>
      <c r="C83" s="62">
        <v>0</v>
      </c>
      <c r="D83" s="63">
        <v>2</v>
      </c>
      <c r="E83" s="76">
        <v>2</v>
      </c>
      <c r="F83" s="69">
        <v>200</v>
      </c>
      <c r="G83" s="69">
        <f t="shared" si="3"/>
        <v>400</v>
      </c>
      <c r="H83" s="69">
        <v>300</v>
      </c>
      <c r="I83" s="69">
        <f t="shared" si="4"/>
        <v>600</v>
      </c>
      <c r="J83" s="71">
        <f t="shared" si="5"/>
        <v>0</v>
      </c>
    </row>
    <row r="84" spans="1:10" ht="15.75" x14ac:dyDescent="0.25">
      <c r="A84" s="14" t="s">
        <v>553</v>
      </c>
      <c r="B84" s="14" t="s">
        <v>525</v>
      </c>
      <c r="C84" s="62">
        <v>0</v>
      </c>
      <c r="D84" s="63">
        <v>2</v>
      </c>
      <c r="E84" s="76">
        <v>2</v>
      </c>
      <c r="F84" s="69">
        <v>520</v>
      </c>
      <c r="G84" s="69">
        <f t="shared" si="3"/>
        <v>1040</v>
      </c>
      <c r="H84" s="69">
        <v>735</v>
      </c>
      <c r="I84" s="69">
        <f t="shared" si="4"/>
        <v>1470</v>
      </c>
      <c r="J84" s="71">
        <f t="shared" si="5"/>
        <v>0</v>
      </c>
    </row>
    <row r="85" spans="1:10" ht="15.75" x14ac:dyDescent="0.25">
      <c r="A85" s="14" t="s">
        <v>553</v>
      </c>
      <c r="B85" s="14" t="s">
        <v>529</v>
      </c>
      <c r="C85" s="62">
        <v>0</v>
      </c>
      <c r="D85" s="63">
        <v>2</v>
      </c>
      <c r="E85" s="76">
        <v>2</v>
      </c>
      <c r="F85" s="69">
        <v>550</v>
      </c>
      <c r="G85" s="69">
        <f t="shared" si="3"/>
        <v>1100</v>
      </c>
      <c r="H85" s="69">
        <v>750</v>
      </c>
      <c r="I85" s="69">
        <f t="shared" si="4"/>
        <v>1500</v>
      </c>
      <c r="J85" s="71">
        <f t="shared" si="5"/>
        <v>0</v>
      </c>
    </row>
    <row r="86" spans="1:10" ht="15.75" x14ac:dyDescent="0.25">
      <c r="A86" s="14" t="s">
        <v>553</v>
      </c>
      <c r="B86" s="14" t="s">
        <v>204</v>
      </c>
      <c r="C86" s="61">
        <v>0</v>
      </c>
      <c r="D86" s="63">
        <v>2</v>
      </c>
      <c r="E86" s="77">
        <v>1</v>
      </c>
      <c r="F86" s="79">
        <v>4150</v>
      </c>
      <c r="G86" s="69">
        <f t="shared" si="3"/>
        <v>8300</v>
      </c>
      <c r="H86" s="69">
        <v>6000</v>
      </c>
      <c r="I86" s="69">
        <f t="shared" si="4"/>
        <v>6000</v>
      </c>
      <c r="J86" s="71">
        <f t="shared" si="5"/>
        <v>1</v>
      </c>
    </row>
    <row r="87" spans="1:10" ht="15.75" x14ac:dyDescent="0.25">
      <c r="A87" s="14" t="s">
        <v>553</v>
      </c>
      <c r="B87" s="14" t="s">
        <v>210</v>
      </c>
      <c r="C87" s="61">
        <v>0</v>
      </c>
      <c r="D87" s="63">
        <v>1</v>
      </c>
      <c r="E87" s="77">
        <v>1</v>
      </c>
      <c r="F87" s="79">
        <v>6510</v>
      </c>
      <c r="G87" s="69">
        <f t="shared" si="3"/>
        <v>6510</v>
      </c>
      <c r="H87" s="69">
        <v>8501</v>
      </c>
      <c r="I87" s="69">
        <f t="shared" si="4"/>
        <v>8501</v>
      </c>
      <c r="J87" s="71">
        <f t="shared" si="5"/>
        <v>0</v>
      </c>
    </row>
    <row r="88" spans="1:10" ht="15.75" x14ac:dyDescent="0.25">
      <c r="A88" s="14" t="s">
        <v>553</v>
      </c>
      <c r="B88" s="14" t="s">
        <v>224</v>
      </c>
      <c r="C88" s="61">
        <v>0</v>
      </c>
      <c r="D88" s="63">
        <v>1</v>
      </c>
      <c r="E88" s="77">
        <v>1</v>
      </c>
      <c r="F88" s="79">
        <v>700</v>
      </c>
      <c r="G88" s="69">
        <f t="shared" si="3"/>
        <v>700</v>
      </c>
      <c r="H88" s="69">
        <v>1000</v>
      </c>
      <c r="I88" s="69">
        <f t="shared" si="4"/>
        <v>1000</v>
      </c>
      <c r="J88" s="71">
        <f t="shared" si="5"/>
        <v>0</v>
      </c>
    </row>
    <row r="89" spans="1:10" ht="15.75" x14ac:dyDescent="0.25">
      <c r="A89" s="14" t="s">
        <v>553</v>
      </c>
      <c r="B89" s="14" t="s">
        <v>268</v>
      </c>
      <c r="C89" s="61">
        <v>0</v>
      </c>
      <c r="D89" s="63">
        <v>4</v>
      </c>
      <c r="E89" s="77">
        <v>1</v>
      </c>
      <c r="F89" s="79">
        <v>667</v>
      </c>
      <c r="G89" s="69">
        <f t="shared" si="3"/>
        <v>2668</v>
      </c>
      <c r="H89" s="69">
        <v>952.28</v>
      </c>
      <c r="I89" s="69">
        <f t="shared" si="4"/>
        <v>952.28</v>
      </c>
      <c r="J89" s="71">
        <f t="shared" si="5"/>
        <v>3</v>
      </c>
    </row>
    <row r="90" spans="1:10" ht="15.75" x14ac:dyDescent="0.25">
      <c r="A90" s="14" t="s">
        <v>553</v>
      </c>
      <c r="B90" s="14" t="s">
        <v>292</v>
      </c>
      <c r="C90" s="61">
        <v>0</v>
      </c>
      <c r="D90" s="63">
        <v>2</v>
      </c>
      <c r="E90" s="76">
        <v>1</v>
      </c>
      <c r="F90" s="69">
        <v>650</v>
      </c>
      <c r="G90" s="69">
        <f t="shared" si="3"/>
        <v>1300</v>
      </c>
      <c r="H90" s="69">
        <v>700</v>
      </c>
      <c r="I90" s="69">
        <f t="shared" si="4"/>
        <v>700</v>
      </c>
      <c r="J90" s="71">
        <f t="shared" si="5"/>
        <v>1</v>
      </c>
    </row>
    <row r="91" spans="1:10" ht="15.75" x14ac:dyDescent="0.25">
      <c r="A91" s="14" t="s">
        <v>553</v>
      </c>
      <c r="B91" s="14" t="s">
        <v>294</v>
      </c>
      <c r="C91" s="61">
        <v>0</v>
      </c>
      <c r="D91" s="63">
        <v>2</v>
      </c>
      <c r="E91" s="76">
        <v>1</v>
      </c>
      <c r="F91" s="69">
        <v>1180</v>
      </c>
      <c r="G91" s="69">
        <f t="shared" si="3"/>
        <v>2360</v>
      </c>
      <c r="H91" s="69">
        <v>1300</v>
      </c>
      <c r="I91" s="69">
        <f t="shared" si="4"/>
        <v>1300</v>
      </c>
      <c r="J91" s="71">
        <f t="shared" si="5"/>
        <v>1</v>
      </c>
    </row>
    <row r="92" spans="1:10" ht="15.75" x14ac:dyDescent="0.25">
      <c r="A92" s="14" t="s">
        <v>555</v>
      </c>
      <c r="B92" s="14" t="s">
        <v>312</v>
      </c>
      <c r="C92" s="62">
        <v>0</v>
      </c>
      <c r="D92" s="63">
        <v>4</v>
      </c>
      <c r="E92" s="76">
        <v>1</v>
      </c>
      <c r="F92" s="69">
        <v>219.05</v>
      </c>
      <c r="G92" s="69">
        <f t="shared" si="3"/>
        <v>876.2</v>
      </c>
      <c r="H92" s="69">
        <v>305</v>
      </c>
      <c r="I92" s="69">
        <f t="shared" si="4"/>
        <v>305</v>
      </c>
      <c r="J92" s="71">
        <f t="shared" si="5"/>
        <v>3</v>
      </c>
    </row>
    <row r="93" spans="1:10" ht="15.75" x14ac:dyDescent="0.25">
      <c r="A93" s="14" t="s">
        <v>163</v>
      </c>
      <c r="B93" s="14" t="s">
        <v>314</v>
      </c>
      <c r="C93" s="62">
        <v>0</v>
      </c>
      <c r="D93" s="63">
        <v>1</v>
      </c>
      <c r="E93" s="76">
        <v>1</v>
      </c>
      <c r="F93" s="69">
        <v>181.42</v>
      </c>
      <c r="G93" s="69">
        <f t="shared" si="3"/>
        <v>181.42</v>
      </c>
      <c r="H93" s="69">
        <v>220</v>
      </c>
      <c r="I93" s="69">
        <f t="shared" si="4"/>
        <v>220</v>
      </c>
      <c r="J93" s="71">
        <f t="shared" si="5"/>
        <v>0</v>
      </c>
    </row>
    <row r="94" spans="1:10" ht="15.75" x14ac:dyDescent="0.25">
      <c r="A94" s="14" t="s">
        <v>163</v>
      </c>
      <c r="B94" s="14" t="s">
        <v>316</v>
      </c>
      <c r="C94" s="62">
        <v>0</v>
      </c>
      <c r="D94" s="63">
        <v>1</v>
      </c>
      <c r="E94" s="76">
        <v>1</v>
      </c>
      <c r="F94" s="69">
        <v>191.9</v>
      </c>
      <c r="G94" s="69">
        <f t="shared" si="3"/>
        <v>191.9</v>
      </c>
      <c r="H94" s="69">
        <v>200</v>
      </c>
      <c r="I94" s="69">
        <f t="shared" si="4"/>
        <v>200</v>
      </c>
      <c r="J94" s="71">
        <f t="shared" si="5"/>
        <v>0</v>
      </c>
    </row>
    <row r="95" spans="1:10" ht="15.75" x14ac:dyDescent="0.25">
      <c r="A95" s="14" t="s">
        <v>11</v>
      </c>
      <c r="B95" s="14" t="s">
        <v>557</v>
      </c>
      <c r="C95" s="83">
        <v>1</v>
      </c>
      <c r="D95" s="63">
        <v>6</v>
      </c>
      <c r="E95" s="76">
        <v>1</v>
      </c>
      <c r="F95" s="69">
        <v>236.72</v>
      </c>
      <c r="G95" s="69">
        <f t="shared" si="3"/>
        <v>1420.32</v>
      </c>
      <c r="H95" s="69">
        <v>315</v>
      </c>
      <c r="I95" s="69">
        <f t="shared" si="4"/>
        <v>315</v>
      </c>
      <c r="J95" s="71">
        <f t="shared" si="5"/>
        <v>6</v>
      </c>
    </row>
    <row r="96" spans="1:10" ht="15.75" x14ac:dyDescent="0.25">
      <c r="A96" s="14" t="s">
        <v>553</v>
      </c>
      <c r="B96" s="14" t="s">
        <v>337</v>
      </c>
      <c r="C96" s="62">
        <v>0</v>
      </c>
      <c r="D96" s="63">
        <v>1</v>
      </c>
      <c r="E96" s="76">
        <v>1</v>
      </c>
      <c r="F96" s="69">
        <v>350</v>
      </c>
      <c r="G96" s="69">
        <f t="shared" si="3"/>
        <v>350</v>
      </c>
      <c r="H96" s="69">
        <v>500</v>
      </c>
      <c r="I96" s="69">
        <f t="shared" si="4"/>
        <v>500</v>
      </c>
      <c r="J96" s="71">
        <f t="shared" si="5"/>
        <v>0</v>
      </c>
    </row>
    <row r="97" spans="1:10" ht="15.75" x14ac:dyDescent="0.25">
      <c r="A97" s="14" t="s">
        <v>553</v>
      </c>
      <c r="B97" s="14" t="s">
        <v>338</v>
      </c>
      <c r="C97" s="62">
        <v>0</v>
      </c>
      <c r="D97" s="63">
        <v>1</v>
      </c>
      <c r="E97" s="76">
        <v>1</v>
      </c>
      <c r="F97" s="69">
        <v>1250</v>
      </c>
      <c r="G97" s="69">
        <f t="shared" si="3"/>
        <v>1250</v>
      </c>
      <c r="H97" s="69">
        <v>1762</v>
      </c>
      <c r="I97" s="69">
        <f t="shared" si="4"/>
        <v>1762</v>
      </c>
      <c r="J97" s="71">
        <f t="shared" si="5"/>
        <v>0</v>
      </c>
    </row>
    <row r="98" spans="1:10" ht="15.75" x14ac:dyDescent="0.25">
      <c r="A98" s="14" t="s">
        <v>23</v>
      </c>
      <c r="B98" s="14" t="s">
        <v>360</v>
      </c>
      <c r="C98" s="62">
        <v>0</v>
      </c>
      <c r="D98" s="63">
        <v>2</v>
      </c>
      <c r="E98" s="76">
        <v>1</v>
      </c>
      <c r="F98" s="69">
        <v>590</v>
      </c>
      <c r="G98" s="69">
        <f t="shared" si="3"/>
        <v>1180</v>
      </c>
      <c r="H98" s="69">
        <v>830</v>
      </c>
      <c r="I98" s="69">
        <f t="shared" si="4"/>
        <v>830</v>
      </c>
      <c r="J98" s="71">
        <f t="shared" si="5"/>
        <v>1</v>
      </c>
    </row>
    <row r="99" spans="1:10" ht="15.75" x14ac:dyDescent="0.25">
      <c r="A99" s="14" t="s">
        <v>555</v>
      </c>
      <c r="B99" s="14" t="s">
        <v>371</v>
      </c>
      <c r="C99" s="62">
        <v>0</v>
      </c>
      <c r="D99" s="63">
        <v>4</v>
      </c>
      <c r="E99" s="76">
        <v>1</v>
      </c>
      <c r="F99" s="69">
        <v>245</v>
      </c>
      <c r="G99" s="69">
        <f t="shared" si="3"/>
        <v>980</v>
      </c>
      <c r="H99" s="69">
        <v>340</v>
      </c>
      <c r="I99" s="69">
        <f t="shared" si="4"/>
        <v>340</v>
      </c>
      <c r="J99" s="71">
        <f t="shared" si="5"/>
        <v>3</v>
      </c>
    </row>
    <row r="100" spans="1:10" ht="15.75" x14ac:dyDescent="0.25">
      <c r="A100" s="14" t="s">
        <v>58</v>
      </c>
      <c r="B100" s="14" t="s">
        <v>381</v>
      </c>
      <c r="C100" s="62">
        <v>0</v>
      </c>
      <c r="D100" s="63">
        <v>3</v>
      </c>
      <c r="E100" s="76">
        <v>1</v>
      </c>
      <c r="F100" s="69">
        <v>348</v>
      </c>
      <c r="G100" s="69">
        <f t="shared" si="3"/>
        <v>1044</v>
      </c>
      <c r="H100" s="69">
        <v>580</v>
      </c>
      <c r="I100" s="69">
        <f t="shared" si="4"/>
        <v>580</v>
      </c>
      <c r="J100" s="71">
        <f t="shared" si="5"/>
        <v>2</v>
      </c>
    </row>
    <row r="101" spans="1:10" ht="15.75" x14ac:dyDescent="0.25">
      <c r="A101" s="14" t="s">
        <v>553</v>
      </c>
      <c r="B101" s="14" t="s">
        <v>383</v>
      </c>
      <c r="C101" s="62">
        <v>0</v>
      </c>
      <c r="D101" s="63">
        <v>1</v>
      </c>
      <c r="E101" s="76">
        <v>1</v>
      </c>
      <c r="F101" s="69">
        <v>1320</v>
      </c>
      <c r="G101" s="69">
        <f t="shared" si="3"/>
        <v>1320</v>
      </c>
      <c r="H101" s="69">
        <v>1700</v>
      </c>
      <c r="I101" s="69">
        <f t="shared" si="4"/>
        <v>1700</v>
      </c>
      <c r="J101" s="71">
        <f t="shared" si="5"/>
        <v>0</v>
      </c>
    </row>
    <row r="102" spans="1:10" ht="15.75" x14ac:dyDescent="0.25">
      <c r="A102" s="14" t="s">
        <v>553</v>
      </c>
      <c r="B102" s="14" t="s">
        <v>385</v>
      </c>
      <c r="C102" s="62">
        <v>0</v>
      </c>
      <c r="D102" s="63">
        <v>1</v>
      </c>
      <c r="E102" s="76">
        <v>1</v>
      </c>
      <c r="F102" s="69">
        <v>1419</v>
      </c>
      <c r="G102" s="69">
        <f t="shared" si="3"/>
        <v>1419</v>
      </c>
      <c r="H102" s="69">
        <v>1850</v>
      </c>
      <c r="I102" s="69">
        <f t="shared" si="4"/>
        <v>1850</v>
      </c>
      <c r="J102" s="71">
        <f t="shared" si="5"/>
        <v>0</v>
      </c>
    </row>
    <row r="103" spans="1:10" ht="15.75" x14ac:dyDescent="0.25">
      <c r="A103" s="14" t="s">
        <v>553</v>
      </c>
      <c r="B103" s="14" t="s">
        <v>440</v>
      </c>
      <c r="C103" s="62">
        <v>0</v>
      </c>
      <c r="D103" s="63">
        <v>1</v>
      </c>
      <c r="E103" s="76">
        <v>1</v>
      </c>
      <c r="F103" s="69">
        <v>600</v>
      </c>
      <c r="G103" s="69">
        <f t="shared" si="3"/>
        <v>600</v>
      </c>
      <c r="H103" s="69">
        <v>1000</v>
      </c>
      <c r="I103" s="69">
        <f t="shared" si="4"/>
        <v>1000</v>
      </c>
      <c r="J103" s="71">
        <f t="shared" si="5"/>
        <v>0</v>
      </c>
    </row>
    <row r="104" spans="1:10" ht="15.75" x14ac:dyDescent="0.25">
      <c r="A104" s="14" t="s">
        <v>559</v>
      </c>
      <c r="B104" s="14" t="s">
        <v>445</v>
      </c>
      <c r="C104" s="62">
        <v>0</v>
      </c>
      <c r="D104" s="63">
        <v>2</v>
      </c>
      <c r="E104" s="76">
        <v>1</v>
      </c>
      <c r="F104" s="69">
        <v>369</v>
      </c>
      <c r="G104" s="69">
        <f t="shared" si="3"/>
        <v>738</v>
      </c>
      <c r="H104" s="69">
        <v>400</v>
      </c>
      <c r="I104" s="69">
        <f t="shared" si="4"/>
        <v>400</v>
      </c>
      <c r="J104" s="71">
        <f t="shared" si="5"/>
        <v>1</v>
      </c>
    </row>
    <row r="105" spans="1:10" ht="15.75" x14ac:dyDescent="0.25">
      <c r="A105" s="14" t="s">
        <v>559</v>
      </c>
      <c r="B105" s="14" t="s">
        <v>447</v>
      </c>
      <c r="C105" s="62">
        <v>0</v>
      </c>
      <c r="D105" s="63">
        <v>1</v>
      </c>
      <c r="E105" s="76">
        <v>1</v>
      </c>
      <c r="F105" s="69">
        <v>369</v>
      </c>
      <c r="G105" s="69">
        <f t="shared" si="3"/>
        <v>369</v>
      </c>
      <c r="H105" s="69">
        <v>400</v>
      </c>
      <c r="I105" s="69">
        <f t="shared" si="4"/>
        <v>400</v>
      </c>
      <c r="J105" s="71">
        <f t="shared" si="5"/>
        <v>0</v>
      </c>
    </row>
    <row r="106" spans="1:10" ht="15.75" x14ac:dyDescent="0.25">
      <c r="A106" s="14" t="s">
        <v>559</v>
      </c>
      <c r="B106" s="14" t="s">
        <v>448</v>
      </c>
      <c r="C106" s="62">
        <v>0</v>
      </c>
      <c r="D106" s="63">
        <v>1</v>
      </c>
      <c r="E106" s="76">
        <v>1</v>
      </c>
      <c r="F106" s="69">
        <v>369</v>
      </c>
      <c r="G106" s="69">
        <f t="shared" si="3"/>
        <v>369</v>
      </c>
      <c r="H106" s="69">
        <v>400</v>
      </c>
      <c r="I106" s="69">
        <f t="shared" si="4"/>
        <v>400</v>
      </c>
      <c r="J106" s="71">
        <f t="shared" si="5"/>
        <v>0</v>
      </c>
    </row>
    <row r="107" spans="1:10" ht="15.75" x14ac:dyDescent="0.25">
      <c r="A107" s="14" t="s">
        <v>58</v>
      </c>
      <c r="B107" s="14" t="s">
        <v>461</v>
      </c>
      <c r="C107" s="62">
        <v>0</v>
      </c>
      <c r="D107" s="63">
        <v>3</v>
      </c>
      <c r="E107" s="76">
        <v>1</v>
      </c>
      <c r="F107" s="69">
        <v>897</v>
      </c>
      <c r="G107" s="69">
        <f t="shared" si="3"/>
        <v>2691</v>
      </c>
      <c r="H107" s="69">
        <v>1000</v>
      </c>
      <c r="I107" s="69">
        <f t="shared" si="4"/>
        <v>1000</v>
      </c>
      <c r="J107" s="71">
        <f t="shared" si="5"/>
        <v>2</v>
      </c>
    </row>
    <row r="108" spans="1:10" ht="15.75" x14ac:dyDescent="0.25">
      <c r="A108" s="14" t="s">
        <v>58</v>
      </c>
      <c r="B108" s="14" t="s">
        <v>469</v>
      </c>
      <c r="C108" s="62">
        <v>0</v>
      </c>
      <c r="D108" s="63">
        <v>6</v>
      </c>
      <c r="E108" s="76">
        <v>1</v>
      </c>
      <c r="F108" s="69">
        <v>466.6</v>
      </c>
      <c r="G108" s="69">
        <f t="shared" si="3"/>
        <v>2799.6000000000004</v>
      </c>
      <c r="H108" s="69">
        <v>700</v>
      </c>
      <c r="I108" s="69">
        <f t="shared" si="4"/>
        <v>700</v>
      </c>
      <c r="J108" s="71">
        <f t="shared" si="5"/>
        <v>5</v>
      </c>
    </row>
    <row r="109" spans="1:10" ht="15.75" x14ac:dyDescent="0.25">
      <c r="A109" s="14" t="s">
        <v>58</v>
      </c>
      <c r="B109" s="14" t="s">
        <v>474</v>
      </c>
      <c r="C109" s="62">
        <v>0</v>
      </c>
      <c r="D109" s="63">
        <v>5</v>
      </c>
      <c r="E109" s="76">
        <v>1</v>
      </c>
      <c r="F109" s="69">
        <v>336.19</v>
      </c>
      <c r="G109" s="69">
        <f t="shared" si="3"/>
        <v>1680.95</v>
      </c>
      <c r="H109" s="69">
        <v>500</v>
      </c>
      <c r="I109" s="69">
        <f t="shared" si="4"/>
        <v>500</v>
      </c>
      <c r="J109" s="71">
        <f t="shared" si="5"/>
        <v>4</v>
      </c>
    </row>
    <row r="110" spans="1:10" ht="15.75" x14ac:dyDescent="0.25">
      <c r="A110" s="14" t="s">
        <v>555</v>
      </c>
      <c r="B110" s="14" t="s">
        <v>491</v>
      </c>
      <c r="C110" s="62">
        <v>0</v>
      </c>
      <c r="D110" s="63">
        <v>2</v>
      </c>
      <c r="E110" s="76">
        <v>1</v>
      </c>
      <c r="F110" s="69">
        <v>255</v>
      </c>
      <c r="G110" s="69">
        <f t="shared" si="3"/>
        <v>510</v>
      </c>
      <c r="H110" s="69">
        <v>333</v>
      </c>
      <c r="I110" s="69">
        <f t="shared" si="4"/>
        <v>333</v>
      </c>
      <c r="J110" s="71">
        <f t="shared" si="5"/>
        <v>1</v>
      </c>
    </row>
    <row r="111" spans="1:10" ht="15.75" x14ac:dyDescent="0.25">
      <c r="A111" s="14" t="s">
        <v>553</v>
      </c>
      <c r="B111" s="14" t="s">
        <v>504</v>
      </c>
      <c r="C111" s="62">
        <v>0</v>
      </c>
      <c r="D111" s="63">
        <v>1</v>
      </c>
      <c r="E111" s="76">
        <v>1</v>
      </c>
      <c r="F111" s="69">
        <v>800</v>
      </c>
      <c r="G111" s="69">
        <f t="shared" si="3"/>
        <v>800</v>
      </c>
      <c r="H111" s="69">
        <v>1100</v>
      </c>
      <c r="I111" s="69">
        <f t="shared" si="4"/>
        <v>1100</v>
      </c>
      <c r="J111" s="71">
        <f t="shared" si="5"/>
        <v>0</v>
      </c>
    </row>
    <row r="112" spans="1:10" ht="15.75" x14ac:dyDescent="0.25">
      <c r="A112" s="14" t="s">
        <v>163</v>
      </c>
      <c r="B112" s="14" t="s">
        <v>508</v>
      </c>
      <c r="C112" s="83">
        <v>0</v>
      </c>
      <c r="D112" s="63">
        <v>5</v>
      </c>
      <c r="E112" s="76">
        <v>1</v>
      </c>
      <c r="F112" s="69">
        <v>142.86000000000001</v>
      </c>
      <c r="G112" s="69">
        <f t="shared" si="3"/>
        <v>714.30000000000007</v>
      </c>
      <c r="H112" s="69">
        <v>219.05</v>
      </c>
      <c r="I112" s="69">
        <f t="shared" si="4"/>
        <v>219.05</v>
      </c>
      <c r="J112" s="71">
        <f t="shared" si="5"/>
        <v>4</v>
      </c>
    </row>
    <row r="113" spans="1:10" ht="15.75" x14ac:dyDescent="0.25">
      <c r="A113" s="14" t="s">
        <v>119</v>
      </c>
      <c r="B113" s="14" t="s">
        <v>560</v>
      </c>
      <c r="C113" s="83">
        <v>3</v>
      </c>
      <c r="D113" s="63">
        <v>0</v>
      </c>
      <c r="E113" s="76">
        <v>1</v>
      </c>
      <c r="F113" s="69">
        <v>252</v>
      </c>
      <c r="G113" s="69">
        <f t="shared" si="3"/>
        <v>0</v>
      </c>
      <c r="H113" s="69">
        <v>450</v>
      </c>
      <c r="I113" s="69">
        <f t="shared" si="4"/>
        <v>450</v>
      </c>
      <c r="J113" s="71">
        <f t="shared" si="5"/>
        <v>2</v>
      </c>
    </row>
    <row r="114" spans="1:10" ht="15.75" x14ac:dyDescent="0.25">
      <c r="A114" s="14" t="s">
        <v>148</v>
      </c>
      <c r="B114" s="14" t="s">
        <v>148</v>
      </c>
      <c r="C114" s="83">
        <v>3</v>
      </c>
      <c r="D114" s="63">
        <v>0</v>
      </c>
      <c r="E114" s="76">
        <v>1</v>
      </c>
      <c r="F114" s="69">
        <v>236.2</v>
      </c>
      <c r="G114" s="69">
        <f t="shared" si="3"/>
        <v>0</v>
      </c>
      <c r="H114" s="69">
        <v>250</v>
      </c>
      <c r="I114" s="69">
        <f t="shared" si="4"/>
        <v>250</v>
      </c>
      <c r="J114" s="71">
        <f t="shared" si="5"/>
        <v>2</v>
      </c>
    </row>
    <row r="115" spans="1:10" ht="15.75" x14ac:dyDescent="0.25">
      <c r="A115" s="14" t="s">
        <v>553</v>
      </c>
      <c r="B115" s="14" t="s">
        <v>517</v>
      </c>
      <c r="C115" s="62">
        <v>0</v>
      </c>
      <c r="D115" s="63">
        <v>1</v>
      </c>
      <c r="E115" s="76">
        <v>1</v>
      </c>
      <c r="F115" s="69">
        <v>570</v>
      </c>
      <c r="G115" s="69">
        <f t="shared" si="3"/>
        <v>570</v>
      </c>
      <c r="H115" s="69">
        <v>619.04999999999995</v>
      </c>
      <c r="I115" s="69">
        <f t="shared" si="4"/>
        <v>619.04999999999995</v>
      </c>
      <c r="J115" s="71">
        <f t="shared" si="5"/>
        <v>0</v>
      </c>
    </row>
    <row r="116" spans="1:10" ht="15.75" x14ac:dyDescent="0.25">
      <c r="A116" s="14" t="s">
        <v>553</v>
      </c>
      <c r="B116" s="14" t="s">
        <v>520</v>
      </c>
      <c r="C116" s="62">
        <v>0</v>
      </c>
      <c r="D116" s="63">
        <v>1</v>
      </c>
      <c r="E116" s="76">
        <v>1</v>
      </c>
      <c r="F116" s="69">
        <v>450</v>
      </c>
      <c r="G116" s="69">
        <f t="shared" si="3"/>
        <v>450</v>
      </c>
      <c r="H116" s="69">
        <v>750</v>
      </c>
      <c r="I116" s="69">
        <f t="shared" si="4"/>
        <v>750</v>
      </c>
      <c r="J116" s="71">
        <f t="shared" si="5"/>
        <v>0</v>
      </c>
    </row>
    <row r="117" spans="1:10" ht="15.75" x14ac:dyDescent="0.25">
      <c r="A117" s="14" t="s">
        <v>553</v>
      </c>
      <c r="B117" s="14" t="s">
        <v>195</v>
      </c>
      <c r="C117" s="61">
        <v>0</v>
      </c>
      <c r="D117" s="63">
        <v>5</v>
      </c>
      <c r="E117" s="76">
        <v>0</v>
      </c>
      <c r="F117" s="79">
        <v>361</v>
      </c>
      <c r="G117" s="69">
        <f t="shared" si="3"/>
        <v>1805</v>
      </c>
      <c r="H117" s="69">
        <v>0</v>
      </c>
      <c r="I117" s="69">
        <f t="shared" si="4"/>
        <v>0</v>
      </c>
      <c r="J117" s="71">
        <f t="shared" si="5"/>
        <v>5</v>
      </c>
    </row>
    <row r="118" spans="1:10" ht="15.75" x14ac:dyDescent="0.25">
      <c r="A118" s="14" t="s">
        <v>23</v>
      </c>
      <c r="B118" s="14" t="s">
        <v>233</v>
      </c>
      <c r="C118" s="61">
        <v>0</v>
      </c>
      <c r="D118" s="63">
        <v>5</v>
      </c>
      <c r="E118" s="77">
        <v>0</v>
      </c>
      <c r="F118" s="79">
        <v>430</v>
      </c>
      <c r="G118" s="69">
        <f t="shared" si="3"/>
        <v>2150</v>
      </c>
      <c r="H118" s="69">
        <v>0</v>
      </c>
      <c r="I118" s="69">
        <f t="shared" si="4"/>
        <v>0</v>
      </c>
      <c r="J118" s="71">
        <f t="shared" si="5"/>
        <v>5</v>
      </c>
    </row>
    <row r="119" spans="1:10" ht="15.75" x14ac:dyDescent="0.25">
      <c r="A119" s="14" t="s">
        <v>23</v>
      </c>
      <c r="B119" s="14" t="s">
        <v>236</v>
      </c>
      <c r="C119" s="61">
        <v>0</v>
      </c>
      <c r="D119" s="63">
        <v>0</v>
      </c>
      <c r="E119" s="77">
        <v>0</v>
      </c>
      <c r="F119" s="78">
        <v>0</v>
      </c>
      <c r="G119" s="69">
        <f t="shared" si="3"/>
        <v>0</v>
      </c>
      <c r="H119" s="69">
        <v>0</v>
      </c>
      <c r="I119" s="69">
        <f t="shared" si="4"/>
        <v>0</v>
      </c>
      <c r="J119" s="71">
        <f t="shared" si="5"/>
        <v>0</v>
      </c>
    </row>
    <row r="120" spans="1:10" ht="15.75" x14ac:dyDescent="0.25">
      <c r="A120" s="14" t="s">
        <v>553</v>
      </c>
      <c r="B120" s="14" t="s">
        <v>301</v>
      </c>
      <c r="C120" s="62">
        <v>0</v>
      </c>
      <c r="D120" s="63">
        <v>2</v>
      </c>
      <c r="E120" s="76">
        <v>0</v>
      </c>
      <c r="F120" s="69">
        <v>690</v>
      </c>
      <c r="G120" s="69">
        <f t="shared" ref="G120:G132" si="6">D120*F120</f>
        <v>1380</v>
      </c>
      <c r="H120" s="69">
        <v>0</v>
      </c>
      <c r="I120" s="69">
        <f t="shared" ref="I120:I132" si="7">E120*H120</f>
        <v>0</v>
      </c>
      <c r="J120" s="71">
        <f t="shared" ref="J120:J132" si="8">C120+D120-E120</f>
        <v>2</v>
      </c>
    </row>
    <row r="121" spans="1:10" ht="15.75" x14ac:dyDescent="0.25">
      <c r="A121" s="14" t="s">
        <v>78</v>
      </c>
      <c r="B121" s="14" t="s">
        <v>318</v>
      </c>
      <c r="C121" s="62">
        <v>0</v>
      </c>
      <c r="D121" s="63">
        <v>5</v>
      </c>
      <c r="E121" s="76">
        <v>0</v>
      </c>
      <c r="F121" s="69">
        <v>171.07</v>
      </c>
      <c r="G121" s="69">
        <f t="shared" si="6"/>
        <v>855.34999999999991</v>
      </c>
      <c r="H121" s="69">
        <v>0</v>
      </c>
      <c r="I121" s="69">
        <f t="shared" si="7"/>
        <v>0</v>
      </c>
      <c r="J121" s="71">
        <f t="shared" si="8"/>
        <v>5</v>
      </c>
    </row>
    <row r="122" spans="1:10" ht="15.75" x14ac:dyDescent="0.25">
      <c r="A122" s="14" t="s">
        <v>58</v>
      </c>
      <c r="B122" s="14" t="s">
        <v>377</v>
      </c>
      <c r="C122" s="62">
        <v>0</v>
      </c>
      <c r="D122" s="63">
        <v>2</v>
      </c>
      <c r="E122" s="76">
        <v>0</v>
      </c>
      <c r="F122" s="69">
        <v>572.42999999999995</v>
      </c>
      <c r="G122" s="69">
        <f t="shared" si="6"/>
        <v>1144.8599999999999</v>
      </c>
      <c r="H122" s="69">
        <v>0</v>
      </c>
      <c r="I122" s="69">
        <f t="shared" si="7"/>
        <v>0</v>
      </c>
      <c r="J122" s="71">
        <f t="shared" si="8"/>
        <v>2</v>
      </c>
    </row>
    <row r="123" spans="1:10" ht="15.75" x14ac:dyDescent="0.25">
      <c r="A123" s="14" t="s">
        <v>58</v>
      </c>
      <c r="B123" s="14" t="s">
        <v>378</v>
      </c>
      <c r="C123" s="62">
        <v>0</v>
      </c>
      <c r="D123" s="63">
        <v>3</v>
      </c>
      <c r="E123" s="76">
        <v>0</v>
      </c>
      <c r="F123" s="69">
        <v>492.63</v>
      </c>
      <c r="G123" s="69">
        <f t="shared" si="6"/>
        <v>1477.8899999999999</v>
      </c>
      <c r="H123" s="69">
        <v>0</v>
      </c>
      <c r="I123" s="69">
        <f t="shared" si="7"/>
        <v>0</v>
      </c>
      <c r="J123" s="71">
        <f t="shared" si="8"/>
        <v>3</v>
      </c>
    </row>
    <row r="124" spans="1:10" ht="15.75" x14ac:dyDescent="0.25">
      <c r="A124" s="14" t="s">
        <v>58</v>
      </c>
      <c r="B124" s="14" t="s">
        <v>379</v>
      </c>
      <c r="C124" s="62">
        <v>0</v>
      </c>
      <c r="D124" s="63">
        <v>4</v>
      </c>
      <c r="E124" s="76">
        <v>0</v>
      </c>
      <c r="F124" s="69">
        <v>492.63</v>
      </c>
      <c r="G124" s="69">
        <f t="shared" si="6"/>
        <v>1970.52</v>
      </c>
      <c r="H124" s="69">
        <v>0</v>
      </c>
      <c r="I124" s="69">
        <f t="shared" si="7"/>
        <v>0</v>
      </c>
      <c r="J124" s="71">
        <f t="shared" si="8"/>
        <v>4</v>
      </c>
    </row>
    <row r="125" spans="1:10" ht="15.75" x14ac:dyDescent="0.25">
      <c r="A125" s="14" t="s">
        <v>58</v>
      </c>
      <c r="B125" s="14" t="s">
        <v>380</v>
      </c>
      <c r="C125" s="62">
        <v>0</v>
      </c>
      <c r="D125" s="63">
        <v>3</v>
      </c>
      <c r="E125" s="76">
        <v>0</v>
      </c>
      <c r="F125" s="69">
        <v>348</v>
      </c>
      <c r="G125" s="69">
        <f t="shared" si="6"/>
        <v>1044</v>
      </c>
      <c r="H125" s="69">
        <v>0</v>
      </c>
      <c r="I125" s="69">
        <f t="shared" si="7"/>
        <v>0</v>
      </c>
      <c r="J125" s="71">
        <f t="shared" si="8"/>
        <v>3</v>
      </c>
    </row>
    <row r="126" spans="1:10" ht="15.75" x14ac:dyDescent="0.25">
      <c r="A126" s="14" t="s">
        <v>78</v>
      </c>
      <c r="B126" s="14" t="s">
        <v>401</v>
      </c>
      <c r="C126" s="62">
        <v>0</v>
      </c>
      <c r="D126" s="63">
        <v>2</v>
      </c>
      <c r="E126" s="76">
        <v>0</v>
      </c>
      <c r="F126" s="69">
        <v>95</v>
      </c>
      <c r="G126" s="69">
        <f t="shared" si="6"/>
        <v>190</v>
      </c>
      <c r="H126" s="69">
        <v>0</v>
      </c>
      <c r="I126" s="69">
        <f t="shared" si="7"/>
        <v>0</v>
      </c>
      <c r="J126" s="71">
        <f t="shared" si="8"/>
        <v>2</v>
      </c>
    </row>
    <row r="127" spans="1:10" ht="15.75" x14ac:dyDescent="0.25">
      <c r="A127" s="14" t="s">
        <v>78</v>
      </c>
      <c r="B127" s="14" t="s">
        <v>402</v>
      </c>
      <c r="C127" s="62">
        <v>0</v>
      </c>
      <c r="D127" s="63">
        <v>1</v>
      </c>
      <c r="E127" s="76">
        <v>0</v>
      </c>
      <c r="F127" s="69">
        <v>95</v>
      </c>
      <c r="G127" s="69">
        <f t="shared" si="6"/>
        <v>95</v>
      </c>
      <c r="H127" s="69">
        <v>0</v>
      </c>
      <c r="I127" s="69">
        <f t="shared" si="7"/>
        <v>0</v>
      </c>
      <c r="J127" s="71">
        <f t="shared" si="8"/>
        <v>1</v>
      </c>
    </row>
    <row r="128" spans="1:10" ht="15.75" x14ac:dyDescent="0.25">
      <c r="A128" s="14" t="s">
        <v>78</v>
      </c>
      <c r="B128" s="14" t="s">
        <v>403</v>
      </c>
      <c r="C128" s="62">
        <v>0</v>
      </c>
      <c r="D128" s="63">
        <v>2</v>
      </c>
      <c r="E128" s="76">
        <v>0</v>
      </c>
      <c r="F128" s="69">
        <v>95</v>
      </c>
      <c r="G128" s="69">
        <f t="shared" si="6"/>
        <v>190</v>
      </c>
      <c r="H128" s="69">
        <v>0</v>
      </c>
      <c r="I128" s="69">
        <f t="shared" si="7"/>
        <v>0</v>
      </c>
      <c r="J128" s="71">
        <f t="shared" si="8"/>
        <v>2</v>
      </c>
    </row>
    <row r="129" spans="1:10" ht="15.75" x14ac:dyDescent="0.25">
      <c r="A129" s="14" t="s">
        <v>553</v>
      </c>
      <c r="B129" s="14" t="s">
        <v>442</v>
      </c>
      <c r="C129" s="62">
        <v>0</v>
      </c>
      <c r="D129" s="63">
        <v>1</v>
      </c>
      <c r="E129" s="76">
        <v>0</v>
      </c>
      <c r="F129" s="69">
        <v>350</v>
      </c>
      <c r="G129" s="69">
        <f t="shared" si="6"/>
        <v>350</v>
      </c>
      <c r="H129" s="69">
        <v>0</v>
      </c>
      <c r="I129" s="69">
        <f t="shared" si="7"/>
        <v>0</v>
      </c>
      <c r="J129" s="71">
        <f t="shared" si="8"/>
        <v>1</v>
      </c>
    </row>
    <row r="130" spans="1:10" ht="15.75" x14ac:dyDescent="0.25">
      <c r="A130" s="14" t="s">
        <v>128</v>
      </c>
      <c r="B130" s="14" t="s">
        <v>503</v>
      </c>
      <c r="C130" s="62">
        <v>0</v>
      </c>
      <c r="D130" s="63">
        <v>10</v>
      </c>
      <c r="E130" s="76">
        <v>0</v>
      </c>
      <c r="F130" s="69">
        <v>120</v>
      </c>
      <c r="G130" s="69">
        <f t="shared" si="6"/>
        <v>1200</v>
      </c>
      <c r="H130" s="69">
        <v>0</v>
      </c>
      <c r="I130" s="69">
        <f t="shared" si="7"/>
        <v>0</v>
      </c>
      <c r="J130" s="71">
        <f t="shared" si="8"/>
        <v>10</v>
      </c>
    </row>
    <row r="131" spans="1:10" ht="15.75" x14ac:dyDescent="0.25">
      <c r="A131" s="14" t="s">
        <v>566</v>
      </c>
      <c r="B131" s="14" t="s">
        <v>509</v>
      </c>
      <c r="C131" s="83">
        <v>0</v>
      </c>
      <c r="D131" s="63">
        <v>0</v>
      </c>
      <c r="E131" s="76">
        <v>0</v>
      </c>
      <c r="F131" s="69">
        <v>0</v>
      </c>
      <c r="G131" s="69">
        <f t="shared" si="6"/>
        <v>0</v>
      </c>
      <c r="H131" s="69">
        <v>0</v>
      </c>
      <c r="I131" s="69">
        <f t="shared" si="7"/>
        <v>0</v>
      </c>
      <c r="J131" s="71">
        <f t="shared" si="8"/>
        <v>0</v>
      </c>
    </row>
    <row r="132" spans="1:10" ht="15.75" x14ac:dyDescent="0.25">
      <c r="A132" s="14" t="s">
        <v>119</v>
      </c>
      <c r="B132" s="14" t="s">
        <v>561</v>
      </c>
      <c r="C132" s="83">
        <v>1</v>
      </c>
      <c r="D132" s="63">
        <v>0</v>
      </c>
      <c r="E132" s="76">
        <v>0</v>
      </c>
      <c r="F132" s="69">
        <v>273</v>
      </c>
      <c r="G132" s="69">
        <f t="shared" si="6"/>
        <v>0</v>
      </c>
      <c r="H132" s="69">
        <v>0</v>
      </c>
      <c r="I132" s="69">
        <f t="shared" si="7"/>
        <v>0</v>
      </c>
      <c r="J132" s="71">
        <f t="shared" si="8"/>
        <v>1</v>
      </c>
    </row>
    <row r="133" spans="1:10" ht="15.75" x14ac:dyDescent="0.25">
      <c r="A133" s="15" t="s">
        <v>553</v>
      </c>
      <c r="B133" s="15" t="s">
        <v>519</v>
      </c>
      <c r="C133" s="74">
        <v>0</v>
      </c>
      <c r="D133" s="75">
        <v>1</v>
      </c>
      <c r="E133" s="67">
        <v>0</v>
      </c>
      <c r="F133" s="70">
        <v>904</v>
      </c>
      <c r="G133" s="70">
        <f t="shared" ref="G133" si="9">D133*F133</f>
        <v>904</v>
      </c>
      <c r="H133" s="70">
        <v>0</v>
      </c>
      <c r="I133" s="70">
        <f t="shared" ref="I133" si="10">E133*H133</f>
        <v>0</v>
      </c>
      <c r="J133" s="72">
        <f t="shared" ref="J133" si="11">C133+D133-E133</f>
        <v>1</v>
      </c>
    </row>
    <row r="134" spans="1:10" ht="15.75" x14ac:dyDescent="0.25">
      <c r="A134" s="15" t="s">
        <v>183</v>
      </c>
      <c r="B134" s="104"/>
      <c r="C134" s="105">
        <f>SUM(C3:C133)</f>
        <v>15</v>
      </c>
      <c r="D134" s="105">
        <f>SUM(D3:D133)</f>
        <v>932</v>
      </c>
      <c r="E134" s="106">
        <f>SUM(E3:E133)</f>
        <v>536</v>
      </c>
      <c r="F134" s="107"/>
      <c r="G134" s="107">
        <f>SUM(G3:G133)</f>
        <v>289232.28999999992</v>
      </c>
      <c r="H134" s="107"/>
      <c r="I134" s="107">
        <f>SUM(I3:I133)</f>
        <v>256539.89</v>
      </c>
      <c r="J134" s="108">
        <f>SUM(J3:J133)</f>
        <v>411</v>
      </c>
    </row>
    <row r="139" spans="1:10" x14ac:dyDescent="0.25">
      <c r="E139" s="57"/>
    </row>
    <row r="148" spans="2:3" x14ac:dyDescent="0.25">
      <c r="B148" s="86"/>
      <c r="C148" s="86"/>
    </row>
    <row r="150" spans="2:3" x14ac:dyDescent="0.25">
      <c r="C150" s="109"/>
    </row>
    <row r="151" spans="2:3" x14ac:dyDescent="0.25">
      <c r="C151" s="97"/>
    </row>
  </sheetData>
  <autoFilter ref="A2:J134" xr:uid="{C0433BAD-1868-43E7-B78F-4B84A31211EC}"/>
  <sortState xmlns:xlrd2="http://schemas.microsoft.com/office/spreadsheetml/2017/richdata2" ref="A3:J133">
    <sortCondition descending="1" ref="E3:E1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8AA3-F0FD-4CD9-A135-EAA08F3B2D87}">
  <dimension ref="A1:S156"/>
  <sheetViews>
    <sheetView workbookViewId="0">
      <selection sqref="A1:I131"/>
    </sheetView>
  </sheetViews>
  <sheetFormatPr defaultRowHeight="15" x14ac:dyDescent="0.25"/>
  <cols>
    <col min="1" max="1" width="23.28515625" customWidth="1"/>
    <col min="2" max="2" width="26.85546875" customWidth="1"/>
    <col min="3" max="3" width="15.28515625" customWidth="1"/>
    <col min="4" max="4" width="15.7109375" customWidth="1"/>
    <col min="5" max="5" width="15.5703125" customWidth="1"/>
    <col min="6" max="6" width="13.42578125" customWidth="1"/>
    <col min="7" max="7" width="15.7109375" customWidth="1"/>
    <col min="8" max="8" width="16.140625" customWidth="1"/>
    <col min="9" max="10" width="15" customWidth="1"/>
    <col min="11" max="11" width="16.42578125" style="57" customWidth="1"/>
    <col min="12" max="12" width="19.5703125" customWidth="1"/>
    <col min="13" max="14" width="16.42578125" customWidth="1"/>
    <col min="15" max="15" width="18.85546875" customWidth="1"/>
    <col min="16" max="16" width="17.28515625" customWidth="1"/>
    <col min="18" max="18" width="19.28515625" customWidth="1"/>
    <col min="19" max="19" width="20.5703125" customWidth="1"/>
  </cols>
  <sheetData>
    <row r="1" spans="1:19" ht="15.75" thickBot="1" x14ac:dyDescent="0.3">
      <c r="A1" s="47" t="s">
        <v>191</v>
      </c>
      <c r="B1" s="47" t="s">
        <v>275</v>
      </c>
      <c r="C1" s="47" t="s">
        <v>541</v>
      </c>
      <c r="D1" s="47" t="s">
        <v>568</v>
      </c>
      <c r="E1" s="47" t="s">
        <v>569</v>
      </c>
      <c r="F1" s="47" t="s">
        <v>570</v>
      </c>
      <c r="G1" s="47" t="s">
        <v>567</v>
      </c>
      <c r="H1" s="47" t="s">
        <v>565</v>
      </c>
      <c r="I1" s="47" t="s">
        <v>564</v>
      </c>
      <c r="J1" s="90" t="s">
        <v>8</v>
      </c>
      <c r="K1" s="82" t="s">
        <v>9</v>
      </c>
      <c r="L1" s="53" t="s">
        <v>588</v>
      </c>
      <c r="M1" s="53"/>
      <c r="N1" s="53"/>
    </row>
    <row r="2" spans="1:19" ht="15.75" x14ac:dyDescent="0.25">
      <c r="A2" s="14" t="s">
        <v>553</v>
      </c>
      <c r="B2" s="14" t="s">
        <v>195</v>
      </c>
      <c r="C2" s="61">
        <v>0</v>
      </c>
      <c r="D2" s="63">
        <v>5</v>
      </c>
      <c r="E2" s="76">
        <v>0</v>
      </c>
      <c r="F2" s="79">
        <v>361</v>
      </c>
      <c r="G2" s="69">
        <f t="shared" ref="G2:G47" si="0">D2*F2</f>
        <v>1805</v>
      </c>
      <c r="H2" s="69">
        <v>0</v>
      </c>
      <c r="I2" s="69">
        <f t="shared" ref="I2:I47" si="1">E2*H2</f>
        <v>0</v>
      </c>
      <c r="J2" s="59">
        <f>E2*F2</f>
        <v>0</v>
      </c>
      <c r="K2" s="57">
        <f>I2-J2</f>
        <v>0</v>
      </c>
      <c r="L2" s="98">
        <v>0</v>
      </c>
      <c r="M2" s="97"/>
      <c r="N2" s="97"/>
      <c r="O2" s="85" t="s">
        <v>568</v>
      </c>
      <c r="P2" s="85"/>
      <c r="R2" s="85" t="s">
        <v>569</v>
      </c>
      <c r="S2" s="85"/>
    </row>
    <row r="3" spans="1:19" ht="15.75" x14ac:dyDescent="0.25">
      <c r="A3" s="14" t="s">
        <v>553</v>
      </c>
      <c r="B3" s="14" t="s">
        <v>198</v>
      </c>
      <c r="C3" s="61">
        <v>0</v>
      </c>
      <c r="D3" s="63">
        <v>2</v>
      </c>
      <c r="E3" s="77">
        <v>2</v>
      </c>
      <c r="F3" s="79">
        <v>1200</v>
      </c>
      <c r="G3" s="69">
        <f t="shared" si="0"/>
        <v>2400</v>
      </c>
      <c r="H3" s="69">
        <v>1800</v>
      </c>
      <c r="I3" s="69">
        <f t="shared" si="1"/>
        <v>3600</v>
      </c>
      <c r="J3" s="59">
        <f>E3*F3</f>
        <v>2400</v>
      </c>
      <c r="K3" s="57">
        <f t="shared" ref="K3:K66" si="2">I3-J3</f>
        <v>1200</v>
      </c>
      <c r="L3" s="98">
        <f>K3/I3</f>
        <v>0.33333333333333331</v>
      </c>
      <c r="M3" s="97"/>
      <c r="N3" s="98"/>
    </row>
    <row r="4" spans="1:19" ht="15.75" x14ac:dyDescent="0.25">
      <c r="A4" s="14" t="s">
        <v>553</v>
      </c>
      <c r="B4" s="14" t="s">
        <v>204</v>
      </c>
      <c r="C4" s="61">
        <v>0</v>
      </c>
      <c r="D4" s="63">
        <v>2</v>
      </c>
      <c r="E4" s="77">
        <v>1</v>
      </c>
      <c r="F4" s="79">
        <v>4150</v>
      </c>
      <c r="G4" s="69">
        <f t="shared" si="0"/>
        <v>8300</v>
      </c>
      <c r="H4" s="69">
        <v>6000</v>
      </c>
      <c r="I4" s="69">
        <f t="shared" si="1"/>
        <v>6000</v>
      </c>
      <c r="J4" s="59">
        <f t="shared" ref="J4:J67" si="3">E4*F4</f>
        <v>4150</v>
      </c>
      <c r="K4" s="57">
        <f t="shared" si="2"/>
        <v>1850</v>
      </c>
      <c r="L4" s="98">
        <f>K4/I4</f>
        <v>0.30833333333333335</v>
      </c>
      <c r="M4" s="97"/>
      <c r="N4" s="98"/>
      <c r="O4" t="s">
        <v>571</v>
      </c>
      <c r="P4" s="87">
        <v>7.224806201550388</v>
      </c>
      <c r="R4" t="s">
        <v>571</v>
      </c>
      <c r="S4">
        <v>4.1550387596899228</v>
      </c>
    </row>
    <row r="5" spans="1:19" ht="15.75" x14ac:dyDescent="0.25">
      <c r="A5" s="14" t="s">
        <v>553</v>
      </c>
      <c r="B5" s="14" t="s">
        <v>210</v>
      </c>
      <c r="C5" s="61">
        <v>0</v>
      </c>
      <c r="D5" s="63">
        <v>1</v>
      </c>
      <c r="E5" s="77">
        <v>1</v>
      </c>
      <c r="F5" s="79">
        <v>6510</v>
      </c>
      <c r="G5" s="69">
        <f t="shared" si="0"/>
        <v>6510</v>
      </c>
      <c r="H5" s="69">
        <v>8501</v>
      </c>
      <c r="I5" s="69">
        <f t="shared" si="1"/>
        <v>8501</v>
      </c>
      <c r="J5" s="59">
        <f t="shared" si="3"/>
        <v>6510</v>
      </c>
      <c r="K5" s="57">
        <f t="shared" si="2"/>
        <v>1991</v>
      </c>
      <c r="L5" s="98">
        <f t="shared" ref="L5:L16" si="4">K5/I5</f>
        <v>0.23420774026585109</v>
      </c>
      <c r="M5" s="97"/>
      <c r="N5" s="97"/>
      <c r="O5" t="s">
        <v>572</v>
      </c>
      <c r="P5" s="87">
        <v>1.0045463700849564</v>
      </c>
      <c r="R5" t="s">
        <v>572</v>
      </c>
      <c r="S5">
        <v>0.55088125448328085</v>
      </c>
    </row>
    <row r="6" spans="1:19" ht="15.75" x14ac:dyDescent="0.25">
      <c r="A6" s="14" t="s">
        <v>553</v>
      </c>
      <c r="B6" s="14" t="s">
        <v>215</v>
      </c>
      <c r="C6" s="61">
        <v>0</v>
      </c>
      <c r="D6" s="63">
        <v>5</v>
      </c>
      <c r="E6" s="77">
        <v>5</v>
      </c>
      <c r="F6" s="79">
        <v>400</v>
      </c>
      <c r="G6" s="69">
        <f t="shared" si="0"/>
        <v>2000</v>
      </c>
      <c r="H6" s="69">
        <v>624</v>
      </c>
      <c r="I6" s="69">
        <f t="shared" si="1"/>
        <v>3120</v>
      </c>
      <c r="J6" s="59">
        <f t="shared" si="3"/>
        <v>2000</v>
      </c>
      <c r="K6" s="57">
        <f t="shared" si="2"/>
        <v>1120</v>
      </c>
      <c r="L6" s="98">
        <f t="shared" si="4"/>
        <v>0.35897435897435898</v>
      </c>
      <c r="M6" s="97"/>
      <c r="N6" s="97"/>
      <c r="O6" t="s">
        <v>573</v>
      </c>
      <c r="P6">
        <v>4</v>
      </c>
      <c r="R6" t="s">
        <v>573</v>
      </c>
      <c r="S6">
        <v>2</v>
      </c>
    </row>
    <row r="7" spans="1:19" ht="15.75" x14ac:dyDescent="0.25">
      <c r="A7" s="14" t="s">
        <v>553</v>
      </c>
      <c r="B7" s="14" t="s">
        <v>224</v>
      </c>
      <c r="C7" s="61">
        <v>0</v>
      </c>
      <c r="D7" s="63">
        <v>1</v>
      </c>
      <c r="E7" s="77">
        <v>1</v>
      </c>
      <c r="F7" s="79">
        <v>700</v>
      </c>
      <c r="G7" s="69">
        <f t="shared" si="0"/>
        <v>700</v>
      </c>
      <c r="H7" s="69">
        <v>1000</v>
      </c>
      <c r="I7" s="69">
        <f t="shared" si="1"/>
        <v>1000</v>
      </c>
      <c r="J7" s="59">
        <f t="shared" si="3"/>
        <v>700</v>
      </c>
      <c r="K7" s="57">
        <f t="shared" si="2"/>
        <v>300</v>
      </c>
      <c r="L7" s="98">
        <f t="shared" si="4"/>
        <v>0.3</v>
      </c>
      <c r="M7" s="97"/>
      <c r="N7" s="97"/>
      <c r="O7" t="s">
        <v>574</v>
      </c>
      <c r="P7">
        <v>2</v>
      </c>
      <c r="R7" t="s">
        <v>574</v>
      </c>
      <c r="S7">
        <v>1</v>
      </c>
    </row>
    <row r="8" spans="1:19" ht="15.75" x14ac:dyDescent="0.25">
      <c r="A8" s="14" t="s">
        <v>23</v>
      </c>
      <c r="B8" s="14" t="s">
        <v>233</v>
      </c>
      <c r="C8" s="61">
        <v>0</v>
      </c>
      <c r="D8" s="63">
        <v>5</v>
      </c>
      <c r="E8" s="77">
        <v>0</v>
      </c>
      <c r="F8" s="79">
        <v>430</v>
      </c>
      <c r="G8" s="69">
        <f t="shared" si="0"/>
        <v>2150</v>
      </c>
      <c r="H8" s="69">
        <v>0</v>
      </c>
      <c r="I8" s="69">
        <f t="shared" si="1"/>
        <v>0</v>
      </c>
      <c r="J8" s="59">
        <f t="shared" si="3"/>
        <v>0</v>
      </c>
      <c r="K8" s="57">
        <f t="shared" si="2"/>
        <v>0</v>
      </c>
      <c r="L8" s="98">
        <v>0</v>
      </c>
      <c r="M8" s="97"/>
      <c r="N8" s="97"/>
      <c r="O8" t="s">
        <v>575</v>
      </c>
      <c r="P8" s="87">
        <v>11.409453529637659</v>
      </c>
      <c r="R8" t="s">
        <v>575</v>
      </c>
      <c r="S8">
        <v>6.256808307260056</v>
      </c>
    </row>
    <row r="9" spans="1:19" ht="15.75" x14ac:dyDescent="0.25">
      <c r="A9" s="14" t="s">
        <v>554</v>
      </c>
      <c r="B9" s="14" t="s">
        <v>237</v>
      </c>
      <c r="C9" s="61">
        <v>0</v>
      </c>
      <c r="D9" s="63">
        <v>10</v>
      </c>
      <c r="E9" s="77">
        <v>4</v>
      </c>
      <c r="F9" s="79">
        <v>95</v>
      </c>
      <c r="G9" s="69">
        <f t="shared" si="0"/>
        <v>950</v>
      </c>
      <c r="H9" s="69">
        <v>106.25</v>
      </c>
      <c r="I9" s="69">
        <f t="shared" si="1"/>
        <v>425</v>
      </c>
      <c r="J9" s="59">
        <f t="shared" si="3"/>
        <v>380</v>
      </c>
      <c r="K9" s="57">
        <f t="shared" si="2"/>
        <v>45</v>
      </c>
      <c r="L9" s="98">
        <f t="shared" si="4"/>
        <v>0.10588235294117647</v>
      </c>
      <c r="M9" s="97"/>
      <c r="N9" s="97"/>
      <c r="O9" t="s">
        <v>576</v>
      </c>
      <c r="P9" s="87">
        <v>130.17562984496124</v>
      </c>
      <c r="R9" t="s">
        <v>576</v>
      </c>
      <c r="S9">
        <v>39.147650193798448</v>
      </c>
    </row>
    <row r="10" spans="1:19" ht="15.75" x14ac:dyDescent="0.25">
      <c r="A10" s="14" t="s">
        <v>554</v>
      </c>
      <c r="B10" s="14" t="s">
        <v>246</v>
      </c>
      <c r="C10" s="61">
        <v>0</v>
      </c>
      <c r="D10" s="63">
        <v>15</v>
      </c>
      <c r="E10" s="77">
        <v>9</v>
      </c>
      <c r="F10" s="78">
        <v>96.67</v>
      </c>
      <c r="G10" s="69">
        <f t="shared" si="0"/>
        <v>1450.05</v>
      </c>
      <c r="H10" s="69">
        <v>151.11000000000001</v>
      </c>
      <c r="I10" s="69">
        <f t="shared" si="1"/>
        <v>1359.9900000000002</v>
      </c>
      <c r="J10" s="59">
        <f t="shared" si="3"/>
        <v>870.03</v>
      </c>
      <c r="K10" s="57">
        <f t="shared" si="2"/>
        <v>489.96000000000026</v>
      </c>
      <c r="L10" s="98">
        <f t="shared" si="4"/>
        <v>0.3602673549070215</v>
      </c>
      <c r="M10" s="97"/>
      <c r="N10" s="97"/>
      <c r="O10" t="s">
        <v>577</v>
      </c>
      <c r="P10">
        <v>24.56714809334861</v>
      </c>
      <c r="R10" t="s">
        <v>577</v>
      </c>
      <c r="S10">
        <v>18.396749560842835</v>
      </c>
    </row>
    <row r="11" spans="1:19" ht="15.75" x14ac:dyDescent="0.25">
      <c r="A11" s="14" t="s">
        <v>554</v>
      </c>
      <c r="B11" s="14" t="s">
        <v>255</v>
      </c>
      <c r="C11" s="61">
        <v>0</v>
      </c>
      <c r="D11" s="63">
        <v>13</v>
      </c>
      <c r="E11" s="77">
        <v>13</v>
      </c>
      <c r="F11" s="78">
        <v>96.15</v>
      </c>
      <c r="G11" s="69">
        <f t="shared" si="0"/>
        <v>1249.95</v>
      </c>
      <c r="H11" s="69">
        <v>138.44</v>
      </c>
      <c r="I11" s="69">
        <f t="shared" si="1"/>
        <v>1799.72</v>
      </c>
      <c r="J11" s="59">
        <f t="shared" si="3"/>
        <v>1249.95</v>
      </c>
      <c r="K11" s="57">
        <f t="shared" si="2"/>
        <v>549.77</v>
      </c>
      <c r="L11" s="98">
        <f t="shared" si="4"/>
        <v>0.30547529615718</v>
      </c>
      <c r="M11" s="97"/>
      <c r="N11" s="97"/>
      <c r="O11" t="s">
        <v>578</v>
      </c>
      <c r="P11">
        <v>4.5281436359728415</v>
      </c>
      <c r="R11" t="s">
        <v>578</v>
      </c>
      <c r="S11">
        <v>3.9046285341027231</v>
      </c>
    </row>
    <row r="12" spans="1:19" ht="15.75" x14ac:dyDescent="0.25">
      <c r="A12" s="14" t="s">
        <v>554</v>
      </c>
      <c r="B12" s="14" t="s">
        <v>262</v>
      </c>
      <c r="C12" s="61">
        <v>0</v>
      </c>
      <c r="D12" s="63">
        <v>10</v>
      </c>
      <c r="E12" s="77">
        <v>7</v>
      </c>
      <c r="F12" s="79">
        <v>95</v>
      </c>
      <c r="G12" s="69">
        <f t="shared" si="0"/>
        <v>950</v>
      </c>
      <c r="H12" s="69">
        <v>142.86000000000001</v>
      </c>
      <c r="I12" s="69">
        <f t="shared" si="1"/>
        <v>1000.0200000000001</v>
      </c>
      <c r="J12" s="59">
        <f t="shared" si="3"/>
        <v>665</v>
      </c>
      <c r="K12" s="57">
        <f t="shared" si="2"/>
        <v>335.0200000000001</v>
      </c>
      <c r="L12" s="98">
        <f t="shared" si="4"/>
        <v>0.3350132997340054</v>
      </c>
      <c r="M12" s="97"/>
      <c r="N12" s="97"/>
      <c r="O12" t="s">
        <v>579</v>
      </c>
      <c r="P12">
        <v>86</v>
      </c>
      <c r="R12" t="s">
        <v>579</v>
      </c>
      <c r="S12">
        <v>43</v>
      </c>
    </row>
    <row r="13" spans="1:19" ht="15.75" x14ac:dyDescent="0.25">
      <c r="A13" s="14" t="s">
        <v>553</v>
      </c>
      <c r="B13" s="14" t="s">
        <v>268</v>
      </c>
      <c r="C13" s="61">
        <v>0</v>
      </c>
      <c r="D13" s="63">
        <v>4</v>
      </c>
      <c r="E13" s="77">
        <v>1</v>
      </c>
      <c r="F13" s="79">
        <v>667</v>
      </c>
      <c r="G13" s="69">
        <f t="shared" si="0"/>
        <v>2668</v>
      </c>
      <c r="H13" s="69">
        <v>952.28</v>
      </c>
      <c r="I13" s="69">
        <f t="shared" si="1"/>
        <v>952.28</v>
      </c>
      <c r="J13" s="59">
        <f t="shared" si="3"/>
        <v>667</v>
      </c>
      <c r="K13" s="57">
        <f t="shared" si="2"/>
        <v>285.27999999999997</v>
      </c>
      <c r="L13" s="98">
        <f t="shared" si="4"/>
        <v>0.29957575503003314</v>
      </c>
      <c r="M13" s="97"/>
      <c r="N13" s="97"/>
      <c r="O13" t="s">
        <v>580</v>
      </c>
      <c r="P13">
        <v>0</v>
      </c>
      <c r="R13" t="s">
        <v>580</v>
      </c>
      <c r="S13">
        <v>0</v>
      </c>
    </row>
    <row r="14" spans="1:19" ht="15.75" x14ac:dyDescent="0.25">
      <c r="A14" s="14" t="s">
        <v>33</v>
      </c>
      <c r="B14" s="14" t="s">
        <v>279</v>
      </c>
      <c r="C14" s="61">
        <v>0</v>
      </c>
      <c r="D14" s="63">
        <v>3</v>
      </c>
      <c r="E14" s="76">
        <v>3</v>
      </c>
      <c r="F14" s="79">
        <v>90</v>
      </c>
      <c r="G14" s="69">
        <f t="shared" si="0"/>
        <v>270</v>
      </c>
      <c r="H14" s="69">
        <v>126.67</v>
      </c>
      <c r="I14" s="69">
        <f t="shared" si="1"/>
        <v>380.01</v>
      </c>
      <c r="J14" s="59">
        <f t="shared" si="3"/>
        <v>270</v>
      </c>
      <c r="K14" s="57">
        <f t="shared" si="2"/>
        <v>110.00999999999999</v>
      </c>
      <c r="L14" s="98">
        <f t="shared" si="4"/>
        <v>0.28949238177942682</v>
      </c>
      <c r="M14" s="97"/>
      <c r="N14" s="97"/>
      <c r="O14" t="s">
        <v>581</v>
      </c>
      <c r="P14">
        <v>86</v>
      </c>
      <c r="R14" t="s">
        <v>581</v>
      </c>
      <c r="S14">
        <v>43</v>
      </c>
    </row>
    <row r="15" spans="1:19" ht="15.75" x14ac:dyDescent="0.25">
      <c r="A15" s="14" t="s">
        <v>33</v>
      </c>
      <c r="B15" s="14" t="s">
        <v>280</v>
      </c>
      <c r="C15" s="61">
        <v>0</v>
      </c>
      <c r="D15" s="63">
        <v>3</v>
      </c>
      <c r="E15" s="76">
        <v>3</v>
      </c>
      <c r="F15" s="80">
        <v>90</v>
      </c>
      <c r="G15" s="69">
        <f t="shared" si="0"/>
        <v>270</v>
      </c>
      <c r="H15" s="69">
        <v>126.67</v>
      </c>
      <c r="I15" s="69">
        <f t="shared" si="1"/>
        <v>380.01</v>
      </c>
      <c r="J15" s="59">
        <f t="shared" si="3"/>
        <v>270</v>
      </c>
      <c r="K15" s="57">
        <f t="shared" si="2"/>
        <v>110.00999999999999</v>
      </c>
      <c r="L15" s="98">
        <f t="shared" si="4"/>
        <v>0.28949238177942682</v>
      </c>
      <c r="M15" s="97"/>
      <c r="N15" s="97"/>
      <c r="O15" t="s">
        <v>582</v>
      </c>
      <c r="P15">
        <v>932</v>
      </c>
      <c r="R15" t="s">
        <v>582</v>
      </c>
      <c r="S15">
        <v>536</v>
      </c>
    </row>
    <row r="16" spans="1:19" ht="16.5" thickBot="1" x14ac:dyDescent="0.3">
      <c r="A16" s="14" t="s">
        <v>554</v>
      </c>
      <c r="B16" s="14" t="s">
        <v>281</v>
      </c>
      <c r="C16" s="61">
        <v>0</v>
      </c>
      <c r="D16" s="63">
        <v>15</v>
      </c>
      <c r="E16" s="76">
        <v>6</v>
      </c>
      <c r="F16" s="78">
        <v>81.67</v>
      </c>
      <c r="G16" s="69">
        <f t="shared" si="0"/>
        <v>1225.05</v>
      </c>
      <c r="H16" s="69">
        <v>143.33000000000001</v>
      </c>
      <c r="I16" s="69">
        <f t="shared" si="1"/>
        <v>859.98</v>
      </c>
      <c r="J16" s="59">
        <f t="shared" si="3"/>
        <v>490.02</v>
      </c>
      <c r="K16" s="57">
        <f t="shared" si="2"/>
        <v>369.96000000000004</v>
      </c>
      <c r="L16" s="98">
        <f t="shared" si="4"/>
        <v>0.43019605107095515</v>
      </c>
      <c r="M16" s="97"/>
      <c r="N16" s="97"/>
      <c r="O16" s="84" t="s">
        <v>583</v>
      </c>
      <c r="P16" s="84">
        <v>129</v>
      </c>
      <c r="R16" s="84" t="s">
        <v>583</v>
      </c>
      <c r="S16" s="84">
        <v>129</v>
      </c>
    </row>
    <row r="17" spans="1:14" ht="15.75" x14ac:dyDescent="0.25">
      <c r="A17" s="14" t="s">
        <v>554</v>
      </c>
      <c r="B17" s="14" t="s">
        <v>283</v>
      </c>
      <c r="C17" s="61">
        <v>0</v>
      </c>
      <c r="D17" s="63">
        <v>16</v>
      </c>
      <c r="E17" s="76">
        <v>11</v>
      </c>
      <c r="F17" s="78">
        <v>81.88</v>
      </c>
      <c r="G17" s="69">
        <f t="shared" si="0"/>
        <v>1310.08</v>
      </c>
      <c r="H17" s="69">
        <v>143.25</v>
      </c>
      <c r="I17" s="69">
        <f t="shared" si="1"/>
        <v>1575.75</v>
      </c>
      <c r="J17" s="59">
        <f t="shared" si="3"/>
        <v>900.68</v>
      </c>
      <c r="K17" s="57">
        <f t="shared" si="2"/>
        <v>675.07</v>
      </c>
      <c r="L17" s="99">
        <f>K17/I17</f>
        <v>0.42841186736474696</v>
      </c>
      <c r="M17" s="97"/>
      <c r="N17" s="97"/>
    </row>
    <row r="18" spans="1:14" ht="15.75" x14ac:dyDescent="0.25">
      <c r="A18" s="14" t="s">
        <v>554</v>
      </c>
      <c r="B18" s="14" t="s">
        <v>285</v>
      </c>
      <c r="C18" s="61">
        <v>0</v>
      </c>
      <c r="D18" s="63">
        <v>15</v>
      </c>
      <c r="E18" s="76">
        <v>7</v>
      </c>
      <c r="F18" s="78">
        <v>81.67</v>
      </c>
      <c r="G18" s="69">
        <f t="shared" si="0"/>
        <v>1225.05</v>
      </c>
      <c r="H18" s="69">
        <v>147.13999999999999</v>
      </c>
      <c r="I18" s="69">
        <f t="shared" si="1"/>
        <v>1029.98</v>
      </c>
      <c r="J18" s="59">
        <f t="shared" si="3"/>
        <v>571.69000000000005</v>
      </c>
      <c r="K18" s="57">
        <f t="shared" si="2"/>
        <v>458.28999999999996</v>
      </c>
      <c r="L18" s="99">
        <f t="shared" ref="L18:L80" si="5">K18/I18</f>
        <v>0.44495038738616277</v>
      </c>
      <c r="M18" s="97"/>
      <c r="N18" s="97"/>
    </row>
    <row r="19" spans="1:14" ht="15.75" x14ac:dyDescent="0.25">
      <c r="A19" s="14" t="s">
        <v>554</v>
      </c>
      <c r="B19" s="14" t="s">
        <v>287</v>
      </c>
      <c r="C19" s="61">
        <v>0</v>
      </c>
      <c r="D19" s="63">
        <v>14</v>
      </c>
      <c r="E19" s="76">
        <v>7</v>
      </c>
      <c r="F19" s="78">
        <v>81.430000000000007</v>
      </c>
      <c r="G19" s="69">
        <f t="shared" si="0"/>
        <v>1140.02</v>
      </c>
      <c r="H19" s="69">
        <v>142.86000000000001</v>
      </c>
      <c r="I19" s="69">
        <f t="shared" si="1"/>
        <v>1000.0200000000001</v>
      </c>
      <c r="J19" s="59">
        <f t="shared" si="3"/>
        <v>570.01</v>
      </c>
      <c r="K19" s="57">
        <f t="shared" si="2"/>
        <v>430.0100000000001</v>
      </c>
      <c r="L19" s="99">
        <f t="shared" si="5"/>
        <v>0.4300013999720006</v>
      </c>
      <c r="M19" s="97"/>
      <c r="N19" s="97"/>
    </row>
    <row r="20" spans="1:14" ht="15.75" x14ac:dyDescent="0.25">
      <c r="A20" s="14" t="s">
        <v>553</v>
      </c>
      <c r="B20" s="14" t="s">
        <v>289</v>
      </c>
      <c r="C20" s="61">
        <v>0</v>
      </c>
      <c r="D20" s="63">
        <v>3</v>
      </c>
      <c r="E20" s="76">
        <v>2</v>
      </c>
      <c r="F20" s="78">
        <v>1100</v>
      </c>
      <c r="G20" s="69">
        <f t="shared" si="0"/>
        <v>3300</v>
      </c>
      <c r="H20" s="69">
        <v>1600</v>
      </c>
      <c r="I20" s="69">
        <f t="shared" si="1"/>
        <v>3200</v>
      </c>
      <c r="J20" s="59">
        <f t="shared" si="3"/>
        <v>2200</v>
      </c>
      <c r="K20" s="57">
        <f t="shared" si="2"/>
        <v>1000</v>
      </c>
      <c r="L20" s="99">
        <f t="shared" si="5"/>
        <v>0.3125</v>
      </c>
      <c r="M20" s="97"/>
      <c r="N20" s="97"/>
    </row>
    <row r="21" spans="1:14" ht="15.75" x14ac:dyDescent="0.25">
      <c r="A21" s="14" t="s">
        <v>553</v>
      </c>
      <c r="B21" s="14" t="s">
        <v>292</v>
      </c>
      <c r="C21" s="61">
        <v>0</v>
      </c>
      <c r="D21" s="63">
        <v>2</v>
      </c>
      <c r="E21" s="76">
        <v>1</v>
      </c>
      <c r="F21" s="69">
        <v>650</v>
      </c>
      <c r="G21" s="69">
        <f t="shared" si="0"/>
        <v>1300</v>
      </c>
      <c r="H21" s="69">
        <v>700</v>
      </c>
      <c r="I21" s="69">
        <f t="shared" si="1"/>
        <v>700</v>
      </c>
      <c r="J21" s="59">
        <f t="shared" si="3"/>
        <v>650</v>
      </c>
      <c r="K21" s="57">
        <f t="shared" si="2"/>
        <v>50</v>
      </c>
      <c r="L21" s="99">
        <f t="shared" si="5"/>
        <v>7.1428571428571425E-2</v>
      </c>
      <c r="M21" s="97"/>
      <c r="N21" s="97"/>
    </row>
    <row r="22" spans="1:14" ht="15.75" x14ac:dyDescent="0.25">
      <c r="A22" s="14" t="s">
        <v>553</v>
      </c>
      <c r="B22" s="14" t="s">
        <v>294</v>
      </c>
      <c r="C22" s="61">
        <v>0</v>
      </c>
      <c r="D22" s="63">
        <v>2</v>
      </c>
      <c r="E22" s="76">
        <v>1</v>
      </c>
      <c r="F22" s="69">
        <v>1180</v>
      </c>
      <c r="G22" s="69">
        <f t="shared" si="0"/>
        <v>2360</v>
      </c>
      <c r="H22" s="69">
        <v>1300</v>
      </c>
      <c r="I22" s="69">
        <f t="shared" si="1"/>
        <v>1300</v>
      </c>
      <c r="J22" s="59">
        <f t="shared" si="3"/>
        <v>1180</v>
      </c>
      <c r="K22" s="57">
        <f t="shared" si="2"/>
        <v>120</v>
      </c>
      <c r="L22" s="99">
        <f t="shared" si="5"/>
        <v>9.2307692307692313E-2</v>
      </c>
      <c r="M22" s="97"/>
      <c r="N22" s="97"/>
    </row>
    <row r="23" spans="1:14" ht="15.75" x14ac:dyDescent="0.25">
      <c r="A23" s="14" t="s">
        <v>41</v>
      </c>
      <c r="B23" s="14" t="s">
        <v>299</v>
      </c>
      <c r="C23" s="83">
        <v>3</v>
      </c>
      <c r="D23" s="63">
        <v>0</v>
      </c>
      <c r="E23" s="76">
        <v>3</v>
      </c>
      <c r="F23" s="69">
        <v>300</v>
      </c>
      <c r="G23" s="69">
        <f t="shared" si="0"/>
        <v>0</v>
      </c>
      <c r="H23" s="69">
        <v>322.22000000000003</v>
      </c>
      <c r="I23" s="69">
        <f t="shared" si="1"/>
        <v>966.66000000000008</v>
      </c>
      <c r="J23" s="59">
        <f t="shared" si="3"/>
        <v>900</v>
      </c>
      <c r="K23" s="57">
        <f t="shared" si="2"/>
        <v>66.660000000000082</v>
      </c>
      <c r="L23" s="99">
        <f t="shared" si="5"/>
        <v>6.8959096269629525E-2</v>
      </c>
      <c r="M23" s="97"/>
      <c r="N23" s="97"/>
    </row>
    <row r="24" spans="1:14" ht="15.75" x14ac:dyDescent="0.25">
      <c r="A24" s="14" t="s">
        <v>553</v>
      </c>
      <c r="B24" s="14" t="s">
        <v>301</v>
      </c>
      <c r="C24" s="62">
        <v>0</v>
      </c>
      <c r="D24" s="63">
        <v>2</v>
      </c>
      <c r="E24" s="76">
        <v>0</v>
      </c>
      <c r="F24" s="69">
        <v>690</v>
      </c>
      <c r="G24" s="69">
        <f t="shared" si="0"/>
        <v>1380</v>
      </c>
      <c r="H24" s="69">
        <v>0</v>
      </c>
      <c r="I24" s="69">
        <f t="shared" si="1"/>
        <v>0</v>
      </c>
      <c r="J24" s="59">
        <f t="shared" si="3"/>
        <v>0</v>
      </c>
      <c r="K24" s="57">
        <f t="shared" si="2"/>
        <v>0</v>
      </c>
      <c r="L24" s="99">
        <v>0</v>
      </c>
      <c r="M24" s="97"/>
      <c r="N24" s="97"/>
    </row>
    <row r="25" spans="1:14" ht="15.75" x14ac:dyDescent="0.25">
      <c r="A25" s="14" t="s">
        <v>58</v>
      </c>
      <c r="B25" s="14" t="s">
        <v>302</v>
      </c>
      <c r="C25" s="62">
        <v>0</v>
      </c>
      <c r="D25" s="63">
        <v>8</v>
      </c>
      <c r="E25" s="76">
        <v>6</v>
      </c>
      <c r="F25" s="69">
        <v>293.75</v>
      </c>
      <c r="G25" s="69">
        <f t="shared" si="0"/>
        <v>2350</v>
      </c>
      <c r="H25" s="69">
        <v>406.67</v>
      </c>
      <c r="I25" s="69">
        <f t="shared" si="1"/>
        <v>2440.02</v>
      </c>
      <c r="J25" s="59">
        <f t="shared" si="3"/>
        <v>1762.5</v>
      </c>
      <c r="K25" s="57">
        <f t="shared" si="2"/>
        <v>677.52</v>
      </c>
      <c r="L25" s="99">
        <f t="shared" si="5"/>
        <v>0.2776698551651216</v>
      </c>
      <c r="M25" s="97"/>
      <c r="N25" s="97"/>
    </row>
    <row r="26" spans="1:14" ht="15.75" x14ac:dyDescent="0.25">
      <c r="A26" s="14" t="s">
        <v>553</v>
      </c>
      <c r="B26" s="14" t="s">
        <v>304</v>
      </c>
      <c r="C26" s="62">
        <v>0</v>
      </c>
      <c r="D26" s="63">
        <v>32</v>
      </c>
      <c r="E26" s="76">
        <v>13</v>
      </c>
      <c r="F26" s="69">
        <v>248</v>
      </c>
      <c r="G26" s="69">
        <f t="shared" si="0"/>
        <v>7936</v>
      </c>
      <c r="H26" s="69">
        <v>303.33</v>
      </c>
      <c r="I26" s="69">
        <f t="shared" si="1"/>
        <v>3943.29</v>
      </c>
      <c r="J26" s="59">
        <f t="shared" si="3"/>
        <v>3224</v>
      </c>
      <c r="K26" s="57">
        <f t="shared" si="2"/>
        <v>719.29</v>
      </c>
      <c r="L26" s="99">
        <f t="shared" si="5"/>
        <v>0.18240859789668018</v>
      </c>
      <c r="M26" s="97"/>
      <c r="N26" s="97"/>
    </row>
    <row r="27" spans="1:14" ht="15.75" x14ac:dyDescent="0.25">
      <c r="A27" s="14" t="s">
        <v>553</v>
      </c>
      <c r="B27" s="14" t="s">
        <v>306</v>
      </c>
      <c r="C27" s="62">
        <v>0</v>
      </c>
      <c r="D27" s="63">
        <v>3</v>
      </c>
      <c r="E27" s="76">
        <v>3</v>
      </c>
      <c r="F27" s="69">
        <v>1000</v>
      </c>
      <c r="G27" s="69">
        <f t="shared" si="0"/>
        <v>3000</v>
      </c>
      <c r="H27" s="69">
        <v>1533.33</v>
      </c>
      <c r="I27" s="69">
        <f t="shared" si="1"/>
        <v>4599.99</v>
      </c>
      <c r="J27" s="59">
        <f t="shared" si="3"/>
        <v>3000</v>
      </c>
      <c r="K27" s="57">
        <f t="shared" si="2"/>
        <v>1599.9899999999998</v>
      </c>
      <c r="L27" s="99">
        <f t="shared" si="5"/>
        <v>0.34782466918406341</v>
      </c>
      <c r="M27" s="97"/>
      <c r="N27" s="97"/>
    </row>
    <row r="28" spans="1:14" ht="15.75" x14ac:dyDescent="0.25">
      <c r="A28" s="14" t="s">
        <v>48</v>
      </c>
      <c r="B28" s="14" t="s">
        <v>308</v>
      </c>
      <c r="C28" s="62">
        <v>0</v>
      </c>
      <c r="D28" s="63">
        <v>15</v>
      </c>
      <c r="E28" s="76">
        <v>12</v>
      </c>
      <c r="F28" s="69">
        <v>555</v>
      </c>
      <c r="G28" s="69">
        <f t="shared" si="0"/>
        <v>8325</v>
      </c>
      <c r="H28" s="69">
        <v>814.17</v>
      </c>
      <c r="I28" s="69">
        <f t="shared" si="1"/>
        <v>9770.0399999999991</v>
      </c>
      <c r="J28" s="59">
        <f t="shared" si="3"/>
        <v>6660</v>
      </c>
      <c r="K28" s="57">
        <f t="shared" si="2"/>
        <v>3110.0399999999991</v>
      </c>
      <c r="L28" s="99">
        <f t="shared" si="5"/>
        <v>0.31832418291020298</v>
      </c>
      <c r="M28" s="97"/>
      <c r="N28" s="97"/>
    </row>
    <row r="29" spans="1:14" ht="15.75" x14ac:dyDescent="0.25">
      <c r="A29" s="14" t="s">
        <v>48</v>
      </c>
      <c r="B29" s="14" t="s">
        <v>310</v>
      </c>
      <c r="C29" s="62">
        <v>0</v>
      </c>
      <c r="D29" s="63">
        <v>10</v>
      </c>
      <c r="E29" s="76">
        <v>10</v>
      </c>
      <c r="F29" s="69">
        <v>565</v>
      </c>
      <c r="G29" s="69">
        <f t="shared" si="0"/>
        <v>5650</v>
      </c>
      <c r="H29" s="69">
        <v>765</v>
      </c>
      <c r="I29" s="69">
        <f t="shared" si="1"/>
        <v>7650</v>
      </c>
      <c r="J29" s="59">
        <f t="shared" si="3"/>
        <v>5650</v>
      </c>
      <c r="K29" s="57">
        <f t="shared" si="2"/>
        <v>2000</v>
      </c>
      <c r="L29" s="99">
        <f t="shared" si="5"/>
        <v>0.26143790849673204</v>
      </c>
      <c r="M29" s="97"/>
      <c r="N29" s="97"/>
    </row>
    <row r="30" spans="1:14" ht="15.75" x14ac:dyDescent="0.25">
      <c r="A30" s="14" t="s">
        <v>555</v>
      </c>
      <c r="B30" s="14" t="s">
        <v>312</v>
      </c>
      <c r="C30" s="62">
        <v>0</v>
      </c>
      <c r="D30" s="63">
        <v>4</v>
      </c>
      <c r="E30" s="76">
        <v>1</v>
      </c>
      <c r="F30" s="69">
        <v>219.05</v>
      </c>
      <c r="G30" s="69">
        <f t="shared" si="0"/>
        <v>876.2</v>
      </c>
      <c r="H30" s="69">
        <v>305</v>
      </c>
      <c r="I30" s="69">
        <f t="shared" si="1"/>
        <v>305</v>
      </c>
      <c r="J30" s="59">
        <f t="shared" si="3"/>
        <v>219.05</v>
      </c>
      <c r="K30" s="57">
        <f t="shared" si="2"/>
        <v>85.949999999999989</v>
      </c>
      <c r="L30" s="99">
        <f t="shared" si="5"/>
        <v>0.28180327868852456</v>
      </c>
      <c r="M30" s="97"/>
      <c r="N30" s="97"/>
    </row>
    <row r="31" spans="1:14" ht="15.75" x14ac:dyDescent="0.25">
      <c r="A31" s="14" t="s">
        <v>163</v>
      </c>
      <c r="B31" s="14" t="s">
        <v>314</v>
      </c>
      <c r="C31" s="62">
        <v>0</v>
      </c>
      <c r="D31" s="63">
        <v>1</v>
      </c>
      <c r="E31" s="76">
        <v>1</v>
      </c>
      <c r="F31" s="69">
        <v>181.42</v>
      </c>
      <c r="G31" s="69">
        <f t="shared" si="0"/>
        <v>181.42</v>
      </c>
      <c r="H31" s="69">
        <v>220</v>
      </c>
      <c r="I31" s="69">
        <f t="shared" si="1"/>
        <v>220</v>
      </c>
      <c r="J31" s="59">
        <f t="shared" si="3"/>
        <v>181.42</v>
      </c>
      <c r="K31" s="57">
        <f t="shared" si="2"/>
        <v>38.580000000000013</v>
      </c>
      <c r="L31" s="99">
        <f t="shared" si="5"/>
        <v>0.17536363636363642</v>
      </c>
      <c r="M31" s="97"/>
      <c r="N31" s="97"/>
    </row>
    <row r="32" spans="1:14" ht="15.75" x14ac:dyDescent="0.25">
      <c r="A32" s="14" t="s">
        <v>163</v>
      </c>
      <c r="B32" s="14" t="s">
        <v>316</v>
      </c>
      <c r="C32" s="62">
        <v>0</v>
      </c>
      <c r="D32" s="63">
        <v>1</v>
      </c>
      <c r="E32" s="76">
        <v>1</v>
      </c>
      <c r="F32" s="69">
        <v>191.9</v>
      </c>
      <c r="G32" s="69">
        <f t="shared" si="0"/>
        <v>191.9</v>
      </c>
      <c r="H32" s="69">
        <v>200</v>
      </c>
      <c r="I32" s="69">
        <f t="shared" si="1"/>
        <v>200</v>
      </c>
      <c r="J32" s="59">
        <f t="shared" si="3"/>
        <v>191.9</v>
      </c>
      <c r="K32" s="57">
        <f t="shared" si="2"/>
        <v>8.0999999999999943</v>
      </c>
      <c r="L32" s="99">
        <f t="shared" si="5"/>
        <v>4.0499999999999974E-2</v>
      </c>
      <c r="M32" s="97"/>
      <c r="N32" s="97"/>
    </row>
    <row r="33" spans="1:14" ht="15.75" x14ac:dyDescent="0.25">
      <c r="A33" s="14" t="s">
        <v>78</v>
      </c>
      <c r="B33" s="14" t="s">
        <v>318</v>
      </c>
      <c r="C33" s="62">
        <v>0</v>
      </c>
      <c r="D33" s="63">
        <v>5</v>
      </c>
      <c r="E33" s="76">
        <v>0</v>
      </c>
      <c r="F33" s="69">
        <v>171.07</v>
      </c>
      <c r="G33" s="69">
        <f t="shared" si="0"/>
        <v>855.34999999999991</v>
      </c>
      <c r="H33" s="69">
        <v>0</v>
      </c>
      <c r="I33" s="69">
        <f t="shared" si="1"/>
        <v>0</v>
      </c>
      <c r="J33" s="59">
        <f t="shared" si="3"/>
        <v>0</v>
      </c>
      <c r="K33" s="57">
        <f t="shared" si="2"/>
        <v>0</v>
      </c>
      <c r="L33" s="99">
        <v>0</v>
      </c>
      <c r="M33" s="97"/>
      <c r="N33" s="97"/>
    </row>
    <row r="34" spans="1:14" ht="15.75" x14ac:dyDescent="0.25">
      <c r="A34" s="14" t="s">
        <v>78</v>
      </c>
      <c r="B34" s="14" t="s">
        <v>319</v>
      </c>
      <c r="C34" s="62">
        <v>0</v>
      </c>
      <c r="D34" s="63">
        <v>5</v>
      </c>
      <c r="E34" s="76">
        <v>4</v>
      </c>
      <c r="F34" s="69">
        <v>171.07</v>
      </c>
      <c r="G34" s="69">
        <f t="shared" si="0"/>
        <v>855.34999999999991</v>
      </c>
      <c r="H34" s="69">
        <v>242.5</v>
      </c>
      <c r="I34" s="69">
        <f t="shared" si="1"/>
        <v>970</v>
      </c>
      <c r="J34" s="59">
        <f t="shared" si="3"/>
        <v>684.28</v>
      </c>
      <c r="K34" s="57">
        <f t="shared" si="2"/>
        <v>285.72000000000003</v>
      </c>
      <c r="L34" s="99">
        <f t="shared" si="5"/>
        <v>0.29455670103092785</v>
      </c>
      <c r="M34" s="97"/>
      <c r="N34" s="97"/>
    </row>
    <row r="35" spans="1:14" ht="15.75" x14ac:dyDescent="0.25">
      <c r="A35" s="14" t="s">
        <v>78</v>
      </c>
      <c r="B35" s="14" t="s">
        <v>321</v>
      </c>
      <c r="C35" s="62">
        <v>0</v>
      </c>
      <c r="D35" s="63">
        <v>5</v>
      </c>
      <c r="E35" s="76">
        <v>4</v>
      </c>
      <c r="F35" s="69">
        <v>171.07</v>
      </c>
      <c r="G35" s="69">
        <f t="shared" si="0"/>
        <v>855.34999999999991</v>
      </c>
      <c r="H35" s="69">
        <v>240</v>
      </c>
      <c r="I35" s="69">
        <f t="shared" si="1"/>
        <v>960</v>
      </c>
      <c r="J35" s="59">
        <f t="shared" si="3"/>
        <v>684.28</v>
      </c>
      <c r="K35" s="57">
        <f t="shared" si="2"/>
        <v>275.72000000000003</v>
      </c>
      <c r="L35" s="99">
        <f t="shared" si="5"/>
        <v>0.28720833333333334</v>
      </c>
      <c r="M35" s="97"/>
      <c r="N35" s="97"/>
    </row>
    <row r="36" spans="1:14" ht="15.75" x14ac:dyDescent="0.25">
      <c r="A36" s="14" t="s">
        <v>78</v>
      </c>
      <c r="B36" s="14" t="s">
        <v>323</v>
      </c>
      <c r="C36" s="62">
        <v>0</v>
      </c>
      <c r="D36" s="63">
        <v>5</v>
      </c>
      <c r="E36" s="76">
        <v>2</v>
      </c>
      <c r="F36" s="69">
        <v>181.07</v>
      </c>
      <c r="G36" s="69">
        <f t="shared" si="0"/>
        <v>905.34999999999991</v>
      </c>
      <c r="H36" s="69">
        <v>250</v>
      </c>
      <c r="I36" s="69">
        <f t="shared" si="1"/>
        <v>500</v>
      </c>
      <c r="J36" s="59">
        <f t="shared" si="3"/>
        <v>362.14</v>
      </c>
      <c r="K36" s="57">
        <f t="shared" si="2"/>
        <v>137.86000000000001</v>
      </c>
      <c r="L36" s="99">
        <f t="shared" si="5"/>
        <v>0.27572000000000002</v>
      </c>
      <c r="M36" s="97"/>
      <c r="N36" s="97"/>
    </row>
    <row r="37" spans="1:14" ht="15.75" x14ac:dyDescent="0.25">
      <c r="A37" s="14" t="s">
        <v>108</v>
      </c>
      <c r="B37" s="14" t="s">
        <v>325</v>
      </c>
      <c r="C37" s="83">
        <v>1</v>
      </c>
      <c r="D37" s="63">
        <v>6</v>
      </c>
      <c r="E37" s="76">
        <v>5</v>
      </c>
      <c r="F37" s="69">
        <v>280.92</v>
      </c>
      <c r="G37" s="69">
        <f t="shared" si="0"/>
        <v>1685.52</v>
      </c>
      <c r="H37" s="69">
        <v>374</v>
      </c>
      <c r="I37" s="69">
        <f t="shared" si="1"/>
        <v>1870</v>
      </c>
      <c r="J37" s="59">
        <f t="shared" si="3"/>
        <v>1404.6000000000001</v>
      </c>
      <c r="K37" s="57">
        <f t="shared" si="2"/>
        <v>465.39999999999986</v>
      </c>
      <c r="L37" s="99">
        <f t="shared" si="5"/>
        <v>0.24887700534759352</v>
      </c>
      <c r="M37" s="97"/>
      <c r="N37" s="97"/>
    </row>
    <row r="38" spans="1:14" ht="15.75" x14ac:dyDescent="0.25">
      <c r="A38" s="14" t="s">
        <v>11</v>
      </c>
      <c r="B38" s="14" t="s">
        <v>556</v>
      </c>
      <c r="C38" s="83">
        <v>3</v>
      </c>
      <c r="D38" s="63">
        <v>41</v>
      </c>
      <c r="E38" s="76">
        <v>15</v>
      </c>
      <c r="F38" s="69">
        <v>194.87</v>
      </c>
      <c r="G38" s="69">
        <f t="shared" si="0"/>
        <v>7989.67</v>
      </c>
      <c r="H38" s="69">
        <v>252</v>
      </c>
      <c r="I38" s="69">
        <f t="shared" si="1"/>
        <v>3780</v>
      </c>
      <c r="J38" s="59">
        <f t="shared" si="3"/>
        <v>2923.05</v>
      </c>
      <c r="K38" s="57">
        <f t="shared" si="2"/>
        <v>856.94999999999982</v>
      </c>
      <c r="L38" s="99">
        <f t="shared" si="5"/>
        <v>0.22670634920634916</v>
      </c>
      <c r="M38" s="97"/>
      <c r="N38" s="97"/>
    </row>
    <row r="39" spans="1:14" ht="15.75" x14ac:dyDescent="0.25">
      <c r="A39" s="14" t="s">
        <v>11</v>
      </c>
      <c r="B39" s="14" t="s">
        <v>557</v>
      </c>
      <c r="C39" s="83">
        <v>1</v>
      </c>
      <c r="D39" s="63">
        <v>6</v>
      </c>
      <c r="E39" s="76">
        <v>1</v>
      </c>
      <c r="F39" s="69">
        <v>236.72</v>
      </c>
      <c r="G39" s="69">
        <f t="shared" si="0"/>
        <v>1420.32</v>
      </c>
      <c r="H39" s="69">
        <v>315</v>
      </c>
      <c r="I39" s="69">
        <f t="shared" si="1"/>
        <v>315</v>
      </c>
      <c r="J39" s="59">
        <f t="shared" si="3"/>
        <v>236.72</v>
      </c>
      <c r="K39" s="57">
        <f t="shared" si="2"/>
        <v>78.28</v>
      </c>
      <c r="L39" s="99">
        <f t="shared" si="5"/>
        <v>0.24850793650793651</v>
      </c>
      <c r="M39" s="97"/>
      <c r="N39" s="97"/>
    </row>
    <row r="40" spans="1:14" ht="15.75" x14ac:dyDescent="0.25">
      <c r="A40" s="14" t="s">
        <v>128</v>
      </c>
      <c r="B40" s="14" t="s">
        <v>330</v>
      </c>
      <c r="C40" s="83">
        <v>0</v>
      </c>
      <c r="D40" s="63">
        <v>4</v>
      </c>
      <c r="E40" s="76">
        <v>4</v>
      </c>
      <c r="F40" s="69">
        <v>289.51</v>
      </c>
      <c r="G40" s="69">
        <f t="shared" si="0"/>
        <v>1158.04</v>
      </c>
      <c r="H40" s="69">
        <v>450</v>
      </c>
      <c r="I40" s="69">
        <f t="shared" si="1"/>
        <v>1800</v>
      </c>
      <c r="J40" s="59">
        <f t="shared" si="3"/>
        <v>1158.04</v>
      </c>
      <c r="K40" s="57">
        <f t="shared" si="2"/>
        <v>641.96</v>
      </c>
      <c r="L40" s="99">
        <f t="shared" si="5"/>
        <v>0.35664444444444449</v>
      </c>
      <c r="M40" s="97"/>
      <c r="N40" s="97"/>
    </row>
    <row r="41" spans="1:14" ht="15.75" x14ac:dyDescent="0.25">
      <c r="A41" s="14" t="s">
        <v>11</v>
      </c>
      <c r="B41" s="14" t="s">
        <v>558</v>
      </c>
      <c r="C41" s="62">
        <v>0</v>
      </c>
      <c r="D41" s="63">
        <v>68</v>
      </c>
      <c r="E41" s="76">
        <v>34</v>
      </c>
      <c r="F41" s="69">
        <v>157.52000000000001</v>
      </c>
      <c r="G41" s="69">
        <f t="shared" si="0"/>
        <v>10711.36</v>
      </c>
      <c r="H41" s="69">
        <v>214.41</v>
      </c>
      <c r="I41" s="69">
        <f t="shared" si="1"/>
        <v>7289.94</v>
      </c>
      <c r="J41" s="59">
        <f t="shared" si="3"/>
        <v>5355.68</v>
      </c>
      <c r="K41" s="57">
        <f t="shared" si="2"/>
        <v>1934.2599999999993</v>
      </c>
      <c r="L41" s="99">
        <f t="shared" si="5"/>
        <v>0.265332773657945</v>
      </c>
      <c r="M41" s="97"/>
      <c r="N41" s="97"/>
    </row>
    <row r="42" spans="1:14" ht="15.75" x14ac:dyDescent="0.25">
      <c r="A42" s="14" t="s">
        <v>155</v>
      </c>
      <c r="B42" s="14" t="s">
        <v>334</v>
      </c>
      <c r="C42" s="62">
        <v>0</v>
      </c>
      <c r="D42" s="63">
        <v>3</v>
      </c>
      <c r="E42" s="76">
        <v>2</v>
      </c>
      <c r="F42" s="69">
        <v>335.51</v>
      </c>
      <c r="G42" s="69">
        <f t="shared" si="0"/>
        <v>1006.53</v>
      </c>
      <c r="H42" s="69">
        <v>432</v>
      </c>
      <c r="I42" s="69">
        <f t="shared" si="1"/>
        <v>864</v>
      </c>
      <c r="J42" s="59">
        <f t="shared" si="3"/>
        <v>671.02</v>
      </c>
      <c r="K42" s="57">
        <f t="shared" si="2"/>
        <v>192.98000000000002</v>
      </c>
      <c r="L42" s="99">
        <f t="shared" si="5"/>
        <v>0.22335648148148149</v>
      </c>
      <c r="M42" s="97"/>
      <c r="N42" s="97"/>
    </row>
    <row r="43" spans="1:14" ht="15.75" x14ac:dyDescent="0.25">
      <c r="A43" s="14" t="s">
        <v>128</v>
      </c>
      <c r="B43" s="14" t="s">
        <v>335</v>
      </c>
      <c r="C43" s="62">
        <v>0</v>
      </c>
      <c r="D43" s="63">
        <v>7</v>
      </c>
      <c r="E43" s="76">
        <v>2</v>
      </c>
      <c r="F43" s="69">
        <v>176.19</v>
      </c>
      <c r="G43" s="69">
        <f t="shared" si="0"/>
        <v>1233.33</v>
      </c>
      <c r="H43" s="69">
        <v>247.57</v>
      </c>
      <c r="I43" s="69">
        <f t="shared" si="1"/>
        <v>495.14</v>
      </c>
      <c r="J43" s="59">
        <f t="shared" si="3"/>
        <v>352.38</v>
      </c>
      <c r="K43" s="57">
        <f t="shared" si="2"/>
        <v>142.76</v>
      </c>
      <c r="L43" s="99">
        <f t="shared" si="5"/>
        <v>0.28832249464797832</v>
      </c>
      <c r="M43" s="97"/>
      <c r="N43" s="97"/>
    </row>
    <row r="44" spans="1:14" ht="15.75" x14ac:dyDescent="0.25">
      <c r="A44" s="14" t="s">
        <v>553</v>
      </c>
      <c r="B44" s="14" t="s">
        <v>337</v>
      </c>
      <c r="C44" s="62">
        <v>0</v>
      </c>
      <c r="D44" s="63">
        <v>1</v>
      </c>
      <c r="E44" s="76">
        <v>1</v>
      </c>
      <c r="F44" s="69">
        <v>350</v>
      </c>
      <c r="G44" s="69">
        <f t="shared" si="0"/>
        <v>350</v>
      </c>
      <c r="H44" s="69">
        <v>500</v>
      </c>
      <c r="I44" s="69">
        <f t="shared" si="1"/>
        <v>500</v>
      </c>
      <c r="J44" s="59">
        <f t="shared" si="3"/>
        <v>350</v>
      </c>
      <c r="K44" s="57">
        <f t="shared" si="2"/>
        <v>150</v>
      </c>
      <c r="L44" s="99">
        <f t="shared" si="5"/>
        <v>0.3</v>
      </c>
      <c r="M44" s="97"/>
      <c r="N44" s="97"/>
    </row>
    <row r="45" spans="1:14" ht="15.75" x14ac:dyDescent="0.25">
      <c r="A45" s="14" t="s">
        <v>553</v>
      </c>
      <c r="B45" s="14" t="s">
        <v>338</v>
      </c>
      <c r="C45" s="62">
        <v>0</v>
      </c>
      <c r="D45" s="63">
        <v>1</v>
      </c>
      <c r="E45" s="76">
        <v>1</v>
      </c>
      <c r="F45" s="69">
        <v>1250</v>
      </c>
      <c r="G45" s="69">
        <f t="shared" si="0"/>
        <v>1250</v>
      </c>
      <c r="H45" s="69">
        <v>1762</v>
      </c>
      <c r="I45" s="69">
        <f t="shared" si="1"/>
        <v>1762</v>
      </c>
      <c r="J45" s="59">
        <f t="shared" si="3"/>
        <v>1250</v>
      </c>
      <c r="K45" s="57">
        <f t="shared" si="2"/>
        <v>512</v>
      </c>
      <c r="L45" s="99">
        <f t="shared" si="5"/>
        <v>0.29057888762769579</v>
      </c>
      <c r="M45" s="97"/>
      <c r="N45" s="97"/>
    </row>
    <row r="46" spans="1:14" ht="15.75" x14ac:dyDescent="0.25">
      <c r="A46" s="14" t="s">
        <v>553</v>
      </c>
      <c r="B46" s="14" t="s">
        <v>343</v>
      </c>
      <c r="C46" s="62">
        <v>0</v>
      </c>
      <c r="D46" s="63">
        <v>6</v>
      </c>
      <c r="E46" s="76">
        <v>2</v>
      </c>
      <c r="F46" s="69">
        <v>371</v>
      </c>
      <c r="G46" s="69">
        <f t="shared" si="0"/>
        <v>2226</v>
      </c>
      <c r="H46" s="69">
        <v>619.38</v>
      </c>
      <c r="I46" s="69">
        <f t="shared" si="1"/>
        <v>1238.76</v>
      </c>
      <c r="J46" s="59">
        <f t="shared" si="3"/>
        <v>742</v>
      </c>
      <c r="K46" s="57">
        <f t="shared" si="2"/>
        <v>496.76</v>
      </c>
      <c r="L46" s="99">
        <f t="shared" si="5"/>
        <v>0.40101391714294937</v>
      </c>
      <c r="M46" s="97"/>
      <c r="N46" s="97"/>
    </row>
    <row r="47" spans="1:14" ht="15.75" x14ac:dyDescent="0.25">
      <c r="A47" s="14" t="s">
        <v>553</v>
      </c>
      <c r="B47" s="14" t="s">
        <v>346</v>
      </c>
      <c r="C47" s="62">
        <v>0</v>
      </c>
      <c r="D47" s="63">
        <v>8</v>
      </c>
      <c r="E47" s="76">
        <v>8</v>
      </c>
      <c r="F47" s="69">
        <v>410</v>
      </c>
      <c r="G47" s="69">
        <f t="shared" si="0"/>
        <v>3280</v>
      </c>
      <c r="H47" s="69">
        <v>611.38</v>
      </c>
      <c r="I47" s="69">
        <f t="shared" si="1"/>
        <v>4891.04</v>
      </c>
      <c r="J47" s="59">
        <f t="shared" si="3"/>
        <v>3280</v>
      </c>
      <c r="K47" s="57">
        <f t="shared" si="2"/>
        <v>1611.04</v>
      </c>
      <c r="L47" s="99">
        <f t="shared" si="5"/>
        <v>0.32938597926003466</v>
      </c>
      <c r="M47" s="97"/>
      <c r="N47" s="97"/>
    </row>
    <row r="48" spans="1:14" ht="15.75" x14ac:dyDescent="0.25">
      <c r="A48" s="14" t="s">
        <v>23</v>
      </c>
      <c r="B48" s="14" t="s">
        <v>348</v>
      </c>
      <c r="C48" s="62">
        <v>0</v>
      </c>
      <c r="D48" s="63">
        <v>6</v>
      </c>
      <c r="E48" s="76">
        <v>6</v>
      </c>
      <c r="F48" s="69">
        <v>513.33000000000004</v>
      </c>
      <c r="G48" s="69">
        <f t="shared" ref="G48:G77" si="6">D48*F48</f>
        <v>3079.9800000000005</v>
      </c>
      <c r="H48" s="69">
        <v>587.5</v>
      </c>
      <c r="I48" s="69">
        <f t="shared" ref="I48:I77" si="7">E48*H48</f>
        <v>3525</v>
      </c>
      <c r="J48" s="59">
        <f t="shared" si="3"/>
        <v>3079.9800000000005</v>
      </c>
      <c r="K48" s="57">
        <f t="shared" si="2"/>
        <v>445.01999999999953</v>
      </c>
      <c r="L48" s="99">
        <f t="shared" si="5"/>
        <v>0.12624680851063816</v>
      </c>
      <c r="M48" s="97"/>
      <c r="N48" s="97"/>
    </row>
    <row r="49" spans="1:14" ht="15.75" x14ac:dyDescent="0.25">
      <c r="A49" s="14" t="s">
        <v>58</v>
      </c>
      <c r="B49" s="14" t="s">
        <v>350</v>
      </c>
      <c r="C49" s="62">
        <v>0</v>
      </c>
      <c r="D49" s="63">
        <v>8</v>
      </c>
      <c r="E49" s="76">
        <v>3</v>
      </c>
      <c r="F49" s="69">
        <v>240</v>
      </c>
      <c r="G49" s="69">
        <f t="shared" si="6"/>
        <v>1920</v>
      </c>
      <c r="H49" s="69">
        <v>285.70999999999998</v>
      </c>
      <c r="I49" s="69">
        <f t="shared" si="7"/>
        <v>857.12999999999988</v>
      </c>
      <c r="J49" s="59">
        <f t="shared" si="3"/>
        <v>720</v>
      </c>
      <c r="K49" s="57">
        <f t="shared" si="2"/>
        <v>137.12999999999988</v>
      </c>
      <c r="L49" s="99">
        <f t="shared" si="5"/>
        <v>0.15998739981099705</v>
      </c>
      <c r="M49" s="97"/>
      <c r="N49" s="97"/>
    </row>
    <row r="50" spans="1:14" ht="15.75" x14ac:dyDescent="0.25">
      <c r="A50" s="14" t="s">
        <v>23</v>
      </c>
      <c r="B50" s="14" t="s">
        <v>352</v>
      </c>
      <c r="C50" s="62">
        <v>0</v>
      </c>
      <c r="D50" s="63">
        <v>10</v>
      </c>
      <c r="E50" s="76">
        <v>9</v>
      </c>
      <c r="F50" s="69">
        <v>380</v>
      </c>
      <c r="G50" s="69">
        <f t="shared" si="6"/>
        <v>3800</v>
      </c>
      <c r="H50" s="69">
        <v>545.76</v>
      </c>
      <c r="I50" s="69">
        <f t="shared" si="7"/>
        <v>4911.84</v>
      </c>
      <c r="J50" s="59">
        <f t="shared" si="3"/>
        <v>3420</v>
      </c>
      <c r="K50" s="57">
        <f t="shared" si="2"/>
        <v>1491.8400000000001</v>
      </c>
      <c r="L50" s="99">
        <f t="shared" si="5"/>
        <v>0.30372324831427738</v>
      </c>
      <c r="M50" s="97"/>
      <c r="N50" s="97"/>
    </row>
    <row r="51" spans="1:14" ht="15.75" x14ac:dyDescent="0.25">
      <c r="A51" s="14" t="s">
        <v>23</v>
      </c>
      <c r="B51" s="14" t="s">
        <v>354</v>
      </c>
      <c r="C51" s="62">
        <v>0</v>
      </c>
      <c r="D51" s="63">
        <v>27</v>
      </c>
      <c r="E51" s="76">
        <v>22</v>
      </c>
      <c r="F51" s="69">
        <v>392.63</v>
      </c>
      <c r="G51" s="69">
        <f t="shared" si="6"/>
        <v>10601.01</v>
      </c>
      <c r="H51" s="69">
        <v>519.54999999999995</v>
      </c>
      <c r="I51" s="69">
        <f t="shared" si="7"/>
        <v>11430.099999999999</v>
      </c>
      <c r="J51" s="59">
        <f t="shared" si="3"/>
        <v>8637.86</v>
      </c>
      <c r="K51" s="57">
        <f t="shared" si="2"/>
        <v>2792.239999999998</v>
      </c>
      <c r="L51" s="99">
        <f t="shared" si="5"/>
        <v>0.24428832643633899</v>
      </c>
      <c r="M51" s="97"/>
      <c r="N51" s="97"/>
    </row>
    <row r="52" spans="1:14" ht="15.75" x14ac:dyDescent="0.25">
      <c r="A52" s="14" t="s">
        <v>23</v>
      </c>
      <c r="B52" s="14" t="s">
        <v>356</v>
      </c>
      <c r="C52" s="62">
        <v>0</v>
      </c>
      <c r="D52" s="63">
        <v>2</v>
      </c>
      <c r="E52" s="76">
        <v>2</v>
      </c>
      <c r="F52" s="69">
        <v>652</v>
      </c>
      <c r="G52" s="69">
        <f t="shared" si="6"/>
        <v>1304</v>
      </c>
      <c r="H52" s="69">
        <v>775</v>
      </c>
      <c r="I52" s="69">
        <f t="shared" si="7"/>
        <v>1550</v>
      </c>
      <c r="J52" s="59">
        <f t="shared" si="3"/>
        <v>1304</v>
      </c>
      <c r="K52" s="57">
        <f t="shared" si="2"/>
        <v>246</v>
      </c>
      <c r="L52" s="99">
        <f t="shared" si="5"/>
        <v>0.15870967741935485</v>
      </c>
      <c r="M52" s="97"/>
      <c r="N52" s="97"/>
    </row>
    <row r="53" spans="1:14" ht="15.75" x14ac:dyDescent="0.25">
      <c r="A53" s="14" t="s">
        <v>23</v>
      </c>
      <c r="B53" s="14" t="s">
        <v>358</v>
      </c>
      <c r="C53" s="62">
        <v>0</v>
      </c>
      <c r="D53" s="63">
        <v>5</v>
      </c>
      <c r="E53" s="76">
        <v>5</v>
      </c>
      <c r="F53" s="69">
        <v>706</v>
      </c>
      <c r="G53" s="69">
        <f t="shared" si="6"/>
        <v>3530</v>
      </c>
      <c r="H53" s="69">
        <v>845</v>
      </c>
      <c r="I53" s="69">
        <f t="shared" si="7"/>
        <v>4225</v>
      </c>
      <c r="J53" s="59">
        <f t="shared" si="3"/>
        <v>3530</v>
      </c>
      <c r="K53" s="57">
        <f t="shared" si="2"/>
        <v>695</v>
      </c>
      <c r="L53" s="99">
        <f t="shared" si="5"/>
        <v>0.16449704142011834</v>
      </c>
      <c r="M53" s="97"/>
      <c r="N53" s="97"/>
    </row>
    <row r="54" spans="1:14" ht="15.75" x14ac:dyDescent="0.25">
      <c r="A54" s="14" t="s">
        <v>23</v>
      </c>
      <c r="B54" s="14" t="s">
        <v>360</v>
      </c>
      <c r="C54" s="62">
        <v>0</v>
      </c>
      <c r="D54" s="63">
        <v>2</v>
      </c>
      <c r="E54" s="76">
        <v>1</v>
      </c>
      <c r="F54" s="69">
        <v>590</v>
      </c>
      <c r="G54" s="69">
        <f t="shared" si="6"/>
        <v>1180</v>
      </c>
      <c r="H54" s="69">
        <v>830</v>
      </c>
      <c r="I54" s="69">
        <f t="shared" si="7"/>
        <v>830</v>
      </c>
      <c r="J54" s="59">
        <f t="shared" si="3"/>
        <v>590</v>
      </c>
      <c r="K54" s="57">
        <f t="shared" si="2"/>
        <v>240</v>
      </c>
      <c r="L54" s="99">
        <f t="shared" si="5"/>
        <v>0.28915662650602408</v>
      </c>
      <c r="M54" s="97"/>
      <c r="N54" s="97"/>
    </row>
    <row r="55" spans="1:14" ht="15.75" x14ac:dyDescent="0.25">
      <c r="A55" s="14" t="s">
        <v>23</v>
      </c>
      <c r="B55" s="14" t="s">
        <v>362</v>
      </c>
      <c r="C55" s="62">
        <v>0</v>
      </c>
      <c r="D55" s="63">
        <v>17</v>
      </c>
      <c r="E55" s="76">
        <v>7</v>
      </c>
      <c r="F55" s="69">
        <v>307.26</v>
      </c>
      <c r="G55" s="69">
        <f t="shared" si="6"/>
        <v>5223.42</v>
      </c>
      <c r="H55" s="69">
        <v>484.29</v>
      </c>
      <c r="I55" s="69">
        <f t="shared" si="7"/>
        <v>3390.03</v>
      </c>
      <c r="J55" s="59">
        <f t="shared" si="3"/>
        <v>2150.8199999999997</v>
      </c>
      <c r="K55" s="57">
        <f t="shared" si="2"/>
        <v>1239.2100000000005</v>
      </c>
      <c r="L55" s="99">
        <f t="shared" si="5"/>
        <v>0.36554543765099434</v>
      </c>
      <c r="M55" s="97"/>
      <c r="N55" s="97"/>
    </row>
    <row r="56" spans="1:14" ht="15.75" x14ac:dyDescent="0.25">
      <c r="A56" s="14" t="s">
        <v>23</v>
      </c>
      <c r="B56" s="14" t="s">
        <v>364</v>
      </c>
      <c r="C56" s="62">
        <v>0</v>
      </c>
      <c r="D56" s="63">
        <v>49</v>
      </c>
      <c r="E56" s="76">
        <v>43</v>
      </c>
      <c r="F56" s="69">
        <v>292.08999999999997</v>
      </c>
      <c r="G56" s="69">
        <f t="shared" si="6"/>
        <v>14312.409999999998</v>
      </c>
      <c r="H56" s="69">
        <v>431.85</v>
      </c>
      <c r="I56" s="69">
        <f t="shared" si="7"/>
        <v>18569.55</v>
      </c>
      <c r="J56" s="59">
        <f t="shared" si="3"/>
        <v>12559.869999999999</v>
      </c>
      <c r="K56" s="57">
        <f t="shared" si="2"/>
        <v>6009.68</v>
      </c>
      <c r="L56" s="99">
        <f t="shared" si="5"/>
        <v>0.32363089035544751</v>
      </c>
      <c r="M56" s="97"/>
      <c r="N56" s="97"/>
    </row>
    <row r="57" spans="1:14" ht="15.75" x14ac:dyDescent="0.25">
      <c r="A57" s="14" t="s">
        <v>23</v>
      </c>
      <c r="B57" s="14" t="s">
        <v>366</v>
      </c>
      <c r="C57" s="62">
        <v>0</v>
      </c>
      <c r="D57" s="63">
        <v>5</v>
      </c>
      <c r="E57" s="76">
        <v>5</v>
      </c>
      <c r="F57" s="69">
        <v>566</v>
      </c>
      <c r="G57" s="69">
        <f t="shared" si="6"/>
        <v>2830</v>
      </c>
      <c r="H57" s="69">
        <v>700</v>
      </c>
      <c r="I57" s="69">
        <f t="shared" si="7"/>
        <v>3500</v>
      </c>
      <c r="J57" s="59">
        <f t="shared" si="3"/>
        <v>2830</v>
      </c>
      <c r="K57" s="57">
        <f t="shared" si="2"/>
        <v>670</v>
      </c>
      <c r="L57" s="99">
        <f t="shared" si="5"/>
        <v>0.19142857142857142</v>
      </c>
      <c r="M57" s="97"/>
      <c r="N57" s="97"/>
    </row>
    <row r="58" spans="1:14" ht="15.75" x14ac:dyDescent="0.25">
      <c r="A58" s="14" t="s">
        <v>23</v>
      </c>
      <c r="B58" s="14" t="s">
        <v>368</v>
      </c>
      <c r="C58" s="62">
        <v>0</v>
      </c>
      <c r="D58" s="63">
        <v>6</v>
      </c>
      <c r="E58" s="76">
        <v>6</v>
      </c>
      <c r="F58" s="69">
        <v>238.5</v>
      </c>
      <c r="G58" s="69">
        <f t="shared" si="6"/>
        <v>1431</v>
      </c>
      <c r="H58" s="69">
        <v>390</v>
      </c>
      <c r="I58" s="69">
        <f t="shared" si="7"/>
        <v>2340</v>
      </c>
      <c r="J58" s="59">
        <f t="shared" si="3"/>
        <v>1431</v>
      </c>
      <c r="K58" s="57">
        <f t="shared" si="2"/>
        <v>909</v>
      </c>
      <c r="L58" s="99">
        <f t="shared" si="5"/>
        <v>0.38846153846153847</v>
      </c>
      <c r="M58" s="97"/>
      <c r="N58" s="97"/>
    </row>
    <row r="59" spans="1:14" ht="15.75" x14ac:dyDescent="0.25">
      <c r="A59" s="14" t="s">
        <v>555</v>
      </c>
      <c r="B59" s="14" t="s">
        <v>371</v>
      </c>
      <c r="C59" s="62">
        <v>0</v>
      </c>
      <c r="D59" s="63">
        <v>4</v>
      </c>
      <c r="E59" s="76">
        <v>1</v>
      </c>
      <c r="F59" s="69">
        <v>245</v>
      </c>
      <c r="G59" s="69">
        <f t="shared" si="6"/>
        <v>980</v>
      </c>
      <c r="H59" s="69">
        <v>340</v>
      </c>
      <c r="I59" s="69">
        <f t="shared" si="7"/>
        <v>340</v>
      </c>
      <c r="J59" s="59">
        <f t="shared" si="3"/>
        <v>245</v>
      </c>
      <c r="K59" s="57">
        <f t="shared" si="2"/>
        <v>95</v>
      </c>
      <c r="L59" s="99">
        <f t="shared" si="5"/>
        <v>0.27941176470588236</v>
      </c>
      <c r="M59" s="97"/>
      <c r="N59" s="97"/>
    </row>
    <row r="60" spans="1:14" ht="15.75" x14ac:dyDescent="0.25">
      <c r="A60" s="14" t="s">
        <v>555</v>
      </c>
      <c r="B60" s="14" t="s">
        <v>373</v>
      </c>
      <c r="C60" s="62">
        <v>0</v>
      </c>
      <c r="D60" s="63">
        <v>3</v>
      </c>
      <c r="E60" s="76">
        <v>3</v>
      </c>
      <c r="F60" s="69">
        <v>260</v>
      </c>
      <c r="G60" s="69">
        <f t="shared" si="6"/>
        <v>780</v>
      </c>
      <c r="H60" s="69">
        <v>316.67</v>
      </c>
      <c r="I60" s="69">
        <f t="shared" si="7"/>
        <v>950.01</v>
      </c>
      <c r="J60" s="59">
        <f t="shared" si="3"/>
        <v>780</v>
      </c>
      <c r="K60" s="57">
        <f t="shared" si="2"/>
        <v>170.01</v>
      </c>
      <c r="L60" s="99">
        <f t="shared" si="5"/>
        <v>0.17895601098935801</v>
      </c>
      <c r="M60" s="97"/>
      <c r="N60" s="97"/>
    </row>
    <row r="61" spans="1:14" ht="15.75" x14ac:dyDescent="0.25">
      <c r="A61" s="14" t="s">
        <v>553</v>
      </c>
      <c r="B61" s="14" t="s">
        <v>375</v>
      </c>
      <c r="C61" s="62">
        <v>0</v>
      </c>
      <c r="D61" s="63">
        <v>2</v>
      </c>
      <c r="E61" s="76">
        <v>2</v>
      </c>
      <c r="F61" s="69">
        <v>650</v>
      </c>
      <c r="G61" s="69">
        <f t="shared" si="6"/>
        <v>1300</v>
      </c>
      <c r="H61" s="69">
        <v>1000</v>
      </c>
      <c r="I61" s="69">
        <f t="shared" si="7"/>
        <v>2000</v>
      </c>
      <c r="J61" s="59">
        <f t="shared" si="3"/>
        <v>1300</v>
      </c>
      <c r="K61" s="57">
        <f t="shared" si="2"/>
        <v>700</v>
      </c>
      <c r="L61" s="99">
        <f t="shared" si="5"/>
        <v>0.35</v>
      </c>
      <c r="M61" s="97"/>
      <c r="N61" s="97"/>
    </row>
    <row r="62" spans="1:14" ht="15.75" x14ac:dyDescent="0.25">
      <c r="A62" s="14" t="s">
        <v>58</v>
      </c>
      <c r="B62" s="14" t="s">
        <v>377</v>
      </c>
      <c r="C62" s="62">
        <v>0</v>
      </c>
      <c r="D62" s="63">
        <v>2</v>
      </c>
      <c r="E62" s="76">
        <v>0</v>
      </c>
      <c r="F62" s="69">
        <v>572.42999999999995</v>
      </c>
      <c r="G62" s="69">
        <f t="shared" si="6"/>
        <v>1144.8599999999999</v>
      </c>
      <c r="H62" s="69">
        <v>0</v>
      </c>
      <c r="I62" s="69">
        <f t="shared" si="7"/>
        <v>0</v>
      </c>
      <c r="J62" s="59">
        <f t="shared" si="3"/>
        <v>0</v>
      </c>
      <c r="K62" s="57">
        <f t="shared" si="2"/>
        <v>0</v>
      </c>
      <c r="L62" s="99">
        <v>0</v>
      </c>
      <c r="M62" s="97"/>
      <c r="N62" s="97"/>
    </row>
    <row r="63" spans="1:14" ht="15.75" x14ac:dyDescent="0.25">
      <c r="A63" s="14" t="s">
        <v>58</v>
      </c>
      <c r="B63" s="14" t="s">
        <v>378</v>
      </c>
      <c r="C63" s="62">
        <v>0</v>
      </c>
      <c r="D63" s="63">
        <v>3</v>
      </c>
      <c r="E63" s="76">
        <v>0</v>
      </c>
      <c r="F63" s="69">
        <v>492.63</v>
      </c>
      <c r="G63" s="69">
        <f t="shared" si="6"/>
        <v>1477.8899999999999</v>
      </c>
      <c r="H63" s="69">
        <v>0</v>
      </c>
      <c r="I63" s="69">
        <f t="shared" si="7"/>
        <v>0</v>
      </c>
      <c r="J63" s="59">
        <f t="shared" si="3"/>
        <v>0</v>
      </c>
      <c r="K63" s="57">
        <f t="shared" si="2"/>
        <v>0</v>
      </c>
      <c r="L63" s="99">
        <v>0</v>
      </c>
      <c r="M63" s="97"/>
      <c r="N63" s="97"/>
    </row>
    <row r="64" spans="1:14" ht="15.75" x14ac:dyDescent="0.25">
      <c r="A64" s="14" t="s">
        <v>58</v>
      </c>
      <c r="B64" s="14" t="s">
        <v>379</v>
      </c>
      <c r="C64" s="62">
        <v>0</v>
      </c>
      <c r="D64" s="63">
        <v>4</v>
      </c>
      <c r="E64" s="76">
        <v>0</v>
      </c>
      <c r="F64" s="69">
        <v>492.63</v>
      </c>
      <c r="G64" s="69">
        <f t="shared" si="6"/>
        <v>1970.52</v>
      </c>
      <c r="H64" s="69">
        <v>0</v>
      </c>
      <c r="I64" s="69">
        <f t="shared" si="7"/>
        <v>0</v>
      </c>
      <c r="J64" s="59">
        <f t="shared" si="3"/>
        <v>0</v>
      </c>
      <c r="K64" s="57">
        <f t="shared" si="2"/>
        <v>0</v>
      </c>
      <c r="L64" s="99">
        <v>0</v>
      </c>
      <c r="M64" s="97"/>
      <c r="N64" s="97"/>
    </row>
    <row r="65" spans="1:14" ht="15.75" x14ac:dyDescent="0.25">
      <c r="A65" s="14" t="s">
        <v>58</v>
      </c>
      <c r="B65" s="14" t="s">
        <v>380</v>
      </c>
      <c r="C65" s="62">
        <v>0</v>
      </c>
      <c r="D65" s="63">
        <v>3</v>
      </c>
      <c r="E65" s="76">
        <v>0</v>
      </c>
      <c r="F65" s="69">
        <v>348</v>
      </c>
      <c r="G65" s="69">
        <f t="shared" si="6"/>
        <v>1044</v>
      </c>
      <c r="H65" s="69">
        <v>0</v>
      </c>
      <c r="I65" s="69">
        <f t="shared" si="7"/>
        <v>0</v>
      </c>
      <c r="J65" s="59">
        <f t="shared" si="3"/>
        <v>0</v>
      </c>
      <c r="K65" s="57">
        <f t="shared" si="2"/>
        <v>0</v>
      </c>
      <c r="L65" s="99">
        <v>0</v>
      </c>
      <c r="M65" s="97"/>
      <c r="N65" s="97"/>
    </row>
    <row r="66" spans="1:14" ht="15.75" x14ac:dyDescent="0.25">
      <c r="A66" s="14" t="s">
        <v>58</v>
      </c>
      <c r="B66" s="14" t="s">
        <v>381</v>
      </c>
      <c r="C66" s="62">
        <v>0</v>
      </c>
      <c r="D66" s="63">
        <v>3</v>
      </c>
      <c r="E66" s="76">
        <v>1</v>
      </c>
      <c r="F66" s="69">
        <v>348</v>
      </c>
      <c r="G66" s="69">
        <f t="shared" si="6"/>
        <v>1044</v>
      </c>
      <c r="H66" s="69">
        <v>580</v>
      </c>
      <c r="I66" s="69">
        <f t="shared" si="7"/>
        <v>580</v>
      </c>
      <c r="J66" s="59">
        <f t="shared" si="3"/>
        <v>348</v>
      </c>
      <c r="K66" s="57">
        <f t="shared" si="2"/>
        <v>232</v>
      </c>
      <c r="L66" s="99">
        <f t="shared" si="5"/>
        <v>0.4</v>
      </c>
      <c r="M66" s="97"/>
      <c r="N66" s="97"/>
    </row>
    <row r="67" spans="1:14" ht="15.75" x14ac:dyDescent="0.25">
      <c r="A67" s="14" t="s">
        <v>553</v>
      </c>
      <c r="B67" s="14" t="s">
        <v>383</v>
      </c>
      <c r="C67" s="62">
        <v>0</v>
      </c>
      <c r="D67" s="63">
        <v>1</v>
      </c>
      <c r="E67" s="76">
        <v>1</v>
      </c>
      <c r="F67" s="69">
        <v>1320</v>
      </c>
      <c r="G67" s="69">
        <f t="shared" si="6"/>
        <v>1320</v>
      </c>
      <c r="H67" s="69">
        <v>1700</v>
      </c>
      <c r="I67" s="69">
        <f t="shared" si="7"/>
        <v>1700</v>
      </c>
      <c r="J67" s="59">
        <f t="shared" si="3"/>
        <v>1320</v>
      </c>
      <c r="K67" s="57">
        <f t="shared" ref="K67:K130" si="8">I67-J67</f>
        <v>380</v>
      </c>
      <c r="L67" s="99">
        <f t="shared" si="5"/>
        <v>0.22352941176470589</v>
      </c>
      <c r="M67" s="97"/>
      <c r="N67" s="97"/>
    </row>
    <row r="68" spans="1:14" ht="15.75" x14ac:dyDescent="0.25">
      <c r="A68" s="14" t="s">
        <v>553</v>
      </c>
      <c r="B68" s="14" t="s">
        <v>385</v>
      </c>
      <c r="C68" s="62">
        <v>0</v>
      </c>
      <c r="D68" s="63">
        <v>1</v>
      </c>
      <c r="E68" s="76">
        <v>1</v>
      </c>
      <c r="F68" s="69">
        <v>1419</v>
      </c>
      <c r="G68" s="69">
        <f t="shared" si="6"/>
        <v>1419</v>
      </c>
      <c r="H68" s="69">
        <v>1850</v>
      </c>
      <c r="I68" s="69">
        <f t="shared" si="7"/>
        <v>1850</v>
      </c>
      <c r="J68" s="59">
        <f t="shared" ref="J68:J130" si="9">E68*F68</f>
        <v>1419</v>
      </c>
      <c r="K68" s="57">
        <f t="shared" si="8"/>
        <v>431</v>
      </c>
      <c r="L68" s="99">
        <f t="shared" si="5"/>
        <v>0.23297297297297298</v>
      </c>
      <c r="M68" s="97"/>
      <c r="N68" s="97"/>
    </row>
    <row r="69" spans="1:14" ht="15.75" x14ac:dyDescent="0.25">
      <c r="A69" s="14" t="s">
        <v>163</v>
      </c>
      <c r="B69" s="14" t="s">
        <v>387</v>
      </c>
      <c r="C69" s="62">
        <v>0</v>
      </c>
      <c r="D69" s="63">
        <v>4</v>
      </c>
      <c r="E69" s="76">
        <v>2</v>
      </c>
      <c r="F69" s="69">
        <v>348</v>
      </c>
      <c r="G69" s="69">
        <f t="shared" si="6"/>
        <v>1392</v>
      </c>
      <c r="H69" s="69">
        <v>610</v>
      </c>
      <c r="I69" s="69">
        <f t="shared" si="7"/>
        <v>1220</v>
      </c>
      <c r="J69" s="59">
        <f t="shared" si="9"/>
        <v>696</v>
      </c>
      <c r="K69" s="57">
        <f t="shared" si="8"/>
        <v>524</v>
      </c>
      <c r="L69" s="99">
        <f t="shared" si="5"/>
        <v>0.42950819672131146</v>
      </c>
      <c r="M69" s="97"/>
      <c r="N69" s="97"/>
    </row>
    <row r="70" spans="1:14" ht="15.75" x14ac:dyDescent="0.25">
      <c r="A70" s="14" t="s">
        <v>553</v>
      </c>
      <c r="B70" s="14" t="s">
        <v>389</v>
      </c>
      <c r="C70" s="62">
        <v>0</v>
      </c>
      <c r="D70" s="63">
        <v>4</v>
      </c>
      <c r="E70" s="76">
        <v>4</v>
      </c>
      <c r="F70" s="69">
        <v>440</v>
      </c>
      <c r="G70" s="69">
        <f t="shared" si="6"/>
        <v>1760</v>
      </c>
      <c r="H70" s="69">
        <v>573.45000000000005</v>
      </c>
      <c r="I70" s="69">
        <f t="shared" si="7"/>
        <v>2293.8000000000002</v>
      </c>
      <c r="J70" s="59">
        <f t="shared" si="9"/>
        <v>1760</v>
      </c>
      <c r="K70" s="57">
        <f t="shared" si="8"/>
        <v>533.80000000000018</v>
      </c>
      <c r="L70" s="99">
        <f t="shared" si="5"/>
        <v>0.23271427325834865</v>
      </c>
      <c r="M70" s="97"/>
      <c r="N70" s="97"/>
    </row>
    <row r="71" spans="1:14" ht="15.75" x14ac:dyDescent="0.25">
      <c r="A71" s="14" t="s">
        <v>58</v>
      </c>
      <c r="B71" s="14" t="s">
        <v>393</v>
      </c>
      <c r="C71" s="62">
        <v>0</v>
      </c>
      <c r="D71" s="63">
        <v>2</v>
      </c>
      <c r="E71" s="76">
        <v>2</v>
      </c>
      <c r="F71" s="69">
        <v>250</v>
      </c>
      <c r="G71" s="69">
        <f t="shared" si="6"/>
        <v>500</v>
      </c>
      <c r="H71" s="69">
        <v>330</v>
      </c>
      <c r="I71" s="69">
        <f t="shared" si="7"/>
        <v>660</v>
      </c>
      <c r="J71" s="59">
        <f t="shared" si="9"/>
        <v>500</v>
      </c>
      <c r="K71" s="57">
        <f t="shared" si="8"/>
        <v>160</v>
      </c>
      <c r="L71" s="99">
        <f t="shared" si="5"/>
        <v>0.24242424242424243</v>
      </c>
      <c r="M71" s="97"/>
      <c r="N71" s="97"/>
    </row>
    <row r="72" spans="1:14" ht="15.75" x14ac:dyDescent="0.25">
      <c r="A72" s="14" t="s">
        <v>553</v>
      </c>
      <c r="B72" s="14" t="s">
        <v>395</v>
      </c>
      <c r="C72" s="62">
        <v>0</v>
      </c>
      <c r="D72" s="63">
        <v>2</v>
      </c>
      <c r="E72" s="76">
        <v>2</v>
      </c>
      <c r="F72" s="69">
        <v>500</v>
      </c>
      <c r="G72" s="69">
        <f t="shared" si="6"/>
        <v>1000</v>
      </c>
      <c r="H72" s="69">
        <v>765</v>
      </c>
      <c r="I72" s="69">
        <f t="shared" si="7"/>
        <v>1530</v>
      </c>
      <c r="J72" s="59">
        <f t="shared" si="9"/>
        <v>1000</v>
      </c>
      <c r="K72" s="57">
        <f t="shared" si="8"/>
        <v>530</v>
      </c>
      <c r="L72" s="99">
        <f t="shared" si="5"/>
        <v>0.34640522875816993</v>
      </c>
      <c r="M72" s="97"/>
      <c r="N72" s="97"/>
    </row>
    <row r="73" spans="1:14" ht="15.75" x14ac:dyDescent="0.25">
      <c r="A73" s="14" t="s">
        <v>553</v>
      </c>
      <c r="B73" s="14" t="s">
        <v>397</v>
      </c>
      <c r="C73" s="62">
        <v>0</v>
      </c>
      <c r="D73" s="63">
        <v>10</v>
      </c>
      <c r="E73" s="76">
        <v>9</v>
      </c>
      <c r="F73" s="69">
        <v>420</v>
      </c>
      <c r="G73" s="69">
        <f t="shared" si="6"/>
        <v>4200</v>
      </c>
      <c r="H73" s="69">
        <v>623.33000000000004</v>
      </c>
      <c r="I73" s="69">
        <f t="shared" si="7"/>
        <v>5609.97</v>
      </c>
      <c r="J73" s="59">
        <f t="shared" si="9"/>
        <v>3780</v>
      </c>
      <c r="K73" s="57">
        <f t="shared" si="8"/>
        <v>1829.9700000000003</v>
      </c>
      <c r="L73" s="99">
        <f t="shared" si="5"/>
        <v>0.32619960534548315</v>
      </c>
      <c r="M73" s="97"/>
      <c r="N73" s="97"/>
    </row>
    <row r="74" spans="1:14" ht="15.75" x14ac:dyDescent="0.25">
      <c r="A74" s="14" t="s">
        <v>553</v>
      </c>
      <c r="B74" s="14" t="s">
        <v>399</v>
      </c>
      <c r="C74" s="62">
        <v>0</v>
      </c>
      <c r="D74" s="63">
        <v>6</v>
      </c>
      <c r="E74" s="76">
        <v>6</v>
      </c>
      <c r="F74" s="69">
        <v>331.17</v>
      </c>
      <c r="G74" s="69">
        <f t="shared" si="6"/>
        <v>1987.02</v>
      </c>
      <c r="H74" s="69">
        <v>534.14</v>
      </c>
      <c r="I74" s="69">
        <f t="shared" si="7"/>
        <v>3204.84</v>
      </c>
      <c r="J74" s="59">
        <f t="shared" si="9"/>
        <v>1987.02</v>
      </c>
      <c r="K74" s="57">
        <f t="shared" si="8"/>
        <v>1217.8200000000002</v>
      </c>
      <c r="L74" s="99">
        <f t="shared" si="5"/>
        <v>0.37999400906129482</v>
      </c>
      <c r="M74" s="97"/>
      <c r="N74" s="97"/>
    </row>
    <row r="75" spans="1:14" ht="15.75" x14ac:dyDescent="0.25">
      <c r="A75" s="14" t="s">
        <v>78</v>
      </c>
      <c r="B75" s="14" t="s">
        <v>401</v>
      </c>
      <c r="C75" s="62">
        <v>0</v>
      </c>
      <c r="D75" s="63">
        <v>2</v>
      </c>
      <c r="E75" s="76">
        <v>0</v>
      </c>
      <c r="F75" s="69">
        <v>95</v>
      </c>
      <c r="G75" s="69">
        <f t="shared" si="6"/>
        <v>190</v>
      </c>
      <c r="H75" s="69">
        <v>0</v>
      </c>
      <c r="I75" s="69">
        <f t="shared" si="7"/>
        <v>0</v>
      </c>
      <c r="J75" s="59">
        <f t="shared" si="9"/>
        <v>0</v>
      </c>
      <c r="K75" s="57">
        <f t="shared" si="8"/>
        <v>0</v>
      </c>
      <c r="L75" s="99">
        <v>0</v>
      </c>
      <c r="M75" s="97"/>
      <c r="N75" s="97"/>
    </row>
    <row r="76" spans="1:14" ht="15.75" x14ac:dyDescent="0.25">
      <c r="A76" s="14" t="s">
        <v>78</v>
      </c>
      <c r="B76" s="14" t="s">
        <v>402</v>
      </c>
      <c r="C76" s="62">
        <v>0</v>
      </c>
      <c r="D76" s="63">
        <v>1</v>
      </c>
      <c r="E76" s="76">
        <v>0</v>
      </c>
      <c r="F76" s="69">
        <v>95</v>
      </c>
      <c r="G76" s="69">
        <f t="shared" si="6"/>
        <v>95</v>
      </c>
      <c r="H76" s="69">
        <v>0</v>
      </c>
      <c r="I76" s="69">
        <f t="shared" si="7"/>
        <v>0</v>
      </c>
      <c r="J76" s="59">
        <f t="shared" si="9"/>
        <v>0</v>
      </c>
      <c r="K76" s="57">
        <f t="shared" si="8"/>
        <v>0</v>
      </c>
      <c r="L76" s="99">
        <v>0</v>
      </c>
      <c r="M76" s="97"/>
      <c r="N76" s="97"/>
    </row>
    <row r="77" spans="1:14" ht="15.75" x14ac:dyDescent="0.25">
      <c r="A77" s="14" t="s">
        <v>78</v>
      </c>
      <c r="B77" s="14" t="s">
        <v>403</v>
      </c>
      <c r="C77" s="62">
        <v>0</v>
      </c>
      <c r="D77" s="63">
        <v>2</v>
      </c>
      <c r="E77" s="76">
        <v>0</v>
      </c>
      <c r="F77" s="69">
        <v>95</v>
      </c>
      <c r="G77" s="69">
        <f t="shared" si="6"/>
        <v>190</v>
      </c>
      <c r="H77" s="69">
        <v>0</v>
      </c>
      <c r="I77" s="69">
        <f t="shared" si="7"/>
        <v>0</v>
      </c>
      <c r="J77" s="59">
        <f t="shared" si="9"/>
        <v>0</v>
      </c>
      <c r="K77" s="57">
        <f t="shared" si="8"/>
        <v>0</v>
      </c>
      <c r="L77" s="99">
        <v>0</v>
      </c>
      <c r="M77" s="97"/>
      <c r="N77" s="97"/>
    </row>
    <row r="78" spans="1:14" ht="15.75" x14ac:dyDescent="0.25">
      <c r="A78" s="14" t="s">
        <v>553</v>
      </c>
      <c r="B78" s="14" t="s">
        <v>436</v>
      </c>
      <c r="C78" s="62">
        <v>0</v>
      </c>
      <c r="D78" s="63">
        <v>3</v>
      </c>
      <c r="E78" s="76">
        <v>3</v>
      </c>
      <c r="F78" s="69">
        <v>1133.33</v>
      </c>
      <c r="G78" s="69">
        <f t="shared" ref="G78:G127" si="10">D78*F78</f>
        <v>3399.99</v>
      </c>
      <c r="H78" s="69">
        <v>1400</v>
      </c>
      <c r="I78" s="69">
        <f t="shared" ref="I78:I127" si="11">E78*H78</f>
        <v>4200</v>
      </c>
      <c r="J78" s="59">
        <f t="shared" si="9"/>
        <v>3399.99</v>
      </c>
      <c r="K78" s="57">
        <f t="shared" si="8"/>
        <v>800.01000000000022</v>
      </c>
      <c r="L78" s="99">
        <f t="shared" si="5"/>
        <v>0.19047857142857147</v>
      </c>
      <c r="M78" s="97"/>
      <c r="N78" s="97"/>
    </row>
    <row r="79" spans="1:14" ht="15.75" x14ac:dyDescent="0.25">
      <c r="A79" s="14" t="s">
        <v>68</v>
      </c>
      <c r="B79" s="14" t="s">
        <v>438</v>
      </c>
      <c r="C79" s="62">
        <v>0</v>
      </c>
      <c r="D79" s="63">
        <v>8</v>
      </c>
      <c r="E79" s="76">
        <v>2</v>
      </c>
      <c r="F79" s="69">
        <v>204.76</v>
      </c>
      <c r="G79" s="69">
        <f t="shared" si="10"/>
        <v>1638.08</v>
      </c>
      <c r="H79" s="69">
        <v>352</v>
      </c>
      <c r="I79" s="69">
        <f t="shared" si="11"/>
        <v>704</v>
      </c>
      <c r="J79" s="59">
        <f t="shared" si="9"/>
        <v>409.52</v>
      </c>
      <c r="K79" s="57">
        <f t="shared" si="8"/>
        <v>294.48</v>
      </c>
      <c r="L79" s="99">
        <f t="shared" si="5"/>
        <v>0.41829545454545458</v>
      </c>
      <c r="M79" s="97"/>
      <c r="N79" s="97"/>
    </row>
    <row r="80" spans="1:14" ht="15.75" x14ac:dyDescent="0.25">
      <c r="A80" s="14" t="s">
        <v>553</v>
      </c>
      <c r="B80" s="14" t="s">
        <v>440</v>
      </c>
      <c r="C80" s="62">
        <v>0</v>
      </c>
      <c r="D80" s="63">
        <v>1</v>
      </c>
      <c r="E80" s="76">
        <v>1</v>
      </c>
      <c r="F80" s="69">
        <v>600</v>
      </c>
      <c r="G80" s="69">
        <f t="shared" si="10"/>
        <v>600</v>
      </c>
      <c r="H80" s="69">
        <v>1000</v>
      </c>
      <c r="I80" s="69">
        <f t="shared" si="11"/>
        <v>1000</v>
      </c>
      <c r="J80" s="59">
        <f t="shared" si="9"/>
        <v>600</v>
      </c>
      <c r="K80" s="57">
        <f t="shared" si="8"/>
        <v>400</v>
      </c>
      <c r="L80" s="99">
        <f t="shared" si="5"/>
        <v>0.4</v>
      </c>
      <c r="M80" s="97"/>
      <c r="N80" s="97"/>
    </row>
    <row r="81" spans="1:14" ht="15.75" x14ac:dyDescent="0.25">
      <c r="A81" s="14" t="s">
        <v>553</v>
      </c>
      <c r="B81" s="14" t="s">
        <v>442</v>
      </c>
      <c r="C81" s="62">
        <v>0</v>
      </c>
      <c r="D81" s="63">
        <v>1</v>
      </c>
      <c r="E81" s="76">
        <v>0</v>
      </c>
      <c r="F81" s="69">
        <v>350</v>
      </c>
      <c r="G81" s="69">
        <f t="shared" si="10"/>
        <v>350</v>
      </c>
      <c r="H81" s="69">
        <v>0</v>
      </c>
      <c r="I81" s="69">
        <f t="shared" si="11"/>
        <v>0</v>
      </c>
      <c r="J81" s="59">
        <f t="shared" si="9"/>
        <v>0</v>
      </c>
      <c r="K81" s="57">
        <f t="shared" si="8"/>
        <v>0</v>
      </c>
      <c r="L81" s="99">
        <v>0</v>
      </c>
      <c r="M81" s="97"/>
      <c r="N81" s="97"/>
    </row>
    <row r="82" spans="1:14" ht="15.75" x14ac:dyDescent="0.25">
      <c r="A82" s="14" t="s">
        <v>559</v>
      </c>
      <c r="B82" s="14" t="s">
        <v>443</v>
      </c>
      <c r="C82" s="62">
        <v>0</v>
      </c>
      <c r="D82" s="63">
        <v>3</v>
      </c>
      <c r="E82" s="76">
        <v>3</v>
      </c>
      <c r="F82" s="69">
        <v>369</v>
      </c>
      <c r="G82" s="69">
        <f t="shared" si="10"/>
        <v>1107</v>
      </c>
      <c r="H82" s="69">
        <v>413.33</v>
      </c>
      <c r="I82" s="69">
        <f t="shared" si="11"/>
        <v>1239.99</v>
      </c>
      <c r="J82" s="59">
        <f t="shared" si="9"/>
        <v>1107</v>
      </c>
      <c r="K82" s="57">
        <f t="shared" si="8"/>
        <v>132.99</v>
      </c>
      <c r="L82" s="99">
        <f t="shared" ref="L82:L131" si="12">K82/I82</f>
        <v>0.10725086492633006</v>
      </c>
      <c r="M82" s="97"/>
      <c r="N82" s="97"/>
    </row>
    <row r="83" spans="1:14" ht="15.75" x14ac:dyDescent="0.25">
      <c r="A83" s="14" t="s">
        <v>559</v>
      </c>
      <c r="B83" s="14" t="s">
        <v>445</v>
      </c>
      <c r="C83" s="62">
        <v>0</v>
      </c>
      <c r="D83" s="63">
        <v>2</v>
      </c>
      <c r="E83" s="76">
        <v>1</v>
      </c>
      <c r="F83" s="69">
        <v>369</v>
      </c>
      <c r="G83" s="69">
        <f t="shared" si="10"/>
        <v>738</v>
      </c>
      <c r="H83" s="69">
        <v>400</v>
      </c>
      <c r="I83" s="69">
        <f t="shared" si="11"/>
        <v>400</v>
      </c>
      <c r="J83" s="59">
        <f t="shared" si="9"/>
        <v>369</v>
      </c>
      <c r="K83" s="57">
        <f t="shared" si="8"/>
        <v>31</v>
      </c>
      <c r="L83" s="99">
        <f t="shared" si="12"/>
        <v>7.7499999999999999E-2</v>
      </c>
      <c r="M83" s="97"/>
      <c r="N83" s="97"/>
    </row>
    <row r="84" spans="1:14" ht="15.75" x14ac:dyDescent="0.25">
      <c r="A84" s="14" t="s">
        <v>559</v>
      </c>
      <c r="B84" s="14" t="s">
        <v>447</v>
      </c>
      <c r="C84" s="62">
        <v>0</v>
      </c>
      <c r="D84" s="63">
        <v>1</v>
      </c>
      <c r="E84" s="76">
        <v>1</v>
      </c>
      <c r="F84" s="69">
        <v>369</v>
      </c>
      <c r="G84" s="69">
        <f t="shared" si="10"/>
        <v>369</v>
      </c>
      <c r="H84" s="69">
        <v>400</v>
      </c>
      <c r="I84" s="69">
        <f t="shared" si="11"/>
        <v>400</v>
      </c>
      <c r="J84" s="59">
        <f t="shared" si="9"/>
        <v>369</v>
      </c>
      <c r="K84" s="57">
        <f t="shared" si="8"/>
        <v>31</v>
      </c>
      <c r="L84" s="99">
        <f t="shared" si="12"/>
        <v>7.7499999999999999E-2</v>
      </c>
      <c r="M84" s="97"/>
      <c r="N84" s="97"/>
    </row>
    <row r="85" spans="1:14" ht="15.75" x14ac:dyDescent="0.25">
      <c r="A85" s="14" t="s">
        <v>559</v>
      </c>
      <c r="B85" s="14" t="s">
        <v>448</v>
      </c>
      <c r="C85" s="62">
        <v>0</v>
      </c>
      <c r="D85" s="63">
        <v>1</v>
      </c>
      <c r="E85" s="76">
        <v>1</v>
      </c>
      <c r="F85" s="69">
        <v>369</v>
      </c>
      <c r="G85" s="69">
        <f t="shared" si="10"/>
        <v>369</v>
      </c>
      <c r="H85" s="69">
        <v>400</v>
      </c>
      <c r="I85" s="69">
        <f t="shared" si="11"/>
        <v>400</v>
      </c>
      <c r="J85" s="59">
        <f t="shared" si="9"/>
        <v>369</v>
      </c>
      <c r="K85" s="57">
        <f t="shared" si="8"/>
        <v>31</v>
      </c>
      <c r="L85" s="99">
        <f t="shared" si="12"/>
        <v>7.7499999999999999E-2</v>
      </c>
      <c r="M85" s="97"/>
      <c r="N85" s="97"/>
    </row>
    <row r="86" spans="1:14" ht="15.75" x14ac:dyDescent="0.25">
      <c r="A86" s="14" t="s">
        <v>23</v>
      </c>
      <c r="B86" s="14" t="s">
        <v>450</v>
      </c>
      <c r="C86" s="62">
        <v>0</v>
      </c>
      <c r="D86" s="63">
        <v>6</v>
      </c>
      <c r="E86" s="76">
        <v>5</v>
      </c>
      <c r="F86" s="69">
        <v>357</v>
      </c>
      <c r="G86" s="69">
        <f t="shared" si="10"/>
        <v>2142</v>
      </c>
      <c r="H86" s="69">
        <v>414</v>
      </c>
      <c r="I86" s="69">
        <f t="shared" si="11"/>
        <v>2070</v>
      </c>
      <c r="J86" s="59">
        <f t="shared" si="9"/>
        <v>1785</v>
      </c>
      <c r="K86" s="57">
        <f t="shared" si="8"/>
        <v>285</v>
      </c>
      <c r="L86" s="99">
        <f t="shared" si="12"/>
        <v>0.13768115942028986</v>
      </c>
      <c r="M86" s="97"/>
      <c r="N86" s="97"/>
    </row>
    <row r="87" spans="1:14" ht="15.75" x14ac:dyDescent="0.25">
      <c r="A87" s="14" t="s">
        <v>58</v>
      </c>
      <c r="B87" s="14" t="s">
        <v>452</v>
      </c>
      <c r="C87" s="62">
        <v>0</v>
      </c>
      <c r="D87" s="63">
        <v>4</v>
      </c>
      <c r="E87" s="76">
        <v>2</v>
      </c>
      <c r="F87" s="69">
        <v>561.27</v>
      </c>
      <c r="G87" s="69">
        <f t="shared" si="10"/>
        <v>2245.08</v>
      </c>
      <c r="H87" s="69">
        <v>650</v>
      </c>
      <c r="I87" s="69">
        <f t="shared" si="11"/>
        <v>1300</v>
      </c>
      <c r="J87" s="59">
        <f t="shared" si="9"/>
        <v>1122.54</v>
      </c>
      <c r="K87" s="57">
        <f t="shared" si="8"/>
        <v>177.46000000000004</v>
      </c>
      <c r="L87" s="99">
        <f t="shared" si="12"/>
        <v>0.13650769230769233</v>
      </c>
      <c r="M87" s="97"/>
      <c r="N87" s="97"/>
    </row>
    <row r="88" spans="1:14" ht="15.75" x14ac:dyDescent="0.25">
      <c r="A88" s="14" t="s">
        <v>58</v>
      </c>
      <c r="B88" s="14" t="s">
        <v>454</v>
      </c>
      <c r="C88" s="62">
        <v>0</v>
      </c>
      <c r="D88" s="63">
        <v>4</v>
      </c>
      <c r="E88" s="76">
        <v>2</v>
      </c>
      <c r="F88" s="69">
        <v>561.27</v>
      </c>
      <c r="G88" s="69">
        <f t="shared" si="10"/>
        <v>2245.08</v>
      </c>
      <c r="H88" s="69">
        <v>745</v>
      </c>
      <c r="I88" s="69">
        <f t="shared" si="11"/>
        <v>1490</v>
      </c>
      <c r="J88" s="59">
        <f t="shared" si="9"/>
        <v>1122.54</v>
      </c>
      <c r="K88" s="57">
        <f t="shared" si="8"/>
        <v>367.46000000000004</v>
      </c>
      <c r="L88" s="99">
        <f t="shared" si="12"/>
        <v>0.24661744966442956</v>
      </c>
      <c r="M88" s="97"/>
      <c r="N88" s="97"/>
    </row>
    <row r="89" spans="1:14" ht="15.75" x14ac:dyDescent="0.25">
      <c r="A89" s="14" t="s">
        <v>58</v>
      </c>
      <c r="B89" s="14" t="s">
        <v>456</v>
      </c>
      <c r="C89" s="62">
        <v>0</v>
      </c>
      <c r="D89" s="63">
        <v>4</v>
      </c>
      <c r="E89" s="76">
        <v>3</v>
      </c>
      <c r="F89" s="69">
        <v>604.74</v>
      </c>
      <c r="G89" s="69">
        <f t="shared" si="10"/>
        <v>2418.96</v>
      </c>
      <c r="H89" s="69">
        <v>733.33</v>
      </c>
      <c r="I89" s="69">
        <f t="shared" si="11"/>
        <v>2199.9900000000002</v>
      </c>
      <c r="J89" s="59">
        <f t="shared" si="9"/>
        <v>1814.22</v>
      </c>
      <c r="K89" s="57">
        <f t="shared" si="8"/>
        <v>385.77000000000021</v>
      </c>
      <c r="L89" s="99">
        <f t="shared" si="12"/>
        <v>0.17535079704907758</v>
      </c>
      <c r="M89" s="97"/>
      <c r="N89" s="97"/>
    </row>
    <row r="90" spans="1:14" ht="15.75" x14ac:dyDescent="0.25">
      <c r="A90" s="14" t="s">
        <v>58</v>
      </c>
      <c r="B90" s="14" t="s">
        <v>457</v>
      </c>
      <c r="C90" s="62">
        <v>0</v>
      </c>
      <c r="D90" s="63">
        <v>6</v>
      </c>
      <c r="E90" s="76">
        <v>5</v>
      </c>
      <c r="F90" s="69">
        <v>488</v>
      </c>
      <c r="G90" s="69">
        <f t="shared" si="10"/>
        <v>2928</v>
      </c>
      <c r="H90" s="69">
        <v>580.79999999999995</v>
      </c>
      <c r="I90" s="69">
        <f t="shared" si="11"/>
        <v>2904</v>
      </c>
      <c r="J90" s="59">
        <f t="shared" si="9"/>
        <v>2440</v>
      </c>
      <c r="K90" s="57">
        <f t="shared" si="8"/>
        <v>464</v>
      </c>
      <c r="L90" s="99">
        <f t="shared" si="12"/>
        <v>0.15977961432506887</v>
      </c>
      <c r="M90" s="97"/>
      <c r="N90" s="97"/>
    </row>
    <row r="91" spans="1:14" ht="15.75" x14ac:dyDescent="0.25">
      <c r="A91" s="14" t="s">
        <v>58</v>
      </c>
      <c r="B91" s="14" t="s">
        <v>459</v>
      </c>
      <c r="C91" s="62">
        <v>0</v>
      </c>
      <c r="D91" s="63">
        <v>4</v>
      </c>
      <c r="E91" s="76">
        <v>2</v>
      </c>
      <c r="F91" s="69">
        <v>897</v>
      </c>
      <c r="G91" s="69">
        <f t="shared" si="10"/>
        <v>3588</v>
      </c>
      <c r="H91" s="69">
        <v>1236</v>
      </c>
      <c r="I91" s="69">
        <f t="shared" si="11"/>
        <v>2472</v>
      </c>
      <c r="J91" s="59">
        <f t="shared" si="9"/>
        <v>1794</v>
      </c>
      <c r="K91" s="57">
        <f t="shared" si="8"/>
        <v>678</v>
      </c>
      <c r="L91" s="99">
        <f t="shared" si="12"/>
        <v>0.27427184466019416</v>
      </c>
      <c r="M91" s="97"/>
      <c r="N91" s="97"/>
    </row>
    <row r="92" spans="1:14" ht="15.75" x14ac:dyDescent="0.25">
      <c r="A92" s="14" t="s">
        <v>58</v>
      </c>
      <c r="B92" s="14" t="s">
        <v>461</v>
      </c>
      <c r="C92" s="62">
        <v>0</v>
      </c>
      <c r="D92" s="63">
        <v>3</v>
      </c>
      <c r="E92" s="76">
        <v>1</v>
      </c>
      <c r="F92" s="69">
        <v>897</v>
      </c>
      <c r="G92" s="69">
        <f t="shared" si="10"/>
        <v>2691</v>
      </c>
      <c r="H92" s="69">
        <v>1000</v>
      </c>
      <c r="I92" s="69">
        <f t="shared" si="11"/>
        <v>1000</v>
      </c>
      <c r="J92" s="59">
        <f t="shared" si="9"/>
        <v>897</v>
      </c>
      <c r="K92" s="57">
        <f t="shared" si="8"/>
        <v>103</v>
      </c>
      <c r="L92" s="99">
        <f t="shared" si="12"/>
        <v>0.10299999999999999</v>
      </c>
      <c r="M92" s="97"/>
      <c r="N92" s="97"/>
    </row>
    <row r="93" spans="1:14" ht="15.75" x14ac:dyDescent="0.25">
      <c r="A93" s="14" t="s">
        <v>58</v>
      </c>
      <c r="B93" s="14" t="s">
        <v>463</v>
      </c>
      <c r="C93" s="62">
        <v>0</v>
      </c>
      <c r="D93" s="63">
        <v>5</v>
      </c>
      <c r="E93" s="76">
        <v>5</v>
      </c>
      <c r="F93" s="69">
        <v>542.6</v>
      </c>
      <c r="G93" s="69">
        <f t="shared" si="10"/>
        <v>2713</v>
      </c>
      <c r="H93" s="69">
        <v>784</v>
      </c>
      <c r="I93" s="69">
        <f t="shared" si="11"/>
        <v>3920</v>
      </c>
      <c r="J93" s="59">
        <f t="shared" si="9"/>
        <v>2713</v>
      </c>
      <c r="K93" s="57">
        <f t="shared" si="8"/>
        <v>1207</v>
      </c>
      <c r="L93" s="99">
        <f t="shared" si="12"/>
        <v>0.30790816326530612</v>
      </c>
      <c r="M93" s="97"/>
      <c r="N93" s="97"/>
    </row>
    <row r="94" spans="1:14" ht="15.75" x14ac:dyDescent="0.25">
      <c r="A94" s="14" t="s">
        <v>58</v>
      </c>
      <c r="B94" s="14" t="s">
        <v>465</v>
      </c>
      <c r="C94" s="62">
        <v>0</v>
      </c>
      <c r="D94" s="63">
        <v>6</v>
      </c>
      <c r="E94" s="76">
        <v>3</v>
      </c>
      <c r="F94" s="69">
        <v>432.79</v>
      </c>
      <c r="G94" s="69">
        <f t="shared" si="10"/>
        <v>2596.7400000000002</v>
      </c>
      <c r="H94" s="69">
        <v>578.66999999999996</v>
      </c>
      <c r="I94" s="69">
        <f t="shared" si="11"/>
        <v>1736.0099999999998</v>
      </c>
      <c r="J94" s="59">
        <f t="shared" si="9"/>
        <v>1298.3700000000001</v>
      </c>
      <c r="K94" s="57">
        <f t="shared" si="8"/>
        <v>437.63999999999965</v>
      </c>
      <c r="L94" s="99">
        <f t="shared" si="12"/>
        <v>0.25209532203155494</v>
      </c>
      <c r="M94" s="97"/>
      <c r="N94" s="97"/>
    </row>
    <row r="95" spans="1:14" ht="15.75" x14ac:dyDescent="0.25">
      <c r="A95" s="14" t="s">
        <v>58</v>
      </c>
      <c r="B95" s="14" t="s">
        <v>467</v>
      </c>
      <c r="C95" s="62">
        <v>0</v>
      </c>
      <c r="D95" s="63">
        <v>6</v>
      </c>
      <c r="E95" s="76">
        <v>2</v>
      </c>
      <c r="F95" s="69">
        <v>432.79</v>
      </c>
      <c r="G95" s="69">
        <f t="shared" si="10"/>
        <v>2596.7400000000002</v>
      </c>
      <c r="H95" s="69">
        <v>570</v>
      </c>
      <c r="I95" s="69">
        <f t="shared" si="11"/>
        <v>1140</v>
      </c>
      <c r="J95" s="59">
        <f t="shared" si="9"/>
        <v>865.58</v>
      </c>
      <c r="K95" s="57">
        <f t="shared" si="8"/>
        <v>274.41999999999996</v>
      </c>
      <c r="L95" s="99">
        <f t="shared" si="12"/>
        <v>0.240719298245614</v>
      </c>
      <c r="M95" s="97"/>
      <c r="N95" s="97"/>
    </row>
    <row r="96" spans="1:14" ht="15.75" x14ac:dyDescent="0.25">
      <c r="A96" s="14" t="s">
        <v>58</v>
      </c>
      <c r="B96" s="14" t="s">
        <v>469</v>
      </c>
      <c r="C96" s="62">
        <v>0</v>
      </c>
      <c r="D96" s="63">
        <v>6</v>
      </c>
      <c r="E96" s="76">
        <v>1</v>
      </c>
      <c r="F96" s="69">
        <v>466.6</v>
      </c>
      <c r="G96" s="69">
        <f t="shared" si="10"/>
        <v>2799.6000000000004</v>
      </c>
      <c r="H96" s="69">
        <v>700</v>
      </c>
      <c r="I96" s="69">
        <f t="shared" si="11"/>
        <v>700</v>
      </c>
      <c r="J96" s="59">
        <f t="shared" si="9"/>
        <v>466.6</v>
      </c>
      <c r="K96" s="57">
        <f t="shared" si="8"/>
        <v>233.39999999999998</v>
      </c>
      <c r="L96" s="99">
        <f t="shared" si="12"/>
        <v>0.33342857142857141</v>
      </c>
      <c r="M96" s="97"/>
      <c r="N96" s="97"/>
    </row>
    <row r="97" spans="1:14" ht="15.75" x14ac:dyDescent="0.25">
      <c r="A97" s="14" t="s">
        <v>58</v>
      </c>
      <c r="B97" s="14" t="s">
        <v>471</v>
      </c>
      <c r="C97" s="62">
        <v>0</v>
      </c>
      <c r="D97" s="63">
        <v>5</v>
      </c>
      <c r="E97" s="76">
        <v>2</v>
      </c>
      <c r="F97" s="69">
        <v>336.19</v>
      </c>
      <c r="G97" s="69">
        <f t="shared" si="10"/>
        <v>1680.95</v>
      </c>
      <c r="H97" s="69">
        <v>449.5</v>
      </c>
      <c r="I97" s="69">
        <f t="shared" si="11"/>
        <v>899</v>
      </c>
      <c r="J97" s="59">
        <f t="shared" si="9"/>
        <v>672.38</v>
      </c>
      <c r="K97" s="57">
        <f t="shared" si="8"/>
        <v>226.62</v>
      </c>
      <c r="L97" s="99">
        <f t="shared" si="12"/>
        <v>0.25208008898776418</v>
      </c>
      <c r="M97" s="97"/>
      <c r="N97" s="97"/>
    </row>
    <row r="98" spans="1:14" ht="15.75" x14ac:dyDescent="0.25">
      <c r="A98" s="14" t="s">
        <v>58</v>
      </c>
      <c r="B98" s="14" t="s">
        <v>472</v>
      </c>
      <c r="C98" s="62">
        <v>0</v>
      </c>
      <c r="D98" s="63">
        <v>5</v>
      </c>
      <c r="E98" s="76">
        <v>3</v>
      </c>
      <c r="F98" s="69">
        <v>336.19</v>
      </c>
      <c r="G98" s="69">
        <f t="shared" si="10"/>
        <v>1680.95</v>
      </c>
      <c r="H98" s="69">
        <v>476.67</v>
      </c>
      <c r="I98" s="69">
        <f t="shared" si="11"/>
        <v>1430.01</v>
      </c>
      <c r="J98" s="59">
        <f t="shared" si="9"/>
        <v>1008.5699999999999</v>
      </c>
      <c r="K98" s="57">
        <f t="shared" si="8"/>
        <v>421.44000000000005</v>
      </c>
      <c r="L98" s="99">
        <f t="shared" si="12"/>
        <v>0.29471122579562387</v>
      </c>
      <c r="M98" s="97"/>
      <c r="N98" s="97"/>
    </row>
    <row r="99" spans="1:14" ht="15.75" x14ac:dyDescent="0.25">
      <c r="A99" s="14" t="s">
        <v>58</v>
      </c>
      <c r="B99" s="14" t="s">
        <v>474</v>
      </c>
      <c r="C99" s="62">
        <v>0</v>
      </c>
      <c r="D99" s="63">
        <v>5</v>
      </c>
      <c r="E99" s="76">
        <v>1</v>
      </c>
      <c r="F99" s="69">
        <v>336.19</v>
      </c>
      <c r="G99" s="69">
        <f t="shared" si="10"/>
        <v>1680.95</v>
      </c>
      <c r="H99" s="69">
        <v>500</v>
      </c>
      <c r="I99" s="69">
        <f t="shared" si="11"/>
        <v>500</v>
      </c>
      <c r="J99" s="59">
        <f t="shared" si="9"/>
        <v>336.19</v>
      </c>
      <c r="K99" s="57">
        <f t="shared" si="8"/>
        <v>163.81</v>
      </c>
      <c r="L99" s="99">
        <f t="shared" si="12"/>
        <v>0.32762000000000002</v>
      </c>
      <c r="M99" s="97"/>
      <c r="N99" s="97"/>
    </row>
    <row r="100" spans="1:14" ht="15.75" x14ac:dyDescent="0.25">
      <c r="A100" s="14" t="s">
        <v>553</v>
      </c>
      <c r="B100" s="14" t="s">
        <v>476</v>
      </c>
      <c r="C100" s="62">
        <v>0</v>
      </c>
      <c r="D100" s="63">
        <v>10</v>
      </c>
      <c r="E100" s="76">
        <v>5</v>
      </c>
      <c r="F100" s="69">
        <v>390</v>
      </c>
      <c r="G100" s="69">
        <f t="shared" si="10"/>
        <v>3900</v>
      </c>
      <c r="H100" s="69">
        <v>492</v>
      </c>
      <c r="I100" s="69">
        <f t="shared" si="11"/>
        <v>2460</v>
      </c>
      <c r="J100" s="59">
        <f t="shared" si="9"/>
        <v>1950</v>
      </c>
      <c r="K100" s="57">
        <f t="shared" si="8"/>
        <v>510</v>
      </c>
      <c r="L100" s="99">
        <f t="shared" si="12"/>
        <v>0.2073170731707317</v>
      </c>
      <c r="M100" s="97"/>
      <c r="N100" s="97"/>
    </row>
    <row r="101" spans="1:14" ht="15.75" x14ac:dyDescent="0.25">
      <c r="A101" s="14" t="s">
        <v>553</v>
      </c>
      <c r="B101" s="14" t="s">
        <v>478</v>
      </c>
      <c r="C101" s="62">
        <v>0</v>
      </c>
      <c r="D101" s="63">
        <v>15</v>
      </c>
      <c r="E101" s="76">
        <v>12</v>
      </c>
      <c r="F101" s="69">
        <v>307</v>
      </c>
      <c r="G101" s="69">
        <f t="shared" si="10"/>
        <v>4605</v>
      </c>
      <c r="H101" s="69">
        <v>439.88</v>
      </c>
      <c r="I101" s="69">
        <f t="shared" si="11"/>
        <v>5278.5599999999995</v>
      </c>
      <c r="J101" s="59">
        <f t="shared" si="9"/>
        <v>3684</v>
      </c>
      <c r="K101" s="57">
        <f t="shared" si="8"/>
        <v>1594.5599999999995</v>
      </c>
      <c r="L101" s="99">
        <f t="shared" si="12"/>
        <v>0.30208238610530136</v>
      </c>
      <c r="M101" s="97"/>
      <c r="N101" s="97"/>
    </row>
    <row r="102" spans="1:14" ht="15.75" x14ac:dyDescent="0.25">
      <c r="A102" s="14" t="s">
        <v>553</v>
      </c>
      <c r="B102" s="14" t="s">
        <v>480</v>
      </c>
      <c r="C102" s="62">
        <v>0</v>
      </c>
      <c r="D102" s="63">
        <v>2</v>
      </c>
      <c r="E102" s="76">
        <v>2</v>
      </c>
      <c r="F102" s="69">
        <v>494</v>
      </c>
      <c r="G102" s="69">
        <f t="shared" si="10"/>
        <v>988</v>
      </c>
      <c r="H102" s="69">
        <v>600</v>
      </c>
      <c r="I102" s="69">
        <f t="shared" si="11"/>
        <v>1200</v>
      </c>
      <c r="J102" s="59">
        <f t="shared" si="9"/>
        <v>988</v>
      </c>
      <c r="K102" s="57">
        <f t="shared" si="8"/>
        <v>212</v>
      </c>
      <c r="L102" s="99">
        <f t="shared" si="12"/>
        <v>0.17666666666666667</v>
      </c>
      <c r="M102" s="97"/>
      <c r="N102" s="97"/>
    </row>
    <row r="103" spans="1:14" ht="15.75" x14ac:dyDescent="0.25">
      <c r="A103" s="14" t="s">
        <v>555</v>
      </c>
      <c r="B103" s="14" t="s">
        <v>98</v>
      </c>
      <c r="C103" s="62">
        <v>0</v>
      </c>
      <c r="D103" s="63">
        <v>86</v>
      </c>
      <c r="E103" s="76">
        <v>34</v>
      </c>
      <c r="F103" s="69">
        <v>137.19999999999999</v>
      </c>
      <c r="G103" s="69">
        <f t="shared" si="10"/>
        <v>11799.199999999999</v>
      </c>
      <c r="H103" s="69">
        <v>213.07</v>
      </c>
      <c r="I103" s="69">
        <f t="shared" si="11"/>
        <v>7244.38</v>
      </c>
      <c r="J103" s="59">
        <f t="shared" si="9"/>
        <v>4664.7999999999993</v>
      </c>
      <c r="K103" s="57">
        <f t="shared" si="8"/>
        <v>2579.5800000000008</v>
      </c>
      <c r="L103" s="99">
        <f t="shared" si="12"/>
        <v>0.35608016144928906</v>
      </c>
      <c r="M103" s="97"/>
      <c r="N103" s="97"/>
    </row>
    <row r="104" spans="1:14" ht="15.75" x14ac:dyDescent="0.25">
      <c r="A104" s="14" t="s">
        <v>555</v>
      </c>
      <c r="B104" s="14" t="s">
        <v>483</v>
      </c>
      <c r="C104" s="62">
        <v>0</v>
      </c>
      <c r="D104" s="63">
        <v>11</v>
      </c>
      <c r="E104" s="76">
        <v>6</v>
      </c>
      <c r="F104" s="69">
        <v>170.52</v>
      </c>
      <c r="G104" s="69">
        <f t="shared" si="10"/>
        <v>1875.72</v>
      </c>
      <c r="H104" s="69">
        <v>262.94</v>
      </c>
      <c r="I104" s="69">
        <f t="shared" si="11"/>
        <v>1577.6399999999999</v>
      </c>
      <c r="J104" s="59">
        <f t="shared" si="9"/>
        <v>1023.1200000000001</v>
      </c>
      <c r="K104" s="57">
        <f t="shared" si="8"/>
        <v>554.51999999999975</v>
      </c>
      <c r="L104" s="99">
        <f t="shared" si="12"/>
        <v>0.35148703126188469</v>
      </c>
      <c r="M104" s="97"/>
      <c r="N104" s="97"/>
    </row>
    <row r="105" spans="1:14" ht="15.75" x14ac:dyDescent="0.25">
      <c r="A105" s="14" t="s">
        <v>555</v>
      </c>
      <c r="B105" s="14" t="s">
        <v>485</v>
      </c>
      <c r="C105" s="62">
        <v>0</v>
      </c>
      <c r="D105" s="63">
        <v>4</v>
      </c>
      <c r="E105" s="76">
        <v>2</v>
      </c>
      <c r="F105" s="69">
        <v>235</v>
      </c>
      <c r="G105" s="69">
        <f t="shared" si="10"/>
        <v>940</v>
      </c>
      <c r="H105" s="69">
        <v>293</v>
      </c>
      <c r="I105" s="69">
        <f t="shared" si="11"/>
        <v>586</v>
      </c>
      <c r="J105" s="59">
        <f t="shared" si="9"/>
        <v>470</v>
      </c>
      <c r="K105" s="57">
        <f t="shared" si="8"/>
        <v>116</v>
      </c>
      <c r="L105" s="99">
        <f t="shared" si="12"/>
        <v>0.19795221843003413</v>
      </c>
      <c r="M105" s="97"/>
      <c r="N105" s="97"/>
    </row>
    <row r="106" spans="1:14" ht="15.75" x14ac:dyDescent="0.25">
      <c r="A106" s="14" t="s">
        <v>555</v>
      </c>
      <c r="B106" s="14" t="s">
        <v>487</v>
      </c>
      <c r="C106" s="62">
        <v>0</v>
      </c>
      <c r="D106" s="63">
        <v>4</v>
      </c>
      <c r="E106" s="76">
        <v>2</v>
      </c>
      <c r="F106" s="69">
        <v>265</v>
      </c>
      <c r="G106" s="69">
        <f t="shared" si="10"/>
        <v>1060</v>
      </c>
      <c r="H106" s="69">
        <v>340</v>
      </c>
      <c r="I106" s="69">
        <f t="shared" si="11"/>
        <v>680</v>
      </c>
      <c r="J106" s="59">
        <f t="shared" si="9"/>
        <v>530</v>
      </c>
      <c r="K106" s="57">
        <f t="shared" si="8"/>
        <v>150</v>
      </c>
      <c r="L106" s="99">
        <f t="shared" si="12"/>
        <v>0.22058823529411764</v>
      </c>
      <c r="M106" s="97"/>
      <c r="N106" s="97"/>
    </row>
    <row r="107" spans="1:14" ht="15.75" x14ac:dyDescent="0.25">
      <c r="A107" s="14" t="s">
        <v>555</v>
      </c>
      <c r="B107" s="14" t="s">
        <v>489</v>
      </c>
      <c r="C107" s="62">
        <v>0</v>
      </c>
      <c r="D107" s="63">
        <v>3</v>
      </c>
      <c r="E107" s="76">
        <v>2</v>
      </c>
      <c r="F107" s="69">
        <v>190</v>
      </c>
      <c r="G107" s="69">
        <f t="shared" si="10"/>
        <v>570</v>
      </c>
      <c r="H107" s="69">
        <v>290</v>
      </c>
      <c r="I107" s="69">
        <f t="shared" si="11"/>
        <v>580</v>
      </c>
      <c r="J107" s="59">
        <f t="shared" si="9"/>
        <v>380</v>
      </c>
      <c r="K107" s="57">
        <f t="shared" si="8"/>
        <v>200</v>
      </c>
      <c r="L107" s="99">
        <f t="shared" si="12"/>
        <v>0.34482758620689657</v>
      </c>
      <c r="M107" s="97"/>
      <c r="N107" s="97"/>
    </row>
    <row r="108" spans="1:14" ht="15.75" x14ac:dyDescent="0.25">
      <c r="A108" s="14" t="s">
        <v>555</v>
      </c>
      <c r="B108" s="14" t="s">
        <v>491</v>
      </c>
      <c r="C108" s="62">
        <v>0</v>
      </c>
      <c r="D108" s="63">
        <v>2</v>
      </c>
      <c r="E108" s="76">
        <v>1</v>
      </c>
      <c r="F108" s="69">
        <v>255</v>
      </c>
      <c r="G108" s="69">
        <f t="shared" si="10"/>
        <v>510</v>
      </c>
      <c r="H108" s="69">
        <v>333</v>
      </c>
      <c r="I108" s="69">
        <f t="shared" si="11"/>
        <v>333</v>
      </c>
      <c r="J108" s="59">
        <f t="shared" si="9"/>
        <v>255</v>
      </c>
      <c r="K108" s="57">
        <f t="shared" si="8"/>
        <v>78</v>
      </c>
      <c r="L108" s="99">
        <f t="shared" si="12"/>
        <v>0.23423423423423423</v>
      </c>
      <c r="M108" s="97"/>
      <c r="N108" s="97"/>
    </row>
    <row r="109" spans="1:14" ht="15.75" x14ac:dyDescent="0.25">
      <c r="A109" s="14" t="s">
        <v>555</v>
      </c>
      <c r="B109" s="14" t="s">
        <v>492</v>
      </c>
      <c r="C109" s="62">
        <v>0</v>
      </c>
      <c r="D109" s="63">
        <v>11</v>
      </c>
      <c r="E109" s="76">
        <v>5</v>
      </c>
      <c r="F109" s="69">
        <v>230</v>
      </c>
      <c r="G109" s="69">
        <f t="shared" si="10"/>
        <v>2530</v>
      </c>
      <c r="H109" s="69">
        <v>276.39999999999998</v>
      </c>
      <c r="I109" s="69">
        <f t="shared" si="11"/>
        <v>1382</v>
      </c>
      <c r="J109" s="59">
        <f t="shared" si="9"/>
        <v>1150</v>
      </c>
      <c r="K109" s="57">
        <f t="shared" si="8"/>
        <v>232</v>
      </c>
      <c r="L109" s="99">
        <f t="shared" si="12"/>
        <v>0.16787264833574531</v>
      </c>
      <c r="M109" s="97"/>
      <c r="N109" s="97"/>
    </row>
    <row r="110" spans="1:14" ht="15.75" x14ac:dyDescent="0.25">
      <c r="A110" s="14" t="s">
        <v>555</v>
      </c>
      <c r="B110" s="14" t="s">
        <v>495</v>
      </c>
      <c r="C110" s="62">
        <v>0</v>
      </c>
      <c r="D110" s="63">
        <v>8</v>
      </c>
      <c r="E110" s="76">
        <v>4</v>
      </c>
      <c r="F110" s="69">
        <v>181.67</v>
      </c>
      <c r="G110" s="69">
        <f t="shared" si="10"/>
        <v>1453.36</v>
      </c>
      <c r="H110" s="69">
        <v>292.5</v>
      </c>
      <c r="I110" s="69">
        <f t="shared" si="11"/>
        <v>1170</v>
      </c>
      <c r="J110" s="59">
        <f t="shared" si="9"/>
        <v>726.68</v>
      </c>
      <c r="K110" s="57">
        <f t="shared" si="8"/>
        <v>443.32000000000005</v>
      </c>
      <c r="L110" s="99">
        <f t="shared" si="12"/>
        <v>0.37890598290598293</v>
      </c>
      <c r="M110" s="97"/>
      <c r="N110" s="97"/>
    </row>
    <row r="111" spans="1:14" ht="15.75" x14ac:dyDescent="0.25">
      <c r="A111" s="14" t="s">
        <v>555</v>
      </c>
      <c r="B111" s="14" t="s">
        <v>497</v>
      </c>
      <c r="C111" s="62">
        <v>0</v>
      </c>
      <c r="D111" s="63">
        <v>2</v>
      </c>
      <c r="E111" s="76">
        <v>2</v>
      </c>
      <c r="F111" s="69">
        <v>200</v>
      </c>
      <c r="G111" s="69">
        <f t="shared" si="10"/>
        <v>400</v>
      </c>
      <c r="H111" s="69">
        <v>300</v>
      </c>
      <c r="I111" s="69">
        <f t="shared" si="11"/>
        <v>600</v>
      </c>
      <c r="J111" s="59">
        <f t="shared" si="9"/>
        <v>400</v>
      </c>
      <c r="K111" s="57">
        <f t="shared" si="8"/>
        <v>200</v>
      </c>
      <c r="L111" s="99">
        <f t="shared" si="12"/>
        <v>0.33333333333333331</v>
      </c>
      <c r="M111" s="97"/>
      <c r="N111" s="97"/>
    </row>
    <row r="112" spans="1:14" ht="15.75" x14ac:dyDescent="0.25">
      <c r="A112" s="14" t="s">
        <v>555</v>
      </c>
      <c r="B112" s="14" t="s">
        <v>498</v>
      </c>
      <c r="C112" s="62">
        <v>0</v>
      </c>
      <c r="D112" s="63">
        <v>4</v>
      </c>
      <c r="E112" s="76">
        <v>3</v>
      </c>
      <c r="F112" s="69">
        <v>165</v>
      </c>
      <c r="G112" s="69">
        <f t="shared" si="10"/>
        <v>660</v>
      </c>
      <c r="H112" s="69">
        <v>269.05</v>
      </c>
      <c r="I112" s="69">
        <f t="shared" si="11"/>
        <v>807.15000000000009</v>
      </c>
      <c r="J112" s="59">
        <f t="shared" si="9"/>
        <v>495</v>
      </c>
      <c r="K112" s="57">
        <f t="shared" si="8"/>
        <v>312.15000000000009</v>
      </c>
      <c r="L112" s="99">
        <f t="shared" si="12"/>
        <v>0.38673109087530205</v>
      </c>
      <c r="M112" s="97"/>
      <c r="N112" s="97"/>
    </row>
    <row r="113" spans="1:14" ht="15.75" x14ac:dyDescent="0.25">
      <c r="A113" s="14" t="s">
        <v>128</v>
      </c>
      <c r="B113" s="14" t="s">
        <v>503</v>
      </c>
      <c r="C113" s="62">
        <v>0</v>
      </c>
      <c r="D113" s="63">
        <v>10</v>
      </c>
      <c r="E113" s="76">
        <v>0</v>
      </c>
      <c r="F113" s="69">
        <v>120</v>
      </c>
      <c r="G113" s="69">
        <f t="shared" si="10"/>
        <v>1200</v>
      </c>
      <c r="H113" s="69">
        <v>0</v>
      </c>
      <c r="I113" s="69">
        <f t="shared" si="11"/>
        <v>0</v>
      </c>
      <c r="J113" s="59">
        <f t="shared" si="9"/>
        <v>0</v>
      </c>
      <c r="K113" s="57">
        <f t="shared" si="8"/>
        <v>0</v>
      </c>
      <c r="L113" s="99">
        <v>0</v>
      </c>
      <c r="M113" s="97"/>
      <c r="N113" s="97"/>
    </row>
    <row r="114" spans="1:14" ht="15.75" x14ac:dyDescent="0.25">
      <c r="A114" s="14" t="s">
        <v>553</v>
      </c>
      <c r="B114" s="14" t="s">
        <v>504</v>
      </c>
      <c r="C114" s="62">
        <v>0</v>
      </c>
      <c r="D114" s="63">
        <v>1</v>
      </c>
      <c r="E114" s="76">
        <v>1</v>
      </c>
      <c r="F114" s="69">
        <v>800</v>
      </c>
      <c r="G114" s="69">
        <f t="shared" si="10"/>
        <v>800</v>
      </c>
      <c r="H114" s="69">
        <v>1100</v>
      </c>
      <c r="I114" s="69">
        <f t="shared" si="11"/>
        <v>1100</v>
      </c>
      <c r="J114" s="59">
        <f t="shared" si="9"/>
        <v>800</v>
      </c>
      <c r="K114" s="57">
        <f t="shared" si="8"/>
        <v>300</v>
      </c>
      <c r="L114" s="99">
        <f t="shared" si="12"/>
        <v>0.27272727272727271</v>
      </c>
      <c r="M114" s="97"/>
      <c r="N114" s="97"/>
    </row>
    <row r="115" spans="1:14" ht="15.75" x14ac:dyDescent="0.25">
      <c r="A115" s="14" t="s">
        <v>553</v>
      </c>
      <c r="B115" s="14" t="s">
        <v>506</v>
      </c>
      <c r="C115" s="83">
        <v>0</v>
      </c>
      <c r="D115" s="63">
        <v>5</v>
      </c>
      <c r="E115" s="76">
        <v>5</v>
      </c>
      <c r="F115" s="69">
        <v>588</v>
      </c>
      <c r="G115" s="69">
        <f t="shared" si="10"/>
        <v>2940</v>
      </c>
      <c r="H115" s="69">
        <v>871.4</v>
      </c>
      <c r="I115" s="69">
        <f t="shared" si="11"/>
        <v>4357</v>
      </c>
      <c r="J115" s="59">
        <f t="shared" si="9"/>
        <v>2940</v>
      </c>
      <c r="K115" s="57">
        <f t="shared" si="8"/>
        <v>1417</v>
      </c>
      <c r="L115" s="99">
        <f t="shared" si="12"/>
        <v>0.32522377782878126</v>
      </c>
      <c r="M115" s="97"/>
      <c r="N115" s="97"/>
    </row>
    <row r="116" spans="1:14" ht="15.75" x14ac:dyDescent="0.25">
      <c r="A116" s="14" t="s">
        <v>163</v>
      </c>
      <c r="B116" s="14" t="s">
        <v>508</v>
      </c>
      <c r="C116" s="83">
        <v>0</v>
      </c>
      <c r="D116" s="63">
        <v>5</v>
      </c>
      <c r="E116" s="76">
        <v>1</v>
      </c>
      <c r="F116" s="69">
        <v>142.86000000000001</v>
      </c>
      <c r="G116" s="69">
        <f t="shared" si="10"/>
        <v>714.30000000000007</v>
      </c>
      <c r="H116" s="69">
        <v>219.05</v>
      </c>
      <c r="I116" s="69">
        <f t="shared" si="11"/>
        <v>219.05</v>
      </c>
      <c r="J116" s="59">
        <f t="shared" si="9"/>
        <v>142.86000000000001</v>
      </c>
      <c r="K116" s="57">
        <f t="shared" si="8"/>
        <v>76.19</v>
      </c>
      <c r="L116" s="99">
        <f t="shared" si="12"/>
        <v>0.34782013238986531</v>
      </c>
      <c r="M116" s="97"/>
      <c r="N116" s="97"/>
    </row>
    <row r="117" spans="1:14" ht="15.75" x14ac:dyDescent="0.25">
      <c r="A117" s="14" t="s">
        <v>553</v>
      </c>
      <c r="B117" s="14" t="s">
        <v>510</v>
      </c>
      <c r="C117" s="83">
        <v>0</v>
      </c>
      <c r="D117" s="63">
        <v>3</v>
      </c>
      <c r="E117" s="76">
        <v>3</v>
      </c>
      <c r="F117" s="69">
        <v>210</v>
      </c>
      <c r="G117" s="69">
        <f t="shared" si="10"/>
        <v>630</v>
      </c>
      <c r="H117" s="69">
        <v>356.67</v>
      </c>
      <c r="I117" s="69">
        <f t="shared" si="11"/>
        <v>1070.01</v>
      </c>
      <c r="J117" s="59">
        <f t="shared" si="9"/>
        <v>630</v>
      </c>
      <c r="K117" s="57">
        <f t="shared" si="8"/>
        <v>440.01</v>
      </c>
      <c r="L117" s="99">
        <f t="shared" si="12"/>
        <v>0.41122045588358985</v>
      </c>
      <c r="M117" s="97"/>
      <c r="N117" s="97"/>
    </row>
    <row r="118" spans="1:14" ht="15.75" x14ac:dyDescent="0.25">
      <c r="A118" s="14" t="s">
        <v>119</v>
      </c>
      <c r="B118" s="14" t="s">
        <v>561</v>
      </c>
      <c r="C118" s="83">
        <v>1</v>
      </c>
      <c r="D118" s="63">
        <v>0</v>
      </c>
      <c r="E118" s="76">
        <v>0</v>
      </c>
      <c r="F118" s="69">
        <v>273</v>
      </c>
      <c r="G118" s="69">
        <f t="shared" si="10"/>
        <v>0</v>
      </c>
      <c r="H118" s="69">
        <v>0</v>
      </c>
      <c r="I118" s="69">
        <f t="shared" si="11"/>
        <v>0</v>
      </c>
      <c r="J118" s="59">
        <f t="shared" si="9"/>
        <v>0</v>
      </c>
      <c r="K118" s="57">
        <f t="shared" si="8"/>
        <v>0</v>
      </c>
      <c r="L118" s="99">
        <v>0</v>
      </c>
      <c r="M118" s="97"/>
      <c r="N118" s="97"/>
    </row>
    <row r="119" spans="1:14" ht="15.75" x14ac:dyDescent="0.25">
      <c r="A119" s="14" t="s">
        <v>119</v>
      </c>
      <c r="B119" s="14" t="s">
        <v>560</v>
      </c>
      <c r="C119" s="83">
        <v>3</v>
      </c>
      <c r="D119" s="63">
        <v>0</v>
      </c>
      <c r="E119" s="76">
        <v>1</v>
      </c>
      <c r="F119" s="69">
        <v>252</v>
      </c>
      <c r="G119" s="69">
        <f t="shared" si="10"/>
        <v>0</v>
      </c>
      <c r="H119" s="69">
        <v>450</v>
      </c>
      <c r="I119" s="69">
        <f t="shared" si="11"/>
        <v>450</v>
      </c>
      <c r="J119" s="59">
        <f t="shared" si="9"/>
        <v>252</v>
      </c>
      <c r="K119" s="57">
        <f t="shared" si="8"/>
        <v>198</v>
      </c>
      <c r="L119" s="99">
        <f t="shared" si="12"/>
        <v>0.44</v>
      </c>
      <c r="M119" s="97"/>
      <c r="N119" s="97"/>
    </row>
    <row r="120" spans="1:14" ht="15.75" x14ac:dyDescent="0.25">
      <c r="A120" s="14" t="s">
        <v>148</v>
      </c>
      <c r="B120" s="14" t="s">
        <v>148</v>
      </c>
      <c r="C120" s="83">
        <v>3</v>
      </c>
      <c r="D120" s="63">
        <v>0</v>
      </c>
      <c r="E120" s="76">
        <v>1</v>
      </c>
      <c r="F120" s="69">
        <v>236.2</v>
      </c>
      <c r="G120" s="69">
        <f t="shared" si="10"/>
        <v>0</v>
      </c>
      <c r="H120" s="69">
        <v>250</v>
      </c>
      <c r="I120" s="69">
        <f t="shared" si="11"/>
        <v>250</v>
      </c>
      <c r="J120" s="59">
        <f t="shared" si="9"/>
        <v>236.2</v>
      </c>
      <c r="K120" s="57">
        <f t="shared" si="8"/>
        <v>13.800000000000011</v>
      </c>
      <c r="L120" s="99">
        <f t="shared" si="12"/>
        <v>5.5200000000000048E-2</v>
      </c>
      <c r="M120" s="97"/>
      <c r="N120" s="97"/>
    </row>
    <row r="121" spans="1:14" ht="15.75" x14ac:dyDescent="0.25">
      <c r="A121" s="14" t="s">
        <v>553</v>
      </c>
      <c r="B121" s="14" t="s">
        <v>517</v>
      </c>
      <c r="C121" s="62">
        <v>0</v>
      </c>
      <c r="D121" s="63">
        <v>1</v>
      </c>
      <c r="E121" s="76">
        <v>1</v>
      </c>
      <c r="F121" s="69">
        <v>570</v>
      </c>
      <c r="G121" s="69">
        <f t="shared" si="10"/>
        <v>570</v>
      </c>
      <c r="H121" s="69">
        <v>619.04999999999995</v>
      </c>
      <c r="I121" s="69">
        <f t="shared" si="11"/>
        <v>619.04999999999995</v>
      </c>
      <c r="J121" s="59">
        <f t="shared" si="9"/>
        <v>570</v>
      </c>
      <c r="K121" s="57">
        <f t="shared" si="8"/>
        <v>49.049999999999955</v>
      </c>
      <c r="L121" s="99">
        <f t="shared" si="12"/>
        <v>7.9234310637266714E-2</v>
      </c>
      <c r="M121" s="97"/>
      <c r="N121" s="97"/>
    </row>
    <row r="122" spans="1:14" ht="15.75" x14ac:dyDescent="0.25">
      <c r="A122" s="14" t="s">
        <v>553</v>
      </c>
      <c r="B122" s="14" t="s">
        <v>519</v>
      </c>
      <c r="C122" s="62">
        <v>0</v>
      </c>
      <c r="D122" s="63">
        <v>1</v>
      </c>
      <c r="E122" s="76">
        <v>0</v>
      </c>
      <c r="F122" s="69">
        <v>904</v>
      </c>
      <c r="G122" s="69">
        <f t="shared" si="10"/>
        <v>904</v>
      </c>
      <c r="H122" s="69">
        <v>0</v>
      </c>
      <c r="I122" s="69">
        <f t="shared" si="11"/>
        <v>0</v>
      </c>
      <c r="J122" s="59">
        <f t="shared" si="9"/>
        <v>0</v>
      </c>
      <c r="K122" s="57">
        <f t="shared" si="8"/>
        <v>0</v>
      </c>
      <c r="L122" s="99">
        <v>0</v>
      </c>
      <c r="M122" s="97"/>
      <c r="N122" s="97"/>
    </row>
    <row r="123" spans="1:14" ht="15.75" x14ac:dyDescent="0.25">
      <c r="A123" s="14" t="s">
        <v>553</v>
      </c>
      <c r="B123" s="14" t="s">
        <v>520</v>
      </c>
      <c r="C123" s="62">
        <v>0</v>
      </c>
      <c r="D123" s="63">
        <v>1</v>
      </c>
      <c r="E123" s="76">
        <v>1</v>
      </c>
      <c r="F123" s="69">
        <v>450</v>
      </c>
      <c r="G123" s="69">
        <f t="shared" si="10"/>
        <v>450</v>
      </c>
      <c r="H123" s="69">
        <v>750</v>
      </c>
      <c r="I123" s="69">
        <f t="shared" si="11"/>
        <v>750</v>
      </c>
      <c r="J123" s="59">
        <f t="shared" si="9"/>
        <v>450</v>
      </c>
      <c r="K123" s="57">
        <f t="shared" si="8"/>
        <v>300</v>
      </c>
      <c r="L123" s="99">
        <f t="shared" si="12"/>
        <v>0.4</v>
      </c>
      <c r="M123" s="97"/>
      <c r="N123" s="97"/>
    </row>
    <row r="124" spans="1:14" ht="15.75" x14ac:dyDescent="0.25">
      <c r="A124" s="14" t="s">
        <v>553</v>
      </c>
      <c r="B124" s="14" t="s">
        <v>521</v>
      </c>
      <c r="C124" s="62">
        <v>0</v>
      </c>
      <c r="D124" s="63">
        <v>4</v>
      </c>
      <c r="E124" s="76">
        <v>4</v>
      </c>
      <c r="F124" s="69">
        <v>550</v>
      </c>
      <c r="G124" s="69">
        <f t="shared" si="10"/>
        <v>2200</v>
      </c>
      <c r="H124" s="69">
        <v>725</v>
      </c>
      <c r="I124" s="69">
        <f t="shared" si="11"/>
        <v>2900</v>
      </c>
      <c r="J124" s="59">
        <f t="shared" si="9"/>
        <v>2200</v>
      </c>
      <c r="K124" s="57">
        <f t="shared" si="8"/>
        <v>700</v>
      </c>
      <c r="L124" s="99">
        <f t="shared" si="12"/>
        <v>0.2413793103448276</v>
      </c>
      <c r="M124" s="97"/>
      <c r="N124" s="97"/>
    </row>
    <row r="125" spans="1:14" ht="15.75" x14ac:dyDescent="0.25">
      <c r="A125" s="14" t="s">
        <v>128</v>
      </c>
      <c r="B125" s="14" t="s">
        <v>523</v>
      </c>
      <c r="C125" s="62">
        <v>0</v>
      </c>
      <c r="D125" s="63">
        <v>12</v>
      </c>
      <c r="E125" s="76">
        <v>3</v>
      </c>
      <c r="F125" s="69">
        <v>138.1</v>
      </c>
      <c r="G125" s="69">
        <f t="shared" si="10"/>
        <v>1657.1999999999998</v>
      </c>
      <c r="H125" s="69">
        <v>206.51</v>
      </c>
      <c r="I125" s="69">
        <f t="shared" si="11"/>
        <v>619.53</v>
      </c>
      <c r="J125" s="59">
        <f t="shared" si="9"/>
        <v>414.29999999999995</v>
      </c>
      <c r="K125" s="57">
        <f t="shared" si="8"/>
        <v>205.23000000000002</v>
      </c>
      <c r="L125" s="99">
        <f t="shared" si="12"/>
        <v>0.33126725098058207</v>
      </c>
      <c r="M125" s="97"/>
      <c r="N125" s="97"/>
    </row>
    <row r="126" spans="1:14" ht="15.75" x14ac:dyDescent="0.25">
      <c r="A126" s="14" t="s">
        <v>553</v>
      </c>
      <c r="B126" s="14" t="s">
        <v>525</v>
      </c>
      <c r="C126" s="62">
        <v>0</v>
      </c>
      <c r="D126" s="63">
        <v>2</v>
      </c>
      <c r="E126" s="76">
        <v>2</v>
      </c>
      <c r="F126" s="69">
        <v>520</v>
      </c>
      <c r="G126" s="69">
        <f t="shared" si="10"/>
        <v>1040</v>
      </c>
      <c r="H126" s="69">
        <v>735</v>
      </c>
      <c r="I126" s="69">
        <f t="shared" si="11"/>
        <v>1470</v>
      </c>
      <c r="J126" s="59">
        <f t="shared" si="9"/>
        <v>1040</v>
      </c>
      <c r="K126" s="57">
        <f t="shared" si="8"/>
        <v>430</v>
      </c>
      <c r="L126" s="99">
        <f t="shared" si="12"/>
        <v>0.29251700680272108</v>
      </c>
      <c r="M126" s="97"/>
      <c r="N126" s="97"/>
    </row>
    <row r="127" spans="1:14" ht="15.75" x14ac:dyDescent="0.25">
      <c r="A127" s="14" t="s">
        <v>553</v>
      </c>
      <c r="B127" s="14" t="s">
        <v>527</v>
      </c>
      <c r="C127" s="62">
        <v>0</v>
      </c>
      <c r="D127" s="63">
        <v>24</v>
      </c>
      <c r="E127" s="76">
        <v>13</v>
      </c>
      <c r="F127" s="69">
        <v>532.91999999999996</v>
      </c>
      <c r="G127" s="69">
        <f t="shared" si="10"/>
        <v>12790.079999999998</v>
      </c>
      <c r="H127" s="69">
        <v>749.81</v>
      </c>
      <c r="I127" s="69">
        <f t="shared" si="11"/>
        <v>9747.5299999999988</v>
      </c>
      <c r="J127" s="59">
        <f t="shared" si="9"/>
        <v>6927.9599999999991</v>
      </c>
      <c r="K127" s="57">
        <f t="shared" si="8"/>
        <v>2819.5699999999997</v>
      </c>
      <c r="L127" s="99">
        <f t="shared" si="12"/>
        <v>0.2892599458529494</v>
      </c>
      <c r="M127" s="97"/>
      <c r="N127" s="97"/>
    </row>
    <row r="128" spans="1:14" ht="15.75" x14ac:dyDescent="0.25">
      <c r="A128" s="14" t="s">
        <v>553</v>
      </c>
      <c r="B128" s="14" t="s">
        <v>529</v>
      </c>
      <c r="C128" s="62">
        <v>0</v>
      </c>
      <c r="D128" s="63">
        <v>2</v>
      </c>
      <c r="E128" s="76">
        <v>2</v>
      </c>
      <c r="F128" s="69">
        <v>550</v>
      </c>
      <c r="G128" s="69">
        <f t="shared" ref="G128:G130" si="13">D128*F128</f>
        <v>1100</v>
      </c>
      <c r="H128" s="69">
        <v>750</v>
      </c>
      <c r="I128" s="69">
        <f t="shared" ref="I128:I130" si="14">E128*H128</f>
        <v>1500</v>
      </c>
      <c r="J128" s="59">
        <f t="shared" si="9"/>
        <v>1100</v>
      </c>
      <c r="K128" s="57">
        <f t="shared" si="8"/>
        <v>400</v>
      </c>
      <c r="L128" s="99">
        <f t="shared" si="12"/>
        <v>0.26666666666666666</v>
      </c>
      <c r="M128" s="97"/>
      <c r="N128" s="97"/>
    </row>
    <row r="129" spans="1:14" ht="15.75" x14ac:dyDescent="0.25">
      <c r="A129" s="14" t="s">
        <v>68</v>
      </c>
      <c r="B129" s="14" t="s">
        <v>531</v>
      </c>
      <c r="C129" s="62">
        <v>0</v>
      </c>
      <c r="D129" s="63">
        <v>14</v>
      </c>
      <c r="E129" s="76">
        <v>3</v>
      </c>
      <c r="F129" s="69">
        <v>209.52</v>
      </c>
      <c r="G129" s="69">
        <f t="shared" si="13"/>
        <v>2933.28</v>
      </c>
      <c r="H129" s="69">
        <v>295.14</v>
      </c>
      <c r="I129" s="69">
        <f t="shared" si="14"/>
        <v>885.42</v>
      </c>
      <c r="J129" s="59">
        <f t="shared" si="9"/>
        <v>628.56000000000006</v>
      </c>
      <c r="K129" s="57">
        <f t="shared" si="8"/>
        <v>256.8599999999999</v>
      </c>
      <c r="L129" s="99">
        <f t="shared" si="12"/>
        <v>0.29009961374263049</v>
      </c>
      <c r="M129" s="97"/>
      <c r="N129" s="97"/>
    </row>
    <row r="130" spans="1:14" ht="15.75" x14ac:dyDescent="0.25">
      <c r="A130" s="15" t="s">
        <v>553</v>
      </c>
      <c r="B130" s="15" t="s">
        <v>533</v>
      </c>
      <c r="C130" s="74">
        <v>0</v>
      </c>
      <c r="D130" s="75">
        <v>7</v>
      </c>
      <c r="E130" s="67">
        <v>3</v>
      </c>
      <c r="F130" s="70">
        <v>460.29</v>
      </c>
      <c r="G130" s="70">
        <f t="shared" si="13"/>
        <v>3222.03</v>
      </c>
      <c r="H130" s="70">
        <v>672.22</v>
      </c>
      <c r="I130" s="70">
        <f t="shared" si="14"/>
        <v>2016.66</v>
      </c>
      <c r="J130" s="59">
        <f t="shared" si="9"/>
        <v>1380.8700000000001</v>
      </c>
      <c r="K130" s="57">
        <f t="shared" si="8"/>
        <v>635.79</v>
      </c>
      <c r="L130" s="99">
        <f t="shared" si="12"/>
        <v>0.31526881080598612</v>
      </c>
      <c r="M130" s="97"/>
      <c r="N130" s="97"/>
    </row>
    <row r="131" spans="1:14" ht="15.75" x14ac:dyDescent="0.25">
      <c r="A131" s="91" t="s">
        <v>183</v>
      </c>
      <c r="B131" s="92"/>
      <c r="C131" s="93">
        <f>SUM(C2:C130)</f>
        <v>15</v>
      </c>
      <c r="D131" s="93">
        <f t="shared" ref="D131:I131" si="15">SUM(D2:D130)</f>
        <v>932</v>
      </c>
      <c r="E131" s="93">
        <f t="shared" si="15"/>
        <v>536</v>
      </c>
      <c r="F131" s="93"/>
      <c r="G131" s="94">
        <f t="shared" si="15"/>
        <v>289232.29000000004</v>
      </c>
      <c r="H131" s="93"/>
      <c r="I131" s="94">
        <f t="shared" si="15"/>
        <v>256539.88999999998</v>
      </c>
      <c r="J131" s="94">
        <f>SUM(J2:J130)</f>
        <v>184714.83999999997</v>
      </c>
      <c r="K131" s="82">
        <f>SUM(K2:K130)</f>
        <v>71825.049999999988</v>
      </c>
      <c r="L131" s="81">
        <f t="shared" si="12"/>
        <v>0.27997614717929437</v>
      </c>
      <c r="M131" s="81"/>
      <c r="N131" s="81"/>
    </row>
    <row r="141" spans="1:14" ht="15.75" thickBot="1" x14ac:dyDescent="0.3"/>
    <row r="142" spans="1:14" x14ac:dyDescent="0.25">
      <c r="E142" s="85"/>
      <c r="F142" s="85"/>
    </row>
    <row r="156" spans="5:6" ht="15.75" thickBot="1" x14ac:dyDescent="0.3">
      <c r="E156" s="84"/>
      <c r="F156" s="84"/>
    </row>
  </sheetData>
  <autoFilter ref="A1:J131" xr:uid="{8B8C8AA3-F0FD-4CD9-A135-EAA08F3B2D87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C85C-C022-4671-9945-2751E71EF53D}">
  <dimension ref="A3:M176"/>
  <sheetViews>
    <sheetView topLeftCell="A46" zoomScale="96" zoomScaleNormal="96" workbookViewId="0">
      <selection activeCell="S47" sqref="S47"/>
    </sheetView>
  </sheetViews>
  <sheetFormatPr defaultRowHeight="15" x14ac:dyDescent="0.25"/>
  <cols>
    <col min="1" max="1" width="20.85546875" bestFit="1" customWidth="1"/>
    <col min="2" max="2" width="15.5703125" bestFit="1" customWidth="1"/>
    <col min="3" max="3" width="13.7109375" bestFit="1" customWidth="1"/>
    <col min="4" max="4" width="12.7109375" bestFit="1" customWidth="1"/>
  </cols>
  <sheetData>
    <row r="3" spans="1:2" x14ac:dyDescent="0.25">
      <c r="A3" s="101" t="s">
        <v>590</v>
      </c>
      <c r="B3" t="s">
        <v>592</v>
      </c>
    </row>
    <row r="4" spans="1:2" x14ac:dyDescent="0.25">
      <c r="A4" s="102" t="s">
        <v>587</v>
      </c>
      <c r="B4" s="87">
        <v>10.23076923076923</v>
      </c>
    </row>
    <row r="5" spans="1:2" x14ac:dyDescent="0.25">
      <c r="A5" s="102" t="s">
        <v>586</v>
      </c>
      <c r="B5" s="87">
        <v>5.833333333333333</v>
      </c>
    </row>
    <row r="6" spans="1:2" x14ac:dyDescent="0.25">
      <c r="A6" s="102" t="s">
        <v>585</v>
      </c>
      <c r="B6" s="87">
        <v>3.7415730337078652</v>
      </c>
    </row>
    <row r="18" spans="1:2" x14ac:dyDescent="0.25">
      <c r="A18" s="101" t="s">
        <v>590</v>
      </c>
      <c r="B18" t="s">
        <v>589</v>
      </c>
    </row>
    <row r="19" spans="1:2" x14ac:dyDescent="0.25">
      <c r="A19" s="102" t="s">
        <v>148</v>
      </c>
      <c r="B19">
        <v>1</v>
      </c>
    </row>
    <row r="20" spans="1:2" x14ac:dyDescent="0.25">
      <c r="A20" s="102" t="s">
        <v>119</v>
      </c>
      <c r="B20">
        <v>1</v>
      </c>
    </row>
    <row r="21" spans="1:2" x14ac:dyDescent="0.25">
      <c r="A21" s="102" t="s">
        <v>155</v>
      </c>
      <c r="B21">
        <v>2</v>
      </c>
    </row>
    <row r="22" spans="1:2" x14ac:dyDescent="0.25">
      <c r="A22" s="102" t="s">
        <v>41</v>
      </c>
      <c r="B22">
        <v>3</v>
      </c>
    </row>
    <row r="23" spans="1:2" x14ac:dyDescent="0.25">
      <c r="A23" s="102" t="s">
        <v>163</v>
      </c>
      <c r="B23">
        <v>5</v>
      </c>
    </row>
    <row r="24" spans="1:2" x14ac:dyDescent="0.25">
      <c r="A24" s="102" t="s">
        <v>68</v>
      </c>
      <c r="B24">
        <v>5</v>
      </c>
    </row>
    <row r="25" spans="1:2" x14ac:dyDescent="0.25">
      <c r="A25" s="102" t="s">
        <v>108</v>
      </c>
      <c r="B25">
        <v>5</v>
      </c>
    </row>
    <row r="26" spans="1:2" x14ac:dyDescent="0.25">
      <c r="A26" s="102" t="s">
        <v>559</v>
      </c>
      <c r="B26">
        <v>6</v>
      </c>
    </row>
    <row r="27" spans="1:2" x14ac:dyDescent="0.25">
      <c r="A27" s="102" t="s">
        <v>33</v>
      </c>
      <c r="B27">
        <v>6</v>
      </c>
    </row>
    <row r="28" spans="1:2" x14ac:dyDescent="0.25">
      <c r="A28" s="102" t="s">
        <v>128</v>
      </c>
      <c r="B28">
        <v>9</v>
      </c>
    </row>
    <row r="29" spans="1:2" x14ac:dyDescent="0.25">
      <c r="A29" s="102" t="s">
        <v>78</v>
      </c>
      <c r="B29">
        <v>10</v>
      </c>
    </row>
    <row r="30" spans="1:2" x14ac:dyDescent="0.25">
      <c r="A30" s="102" t="s">
        <v>48</v>
      </c>
      <c r="B30">
        <v>22</v>
      </c>
    </row>
    <row r="31" spans="1:2" x14ac:dyDescent="0.25">
      <c r="A31" s="102" t="s">
        <v>58</v>
      </c>
      <c r="B31">
        <v>44</v>
      </c>
    </row>
    <row r="32" spans="1:2" x14ac:dyDescent="0.25">
      <c r="A32" s="102" t="s">
        <v>11</v>
      </c>
      <c r="B32">
        <v>50</v>
      </c>
    </row>
    <row r="33" spans="1:4" x14ac:dyDescent="0.25">
      <c r="A33" s="102" t="s">
        <v>554</v>
      </c>
      <c r="B33">
        <v>64</v>
      </c>
    </row>
    <row r="34" spans="1:4" x14ac:dyDescent="0.25">
      <c r="A34" s="102" t="s">
        <v>555</v>
      </c>
      <c r="B34">
        <v>66</v>
      </c>
    </row>
    <row r="35" spans="1:4" x14ac:dyDescent="0.25">
      <c r="A35" s="102" t="s">
        <v>23</v>
      </c>
      <c r="B35">
        <v>111</v>
      </c>
    </row>
    <row r="36" spans="1:4" x14ac:dyDescent="0.25">
      <c r="A36" s="102" t="s">
        <v>553</v>
      </c>
      <c r="B36">
        <v>126</v>
      </c>
    </row>
    <row r="39" spans="1:4" x14ac:dyDescent="0.25">
      <c r="A39" s="101" t="s">
        <v>590</v>
      </c>
      <c r="B39" t="s">
        <v>608</v>
      </c>
    </row>
    <row r="40" spans="1:4" x14ac:dyDescent="0.25">
      <c r="A40" s="102" t="s">
        <v>553</v>
      </c>
      <c r="B40">
        <v>103165.78</v>
      </c>
      <c r="C40" s="102" t="s">
        <v>553</v>
      </c>
      <c r="D40" s="103">
        <v>103165.78</v>
      </c>
    </row>
    <row r="41" spans="1:4" x14ac:dyDescent="0.25">
      <c r="A41" s="102" t="s">
        <v>23</v>
      </c>
      <c r="B41">
        <v>56341.52</v>
      </c>
      <c r="C41" s="102" t="s">
        <v>23</v>
      </c>
      <c r="D41" s="103">
        <v>56341.52</v>
      </c>
    </row>
    <row r="42" spans="1:4" x14ac:dyDescent="0.25">
      <c r="A42" s="102" t="s">
        <v>58</v>
      </c>
      <c r="B42">
        <v>26228.16</v>
      </c>
      <c r="C42" s="102" t="s">
        <v>58</v>
      </c>
      <c r="D42" s="103">
        <v>26228.159999999996</v>
      </c>
    </row>
    <row r="43" spans="1:4" x14ac:dyDescent="0.25">
      <c r="A43" s="102" t="s">
        <v>48</v>
      </c>
      <c r="B43">
        <v>17420.04</v>
      </c>
      <c r="C43" s="102" t="s">
        <v>48</v>
      </c>
      <c r="D43" s="103">
        <v>17420.04</v>
      </c>
    </row>
    <row r="44" spans="1:4" x14ac:dyDescent="0.25">
      <c r="A44" s="102" t="s">
        <v>555</v>
      </c>
      <c r="B44">
        <v>16555.18</v>
      </c>
      <c r="C44" s="102" t="s">
        <v>555</v>
      </c>
      <c r="D44" s="103">
        <v>16555.18</v>
      </c>
    </row>
    <row r="45" spans="1:4" x14ac:dyDescent="0.25">
      <c r="A45" s="102" t="s">
        <v>11</v>
      </c>
      <c r="B45">
        <v>11384.939999999999</v>
      </c>
    </row>
    <row r="46" spans="1:4" x14ac:dyDescent="0.25">
      <c r="A46" s="102" t="s">
        <v>554</v>
      </c>
      <c r="B46">
        <v>9050.4600000000009</v>
      </c>
    </row>
    <row r="47" spans="1:4" x14ac:dyDescent="0.25">
      <c r="A47" s="102" t="s">
        <v>128</v>
      </c>
      <c r="B47">
        <v>2914.6699999999996</v>
      </c>
    </row>
    <row r="48" spans="1:4" x14ac:dyDescent="0.25">
      <c r="A48" s="102" t="s">
        <v>559</v>
      </c>
      <c r="B48">
        <v>2439.9899999999998</v>
      </c>
    </row>
    <row r="49" spans="1:13" x14ac:dyDescent="0.25">
      <c r="A49" s="102" t="s">
        <v>78</v>
      </c>
      <c r="B49">
        <v>2430</v>
      </c>
    </row>
    <row r="50" spans="1:13" x14ac:dyDescent="0.25">
      <c r="A50" s="102" t="s">
        <v>108</v>
      </c>
      <c r="B50">
        <v>1870</v>
      </c>
    </row>
    <row r="51" spans="1:13" x14ac:dyDescent="0.25">
      <c r="A51" s="102" t="s">
        <v>163</v>
      </c>
      <c r="B51">
        <v>1859.05</v>
      </c>
    </row>
    <row r="52" spans="1:13" x14ac:dyDescent="0.25">
      <c r="A52" s="102" t="s">
        <v>68</v>
      </c>
      <c r="B52">
        <v>1589.42</v>
      </c>
    </row>
    <row r="53" spans="1:13" x14ac:dyDescent="0.25">
      <c r="A53" s="102" t="s">
        <v>41</v>
      </c>
      <c r="B53">
        <v>966.66000000000008</v>
      </c>
    </row>
    <row r="54" spans="1:13" x14ac:dyDescent="0.25">
      <c r="A54" s="102" t="s">
        <v>155</v>
      </c>
      <c r="B54">
        <v>864</v>
      </c>
      <c r="M54" t="s">
        <v>593</v>
      </c>
    </row>
    <row r="55" spans="1:13" x14ac:dyDescent="0.25">
      <c r="A55" s="102" t="s">
        <v>33</v>
      </c>
      <c r="B55">
        <v>760.02</v>
      </c>
    </row>
    <row r="56" spans="1:13" x14ac:dyDescent="0.25">
      <c r="A56" s="102" t="s">
        <v>119</v>
      </c>
      <c r="B56">
        <v>450</v>
      </c>
    </row>
    <row r="57" spans="1:13" x14ac:dyDescent="0.25">
      <c r="A57" s="102" t="s">
        <v>148</v>
      </c>
      <c r="B57">
        <v>250</v>
      </c>
    </row>
    <row r="61" spans="1:13" x14ac:dyDescent="0.25">
      <c r="A61" s="101" t="s">
        <v>590</v>
      </c>
      <c r="B61" t="s">
        <v>589</v>
      </c>
    </row>
    <row r="62" spans="1:13" x14ac:dyDescent="0.25">
      <c r="A62" s="102" t="s">
        <v>606</v>
      </c>
      <c r="B62">
        <v>43</v>
      </c>
      <c r="C62" s="102" t="s">
        <v>606</v>
      </c>
      <c r="D62">
        <v>43</v>
      </c>
    </row>
    <row r="63" spans="1:13" x14ac:dyDescent="0.25">
      <c r="A63" s="102" t="s">
        <v>558</v>
      </c>
      <c r="B63">
        <v>34</v>
      </c>
      <c r="C63" s="102" t="s">
        <v>558</v>
      </c>
      <c r="D63">
        <v>34</v>
      </c>
    </row>
    <row r="64" spans="1:13" x14ac:dyDescent="0.25">
      <c r="A64" s="102" t="s">
        <v>596</v>
      </c>
      <c r="B64">
        <v>34</v>
      </c>
      <c r="C64" s="102" t="s">
        <v>596</v>
      </c>
      <c r="D64">
        <v>34</v>
      </c>
    </row>
    <row r="65" spans="1:4" x14ac:dyDescent="0.25">
      <c r="A65" s="102" t="s">
        <v>607</v>
      </c>
      <c r="B65">
        <v>22</v>
      </c>
      <c r="C65" s="102" t="s">
        <v>607</v>
      </c>
      <c r="D65">
        <v>22</v>
      </c>
    </row>
    <row r="66" spans="1:4" x14ac:dyDescent="0.25">
      <c r="A66" s="102" t="s">
        <v>556</v>
      </c>
      <c r="B66">
        <v>15</v>
      </c>
      <c r="C66" s="102" t="s">
        <v>556</v>
      </c>
      <c r="D66">
        <v>15</v>
      </c>
    </row>
    <row r="67" spans="1:4" x14ac:dyDescent="0.25">
      <c r="A67" s="102" t="s">
        <v>304</v>
      </c>
      <c r="B67">
        <v>13</v>
      </c>
    </row>
    <row r="68" spans="1:4" x14ac:dyDescent="0.25">
      <c r="A68" s="102" t="s">
        <v>255</v>
      </c>
      <c r="B68">
        <v>13</v>
      </c>
    </row>
    <row r="69" spans="1:4" x14ac:dyDescent="0.25">
      <c r="A69" s="102" t="s">
        <v>527</v>
      </c>
      <c r="B69">
        <v>13</v>
      </c>
    </row>
    <row r="70" spans="1:4" x14ac:dyDescent="0.25">
      <c r="A70" s="102" t="s">
        <v>478</v>
      </c>
      <c r="B70">
        <v>12</v>
      </c>
    </row>
    <row r="71" spans="1:4" x14ac:dyDescent="0.25">
      <c r="A71" s="102" t="s">
        <v>308</v>
      </c>
      <c r="B71">
        <v>12</v>
      </c>
    </row>
    <row r="72" spans="1:4" x14ac:dyDescent="0.25">
      <c r="A72" s="102" t="s">
        <v>283</v>
      </c>
      <c r="B72">
        <v>11</v>
      </c>
    </row>
    <row r="73" spans="1:4" x14ac:dyDescent="0.25">
      <c r="A73" s="102" t="s">
        <v>310</v>
      </c>
      <c r="B73">
        <v>10</v>
      </c>
    </row>
    <row r="74" spans="1:4" x14ac:dyDescent="0.25">
      <c r="A74" s="102" t="s">
        <v>397</v>
      </c>
      <c r="B74">
        <v>9</v>
      </c>
    </row>
    <row r="75" spans="1:4" x14ac:dyDescent="0.25">
      <c r="A75" s="102" t="s">
        <v>352</v>
      </c>
      <c r="B75">
        <v>9</v>
      </c>
    </row>
    <row r="76" spans="1:4" x14ac:dyDescent="0.25">
      <c r="A76" s="102" t="s">
        <v>246</v>
      </c>
      <c r="B76">
        <v>9</v>
      </c>
    </row>
    <row r="77" spans="1:4" x14ac:dyDescent="0.25">
      <c r="A77" s="102" t="s">
        <v>346</v>
      </c>
      <c r="B77">
        <v>8</v>
      </c>
    </row>
    <row r="78" spans="1:4" x14ac:dyDescent="0.25">
      <c r="A78" s="102" t="s">
        <v>262</v>
      </c>
      <c r="B78">
        <v>7</v>
      </c>
    </row>
    <row r="79" spans="1:4" x14ac:dyDescent="0.25">
      <c r="A79" s="102" t="s">
        <v>285</v>
      </c>
      <c r="B79">
        <v>7</v>
      </c>
    </row>
    <row r="80" spans="1:4" x14ac:dyDescent="0.25">
      <c r="A80" s="102" t="s">
        <v>362</v>
      </c>
      <c r="B80">
        <v>7</v>
      </c>
    </row>
    <row r="81" spans="1:2" x14ac:dyDescent="0.25">
      <c r="A81" s="102" t="s">
        <v>287</v>
      </c>
      <c r="B81">
        <v>7</v>
      </c>
    </row>
    <row r="82" spans="1:2" x14ac:dyDescent="0.25">
      <c r="A82" s="102" t="s">
        <v>281</v>
      </c>
      <c r="B82">
        <v>6</v>
      </c>
    </row>
    <row r="83" spans="1:2" x14ac:dyDescent="0.25">
      <c r="A83" s="102" t="s">
        <v>597</v>
      </c>
      <c r="B83">
        <v>6</v>
      </c>
    </row>
    <row r="84" spans="1:2" x14ac:dyDescent="0.25">
      <c r="A84" s="102" t="s">
        <v>302</v>
      </c>
      <c r="B84">
        <v>6</v>
      </c>
    </row>
    <row r="85" spans="1:2" x14ac:dyDescent="0.25">
      <c r="A85" s="102" t="s">
        <v>368</v>
      </c>
      <c r="B85">
        <v>6</v>
      </c>
    </row>
    <row r="86" spans="1:2" x14ac:dyDescent="0.25">
      <c r="A86" s="102" t="s">
        <v>399</v>
      </c>
      <c r="B86">
        <v>6</v>
      </c>
    </row>
    <row r="87" spans="1:2" x14ac:dyDescent="0.25">
      <c r="A87" s="102" t="s">
        <v>348</v>
      </c>
      <c r="B87">
        <v>6</v>
      </c>
    </row>
    <row r="88" spans="1:2" x14ac:dyDescent="0.25">
      <c r="A88" s="102" t="s">
        <v>450</v>
      </c>
      <c r="B88">
        <v>5</v>
      </c>
    </row>
    <row r="89" spans="1:2" x14ac:dyDescent="0.25">
      <c r="A89" s="102" t="s">
        <v>325</v>
      </c>
      <c r="B89">
        <v>5</v>
      </c>
    </row>
    <row r="90" spans="1:2" x14ac:dyDescent="0.25">
      <c r="A90" s="102" t="s">
        <v>463</v>
      </c>
      <c r="B90">
        <v>5</v>
      </c>
    </row>
    <row r="91" spans="1:2" x14ac:dyDescent="0.25">
      <c r="A91" s="102" t="s">
        <v>476</v>
      </c>
      <c r="B91">
        <v>5</v>
      </c>
    </row>
    <row r="92" spans="1:2" x14ac:dyDescent="0.25">
      <c r="A92" s="102" t="s">
        <v>366</v>
      </c>
      <c r="B92">
        <v>5</v>
      </c>
    </row>
    <row r="93" spans="1:2" x14ac:dyDescent="0.25">
      <c r="A93" s="102" t="s">
        <v>215</v>
      </c>
      <c r="B93">
        <v>5</v>
      </c>
    </row>
    <row r="94" spans="1:2" x14ac:dyDescent="0.25">
      <c r="A94" s="102" t="s">
        <v>457</v>
      </c>
      <c r="B94">
        <v>5</v>
      </c>
    </row>
    <row r="95" spans="1:2" x14ac:dyDescent="0.25">
      <c r="A95" s="102" t="s">
        <v>492</v>
      </c>
      <c r="B95">
        <v>5</v>
      </c>
    </row>
    <row r="96" spans="1:2" x14ac:dyDescent="0.25">
      <c r="A96" s="102" t="s">
        <v>506</v>
      </c>
      <c r="B96">
        <v>5</v>
      </c>
    </row>
    <row r="97" spans="1:2" x14ac:dyDescent="0.25">
      <c r="A97" s="102" t="s">
        <v>358</v>
      </c>
      <c r="B97">
        <v>5</v>
      </c>
    </row>
    <row r="98" spans="1:2" x14ac:dyDescent="0.25">
      <c r="A98" s="102" t="s">
        <v>598</v>
      </c>
      <c r="B98">
        <v>4</v>
      </c>
    </row>
    <row r="99" spans="1:2" x14ac:dyDescent="0.25">
      <c r="A99" s="102" t="s">
        <v>389</v>
      </c>
      <c r="B99">
        <v>4</v>
      </c>
    </row>
    <row r="100" spans="1:2" x14ac:dyDescent="0.25">
      <c r="A100" s="102" t="s">
        <v>521</v>
      </c>
      <c r="B100">
        <v>4</v>
      </c>
    </row>
    <row r="101" spans="1:2" x14ac:dyDescent="0.25">
      <c r="A101" s="102" t="s">
        <v>237</v>
      </c>
      <c r="B101">
        <v>4</v>
      </c>
    </row>
    <row r="102" spans="1:2" x14ac:dyDescent="0.25">
      <c r="A102" s="102" t="s">
        <v>330</v>
      </c>
      <c r="B102">
        <v>4</v>
      </c>
    </row>
    <row r="103" spans="1:2" x14ac:dyDescent="0.25">
      <c r="A103" s="102" t="s">
        <v>319</v>
      </c>
      <c r="B103">
        <v>4</v>
      </c>
    </row>
    <row r="104" spans="1:2" x14ac:dyDescent="0.25">
      <c r="A104" s="102" t="s">
        <v>321</v>
      </c>
      <c r="B104">
        <v>4</v>
      </c>
    </row>
    <row r="105" spans="1:2" x14ac:dyDescent="0.25">
      <c r="A105" s="102" t="s">
        <v>472</v>
      </c>
      <c r="B105">
        <v>3</v>
      </c>
    </row>
    <row r="106" spans="1:2" x14ac:dyDescent="0.25">
      <c r="A106" s="102" t="s">
        <v>605</v>
      </c>
      <c r="B106">
        <v>3</v>
      </c>
    </row>
    <row r="107" spans="1:2" x14ac:dyDescent="0.25">
      <c r="A107" s="102" t="s">
        <v>531</v>
      </c>
      <c r="B107">
        <v>3</v>
      </c>
    </row>
    <row r="108" spans="1:2" x14ac:dyDescent="0.25">
      <c r="A108" s="102" t="s">
        <v>443</v>
      </c>
      <c r="B108">
        <v>3</v>
      </c>
    </row>
    <row r="109" spans="1:2" x14ac:dyDescent="0.25">
      <c r="A109" s="102" t="s">
        <v>465</v>
      </c>
      <c r="B109">
        <v>3</v>
      </c>
    </row>
    <row r="110" spans="1:2" x14ac:dyDescent="0.25">
      <c r="A110" s="102" t="s">
        <v>456</v>
      </c>
      <c r="B110">
        <v>3</v>
      </c>
    </row>
    <row r="111" spans="1:2" x14ac:dyDescent="0.25">
      <c r="A111" s="102" t="s">
        <v>280</v>
      </c>
      <c r="B111">
        <v>3</v>
      </c>
    </row>
    <row r="112" spans="1:2" x14ac:dyDescent="0.25">
      <c r="A112" s="102" t="s">
        <v>436</v>
      </c>
      <c r="B112">
        <v>3</v>
      </c>
    </row>
    <row r="113" spans="1:2" x14ac:dyDescent="0.25">
      <c r="A113" s="102" t="s">
        <v>533</v>
      </c>
      <c r="B113">
        <v>3</v>
      </c>
    </row>
    <row r="114" spans="1:2" x14ac:dyDescent="0.25">
      <c r="A114" s="102" t="s">
        <v>279</v>
      </c>
      <c r="B114">
        <v>3</v>
      </c>
    </row>
    <row r="115" spans="1:2" x14ac:dyDescent="0.25">
      <c r="A115" s="102" t="s">
        <v>350</v>
      </c>
      <c r="B115">
        <v>3</v>
      </c>
    </row>
    <row r="116" spans="1:2" x14ac:dyDescent="0.25">
      <c r="A116" s="102" t="s">
        <v>510</v>
      </c>
      <c r="B116">
        <v>3</v>
      </c>
    </row>
    <row r="117" spans="1:2" x14ac:dyDescent="0.25">
      <c r="A117" s="102" t="s">
        <v>306</v>
      </c>
      <c r="B117">
        <v>3</v>
      </c>
    </row>
    <row r="118" spans="1:2" x14ac:dyDescent="0.25">
      <c r="A118" s="102" t="s">
        <v>299</v>
      </c>
      <c r="B118">
        <v>3</v>
      </c>
    </row>
    <row r="119" spans="1:2" x14ac:dyDescent="0.25">
      <c r="A119" s="102" t="s">
        <v>523</v>
      </c>
      <c r="B119">
        <v>3</v>
      </c>
    </row>
    <row r="120" spans="1:2" x14ac:dyDescent="0.25">
      <c r="A120" s="102" t="s">
        <v>373</v>
      </c>
      <c r="B120">
        <v>3</v>
      </c>
    </row>
    <row r="121" spans="1:2" x14ac:dyDescent="0.25">
      <c r="A121" s="102" t="s">
        <v>356</v>
      </c>
      <c r="B121">
        <v>2</v>
      </c>
    </row>
    <row r="122" spans="1:2" x14ac:dyDescent="0.25">
      <c r="A122" s="102" t="s">
        <v>529</v>
      </c>
      <c r="B122">
        <v>2</v>
      </c>
    </row>
    <row r="123" spans="1:2" x14ac:dyDescent="0.25">
      <c r="A123" s="102" t="s">
        <v>395</v>
      </c>
      <c r="B123">
        <v>2</v>
      </c>
    </row>
    <row r="124" spans="1:2" x14ac:dyDescent="0.25">
      <c r="A124" s="102" t="s">
        <v>343</v>
      </c>
      <c r="B124">
        <v>2</v>
      </c>
    </row>
    <row r="125" spans="1:2" x14ac:dyDescent="0.25">
      <c r="A125" s="102" t="s">
        <v>602</v>
      </c>
      <c r="B125">
        <v>2</v>
      </c>
    </row>
    <row r="126" spans="1:2" x14ac:dyDescent="0.25">
      <c r="A126" s="102" t="s">
        <v>289</v>
      </c>
      <c r="B126">
        <v>2</v>
      </c>
    </row>
    <row r="127" spans="1:2" x14ac:dyDescent="0.25">
      <c r="A127" s="102" t="s">
        <v>467</v>
      </c>
      <c r="B127">
        <v>2</v>
      </c>
    </row>
    <row r="128" spans="1:2" x14ac:dyDescent="0.25">
      <c r="A128" s="102" t="s">
        <v>480</v>
      </c>
      <c r="B128">
        <v>2</v>
      </c>
    </row>
    <row r="129" spans="1:2" x14ac:dyDescent="0.25">
      <c r="A129" s="102" t="s">
        <v>454</v>
      </c>
      <c r="B129">
        <v>2</v>
      </c>
    </row>
    <row r="130" spans="1:2" x14ac:dyDescent="0.25">
      <c r="A130" s="102" t="s">
        <v>323</v>
      </c>
      <c r="B130">
        <v>2</v>
      </c>
    </row>
    <row r="131" spans="1:2" x14ac:dyDescent="0.25">
      <c r="A131" s="102" t="s">
        <v>604</v>
      </c>
      <c r="B131">
        <v>2</v>
      </c>
    </row>
    <row r="132" spans="1:2" x14ac:dyDescent="0.25">
      <c r="A132" s="102" t="s">
        <v>438</v>
      </c>
      <c r="B132">
        <v>2</v>
      </c>
    </row>
    <row r="133" spans="1:2" x14ac:dyDescent="0.25">
      <c r="A133" s="102" t="s">
        <v>459</v>
      </c>
      <c r="B133">
        <v>2</v>
      </c>
    </row>
    <row r="134" spans="1:2" x14ac:dyDescent="0.25">
      <c r="A134" s="102" t="s">
        <v>334</v>
      </c>
      <c r="B134">
        <v>2</v>
      </c>
    </row>
    <row r="135" spans="1:2" x14ac:dyDescent="0.25">
      <c r="A135" s="102" t="s">
        <v>393</v>
      </c>
      <c r="B135">
        <v>2</v>
      </c>
    </row>
    <row r="136" spans="1:2" x14ac:dyDescent="0.25">
      <c r="A136" s="102" t="s">
        <v>335</v>
      </c>
      <c r="B136">
        <v>2</v>
      </c>
    </row>
    <row r="137" spans="1:2" x14ac:dyDescent="0.25">
      <c r="A137" s="102" t="s">
        <v>471</v>
      </c>
      <c r="B137">
        <v>2</v>
      </c>
    </row>
    <row r="138" spans="1:2" x14ac:dyDescent="0.25">
      <c r="A138" s="102" t="s">
        <v>452</v>
      </c>
      <c r="B138">
        <v>2</v>
      </c>
    </row>
    <row r="139" spans="1:2" x14ac:dyDescent="0.25">
      <c r="A139" s="102" t="s">
        <v>525</v>
      </c>
      <c r="B139">
        <v>2</v>
      </c>
    </row>
    <row r="140" spans="1:2" x14ac:dyDescent="0.25">
      <c r="A140" s="102" t="s">
        <v>603</v>
      </c>
      <c r="B140">
        <v>2</v>
      </c>
    </row>
    <row r="141" spans="1:2" x14ac:dyDescent="0.25">
      <c r="A141" s="102" t="s">
        <v>375</v>
      </c>
      <c r="B141">
        <v>2</v>
      </c>
    </row>
    <row r="142" spans="1:2" x14ac:dyDescent="0.25">
      <c r="A142" s="102" t="s">
        <v>601</v>
      </c>
      <c r="B142">
        <v>2</v>
      </c>
    </row>
    <row r="143" spans="1:2" x14ac:dyDescent="0.25">
      <c r="A143" s="102" t="s">
        <v>198</v>
      </c>
      <c r="B143">
        <v>2</v>
      </c>
    </row>
    <row r="144" spans="1:2" x14ac:dyDescent="0.25">
      <c r="A144" s="102" t="s">
        <v>387</v>
      </c>
      <c r="B144">
        <v>2</v>
      </c>
    </row>
    <row r="145" spans="1:2" x14ac:dyDescent="0.25">
      <c r="A145" s="102" t="s">
        <v>294</v>
      </c>
      <c r="B145">
        <v>1</v>
      </c>
    </row>
    <row r="146" spans="1:2" x14ac:dyDescent="0.25">
      <c r="A146" s="102" t="s">
        <v>204</v>
      </c>
      <c r="B146">
        <v>1</v>
      </c>
    </row>
    <row r="147" spans="1:2" x14ac:dyDescent="0.25">
      <c r="A147" s="102" t="s">
        <v>381</v>
      </c>
      <c r="B147">
        <v>1</v>
      </c>
    </row>
    <row r="148" spans="1:2" x14ac:dyDescent="0.25">
      <c r="A148" s="102" t="s">
        <v>314</v>
      </c>
      <c r="B148">
        <v>1</v>
      </c>
    </row>
    <row r="149" spans="1:2" x14ac:dyDescent="0.25">
      <c r="A149" s="102" t="s">
        <v>557</v>
      </c>
      <c r="B149">
        <v>1</v>
      </c>
    </row>
    <row r="150" spans="1:2" x14ac:dyDescent="0.25">
      <c r="A150" s="102" t="s">
        <v>360</v>
      </c>
      <c r="B150">
        <v>1</v>
      </c>
    </row>
    <row r="151" spans="1:2" x14ac:dyDescent="0.25">
      <c r="A151" s="102" t="s">
        <v>338</v>
      </c>
      <c r="B151">
        <v>1</v>
      </c>
    </row>
    <row r="152" spans="1:2" x14ac:dyDescent="0.25">
      <c r="A152" s="102" t="s">
        <v>316</v>
      </c>
      <c r="B152">
        <v>1</v>
      </c>
    </row>
    <row r="153" spans="1:2" x14ac:dyDescent="0.25">
      <c r="A153" s="102" t="s">
        <v>461</v>
      </c>
      <c r="B153">
        <v>1</v>
      </c>
    </row>
    <row r="154" spans="1:2" x14ac:dyDescent="0.25">
      <c r="A154" s="102" t="s">
        <v>504</v>
      </c>
      <c r="B154">
        <v>1</v>
      </c>
    </row>
    <row r="155" spans="1:2" x14ac:dyDescent="0.25">
      <c r="A155" s="102" t="s">
        <v>469</v>
      </c>
      <c r="B155">
        <v>1</v>
      </c>
    </row>
    <row r="156" spans="1:2" x14ac:dyDescent="0.25">
      <c r="A156" s="102" t="s">
        <v>440</v>
      </c>
      <c r="B156">
        <v>1</v>
      </c>
    </row>
    <row r="157" spans="1:2" x14ac:dyDescent="0.25">
      <c r="A157" s="102" t="s">
        <v>600</v>
      </c>
      <c r="B157">
        <v>1</v>
      </c>
    </row>
    <row r="158" spans="1:2" x14ac:dyDescent="0.25">
      <c r="A158" s="102" t="s">
        <v>508</v>
      </c>
      <c r="B158">
        <v>1</v>
      </c>
    </row>
    <row r="159" spans="1:2" x14ac:dyDescent="0.25">
      <c r="A159" s="102" t="s">
        <v>371</v>
      </c>
      <c r="B159">
        <v>1</v>
      </c>
    </row>
    <row r="160" spans="1:2" x14ac:dyDescent="0.25">
      <c r="A160" s="102" t="s">
        <v>268</v>
      </c>
      <c r="B160">
        <v>1</v>
      </c>
    </row>
    <row r="161" spans="1:2" x14ac:dyDescent="0.25">
      <c r="A161" s="102" t="s">
        <v>224</v>
      </c>
      <c r="B161">
        <v>1</v>
      </c>
    </row>
    <row r="162" spans="1:2" x14ac:dyDescent="0.25">
      <c r="A162" s="102" t="s">
        <v>560</v>
      </c>
      <c r="B162">
        <v>1</v>
      </c>
    </row>
    <row r="163" spans="1:2" x14ac:dyDescent="0.25">
      <c r="A163" s="102" t="s">
        <v>383</v>
      </c>
      <c r="B163">
        <v>1</v>
      </c>
    </row>
    <row r="164" spans="1:2" x14ac:dyDescent="0.25">
      <c r="A164" s="102" t="s">
        <v>148</v>
      </c>
      <c r="B164">
        <v>1</v>
      </c>
    </row>
    <row r="165" spans="1:2" x14ac:dyDescent="0.25">
      <c r="A165" s="102" t="s">
        <v>385</v>
      </c>
      <c r="B165">
        <v>1</v>
      </c>
    </row>
    <row r="166" spans="1:2" x14ac:dyDescent="0.25">
      <c r="A166" s="102" t="s">
        <v>517</v>
      </c>
      <c r="B166">
        <v>1</v>
      </c>
    </row>
    <row r="167" spans="1:2" x14ac:dyDescent="0.25">
      <c r="A167" s="102" t="s">
        <v>210</v>
      </c>
      <c r="B167">
        <v>1</v>
      </c>
    </row>
    <row r="168" spans="1:2" x14ac:dyDescent="0.25">
      <c r="A168" s="102" t="s">
        <v>520</v>
      </c>
      <c r="B168">
        <v>1</v>
      </c>
    </row>
    <row r="169" spans="1:2" x14ac:dyDescent="0.25">
      <c r="A169" s="102" t="s">
        <v>292</v>
      </c>
      <c r="B169">
        <v>1</v>
      </c>
    </row>
    <row r="170" spans="1:2" x14ac:dyDescent="0.25">
      <c r="A170" s="102" t="s">
        <v>445</v>
      </c>
      <c r="B170">
        <v>1</v>
      </c>
    </row>
    <row r="171" spans="1:2" x14ac:dyDescent="0.25">
      <c r="A171" s="102" t="s">
        <v>474</v>
      </c>
      <c r="B171">
        <v>1</v>
      </c>
    </row>
    <row r="172" spans="1:2" x14ac:dyDescent="0.25">
      <c r="A172" s="102" t="s">
        <v>447</v>
      </c>
      <c r="B172">
        <v>1</v>
      </c>
    </row>
    <row r="173" spans="1:2" x14ac:dyDescent="0.25">
      <c r="A173" s="102" t="s">
        <v>599</v>
      </c>
      <c r="B173">
        <v>1</v>
      </c>
    </row>
    <row r="174" spans="1:2" x14ac:dyDescent="0.25">
      <c r="A174" s="102" t="s">
        <v>448</v>
      </c>
      <c r="B174">
        <v>1</v>
      </c>
    </row>
    <row r="175" spans="1:2" x14ac:dyDescent="0.25">
      <c r="A175" s="102" t="s">
        <v>337</v>
      </c>
      <c r="B175">
        <v>1</v>
      </c>
    </row>
    <row r="176" spans="1:2" x14ac:dyDescent="0.25">
      <c r="A176" s="102" t="s">
        <v>591</v>
      </c>
      <c r="B176">
        <v>536</v>
      </c>
    </row>
  </sheetData>
  <conditionalFormatting pivot="1" sqref="B40:B57">
    <cfRule type="top10" dxfId="6" priority="6" rank="5"/>
  </conditionalFormatting>
  <conditionalFormatting sqref="D40:D44">
    <cfRule type="top10" dxfId="5" priority="5" rank="5"/>
  </conditionalFormatting>
  <conditionalFormatting sqref="A62:A70">
    <cfRule type="top10" dxfId="4" priority="2" rank="5"/>
  </conditionalFormatting>
  <conditionalFormatting sqref="C62:D66">
    <cfRule type="top10" dxfId="3" priority="1" rank="5"/>
  </conditionalFormatting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99EF-9996-4881-A786-45854CD818CD}">
  <dimension ref="A3:G23"/>
  <sheetViews>
    <sheetView workbookViewId="0">
      <selection activeCell="J22" sqref="J22"/>
    </sheetView>
  </sheetViews>
  <sheetFormatPr defaultRowHeight="15" x14ac:dyDescent="0.25"/>
  <cols>
    <col min="1" max="1" width="20.85546875" bestFit="1" customWidth="1"/>
    <col min="2" max="2" width="24.28515625" bestFit="1" customWidth="1"/>
    <col min="3" max="3" width="22.28515625" bestFit="1" customWidth="1"/>
    <col min="5" max="5" width="20.5703125" customWidth="1"/>
    <col min="6" max="6" width="18.140625" customWidth="1"/>
    <col min="7" max="7" width="22.7109375" customWidth="1"/>
  </cols>
  <sheetData>
    <row r="3" spans="1:7" x14ac:dyDescent="0.25">
      <c r="A3" s="101" t="s">
        <v>590</v>
      </c>
      <c r="B3" t="s">
        <v>595</v>
      </c>
      <c r="C3" t="s">
        <v>594</v>
      </c>
      <c r="E3" s="100" t="s">
        <v>590</v>
      </c>
      <c r="F3" s="100" t="s">
        <v>595</v>
      </c>
      <c r="G3" s="100" t="s">
        <v>594</v>
      </c>
    </row>
    <row r="4" spans="1:7" x14ac:dyDescent="0.25">
      <c r="A4" s="102" t="s">
        <v>11</v>
      </c>
      <c r="B4">
        <v>196.37</v>
      </c>
      <c r="C4">
        <v>260.46999999999997</v>
      </c>
      <c r="E4" s="102" t="s">
        <v>553</v>
      </c>
      <c r="F4" s="103">
        <v>871.38317073170731</v>
      </c>
      <c r="G4" s="103">
        <v>1124.7231707317073</v>
      </c>
    </row>
    <row r="5" spans="1:7" x14ac:dyDescent="0.25">
      <c r="A5" s="102" t="s">
        <v>23</v>
      </c>
      <c r="B5">
        <v>452.06750000000005</v>
      </c>
      <c r="C5">
        <v>543.57916666666665</v>
      </c>
      <c r="E5" s="102" t="s">
        <v>48</v>
      </c>
      <c r="F5" s="103">
        <v>560</v>
      </c>
      <c r="G5" s="103">
        <v>789.58500000000004</v>
      </c>
    </row>
    <row r="6" spans="1:7" x14ac:dyDescent="0.25">
      <c r="A6" s="102" t="s">
        <v>33</v>
      </c>
      <c r="B6">
        <v>90</v>
      </c>
      <c r="C6">
        <v>126.67</v>
      </c>
      <c r="E6" s="102" t="s">
        <v>23</v>
      </c>
      <c r="F6" s="103">
        <v>452.06750000000005</v>
      </c>
      <c r="G6" s="103">
        <v>543.57916666666665</v>
      </c>
    </row>
    <row r="7" spans="1:7" x14ac:dyDescent="0.25">
      <c r="A7" s="102" t="s">
        <v>41</v>
      </c>
      <c r="B7">
        <v>300</v>
      </c>
      <c r="C7">
        <v>322.22000000000003</v>
      </c>
      <c r="E7" s="102" t="s">
        <v>58</v>
      </c>
      <c r="F7" s="103">
        <v>472.86047619047628</v>
      </c>
      <c r="G7" s="103">
        <v>505.06428571428575</v>
      </c>
    </row>
    <row r="8" spans="1:7" x14ac:dyDescent="0.25">
      <c r="A8" s="102" t="s">
        <v>48</v>
      </c>
      <c r="B8">
        <v>560</v>
      </c>
      <c r="C8">
        <v>789.58500000000004</v>
      </c>
      <c r="E8" s="102" t="s">
        <v>155</v>
      </c>
      <c r="F8" s="103">
        <v>335.51</v>
      </c>
      <c r="G8" s="103">
        <v>432</v>
      </c>
    </row>
    <row r="9" spans="1:7" x14ac:dyDescent="0.25">
      <c r="A9" s="102" t="s">
        <v>58</v>
      </c>
      <c r="B9">
        <v>472.86047619047628</v>
      </c>
      <c r="C9">
        <v>505.06428571428575</v>
      </c>
      <c r="E9" s="102" t="s">
        <v>559</v>
      </c>
      <c r="F9" s="103">
        <v>369</v>
      </c>
      <c r="G9" s="103">
        <v>403.33249999999998</v>
      </c>
    </row>
    <row r="10" spans="1:7" x14ac:dyDescent="0.25">
      <c r="A10" s="102" t="s">
        <v>68</v>
      </c>
      <c r="B10">
        <v>207.14</v>
      </c>
      <c r="C10">
        <v>323.57</v>
      </c>
      <c r="E10" s="102" t="s">
        <v>108</v>
      </c>
      <c r="F10" s="103">
        <v>280.92</v>
      </c>
      <c r="G10" s="103">
        <v>374</v>
      </c>
    </row>
    <row r="11" spans="1:7" x14ac:dyDescent="0.25">
      <c r="A11" s="102" t="s">
        <v>78</v>
      </c>
      <c r="B11">
        <v>139.89714285714285</v>
      </c>
      <c r="C11">
        <v>104.64285714285714</v>
      </c>
      <c r="E11" s="102" t="s">
        <v>68</v>
      </c>
      <c r="F11" s="103">
        <v>207.14</v>
      </c>
      <c r="G11" s="103">
        <v>323.57</v>
      </c>
    </row>
    <row r="12" spans="1:7" x14ac:dyDescent="0.25">
      <c r="A12" s="102" t="s">
        <v>554</v>
      </c>
      <c r="B12">
        <v>88.683750000000003</v>
      </c>
      <c r="C12">
        <v>139.40500000000003</v>
      </c>
      <c r="E12" s="102" t="s">
        <v>41</v>
      </c>
      <c r="F12" s="103">
        <v>300</v>
      </c>
      <c r="G12" s="103">
        <v>322.22000000000003</v>
      </c>
    </row>
    <row r="13" spans="1:7" x14ac:dyDescent="0.25">
      <c r="A13" s="102" t="s">
        <v>559</v>
      </c>
      <c r="B13">
        <v>369</v>
      </c>
      <c r="C13">
        <v>403.33249999999998</v>
      </c>
      <c r="E13" s="102" t="s">
        <v>163</v>
      </c>
      <c r="F13" s="103">
        <v>216.04499999999999</v>
      </c>
      <c r="G13" s="103">
        <v>312.26249999999999</v>
      </c>
    </row>
    <row r="14" spans="1:7" x14ac:dyDescent="0.25">
      <c r="A14" s="102" t="s">
        <v>108</v>
      </c>
      <c r="B14">
        <v>280.92</v>
      </c>
      <c r="C14">
        <v>374</v>
      </c>
      <c r="E14" s="102" t="s">
        <v>555</v>
      </c>
      <c r="F14" s="103">
        <v>211.80307692307693</v>
      </c>
      <c r="G14" s="103">
        <v>294.74076923076927</v>
      </c>
    </row>
    <row r="15" spans="1:7" x14ac:dyDescent="0.25">
      <c r="A15" s="102" t="s">
        <v>119</v>
      </c>
      <c r="B15">
        <v>262.5</v>
      </c>
      <c r="C15">
        <v>225</v>
      </c>
      <c r="E15" s="102" t="s">
        <v>11</v>
      </c>
      <c r="F15" s="103">
        <v>196.37</v>
      </c>
      <c r="G15" s="103">
        <v>260.46999999999997</v>
      </c>
    </row>
    <row r="16" spans="1:7" x14ac:dyDescent="0.25">
      <c r="A16" s="102" t="s">
        <v>128</v>
      </c>
      <c r="B16">
        <v>180.95000000000002</v>
      </c>
      <c r="C16">
        <v>226.01999999999998</v>
      </c>
      <c r="E16" s="102" t="s">
        <v>148</v>
      </c>
      <c r="F16" s="103">
        <v>236.2</v>
      </c>
      <c r="G16" s="103">
        <v>250</v>
      </c>
    </row>
    <row r="17" spans="1:7" x14ac:dyDescent="0.25">
      <c r="A17" s="102" t="s">
        <v>553</v>
      </c>
      <c r="B17">
        <v>871.38317073170731</v>
      </c>
      <c r="C17">
        <v>1124.7231707317073</v>
      </c>
      <c r="E17" s="102" t="s">
        <v>128</v>
      </c>
      <c r="F17" s="103">
        <v>180.95000000000002</v>
      </c>
      <c r="G17" s="103">
        <v>226.01999999999998</v>
      </c>
    </row>
    <row r="18" spans="1:7" x14ac:dyDescent="0.25">
      <c r="A18" s="102" t="s">
        <v>148</v>
      </c>
      <c r="B18">
        <v>236.2</v>
      </c>
      <c r="C18">
        <v>250</v>
      </c>
      <c r="E18" s="102" t="s">
        <v>119</v>
      </c>
      <c r="F18" s="103">
        <v>262.5</v>
      </c>
      <c r="G18" s="103">
        <v>225</v>
      </c>
    </row>
    <row r="19" spans="1:7" x14ac:dyDescent="0.25">
      <c r="A19" s="102" t="s">
        <v>155</v>
      </c>
      <c r="B19">
        <v>335.51</v>
      </c>
      <c r="C19">
        <v>432</v>
      </c>
      <c r="E19" s="102" t="s">
        <v>554</v>
      </c>
      <c r="F19" s="103">
        <v>88.683750000000003</v>
      </c>
      <c r="G19" s="103">
        <v>139.40500000000003</v>
      </c>
    </row>
    <row r="20" spans="1:7" x14ac:dyDescent="0.25">
      <c r="A20" s="102" t="s">
        <v>163</v>
      </c>
      <c r="B20">
        <v>216.04499999999999</v>
      </c>
      <c r="C20">
        <v>312.26249999999999</v>
      </c>
      <c r="E20" s="102" t="s">
        <v>33</v>
      </c>
      <c r="F20" s="103">
        <v>90</v>
      </c>
      <c r="G20" s="103">
        <v>126.67</v>
      </c>
    </row>
    <row r="21" spans="1:7" x14ac:dyDescent="0.25">
      <c r="A21" s="102" t="s">
        <v>183</v>
      </c>
      <c r="E21" s="102" t="s">
        <v>78</v>
      </c>
      <c r="F21" s="103">
        <v>139.89714285714285</v>
      </c>
      <c r="G21" s="103">
        <v>104.64285714285714</v>
      </c>
    </row>
    <row r="22" spans="1:7" x14ac:dyDescent="0.25">
      <c r="A22" s="102" t="s">
        <v>555</v>
      </c>
      <c r="B22">
        <v>211.80307692307693</v>
      </c>
      <c r="C22">
        <v>294.74076923076927</v>
      </c>
      <c r="E22" s="102"/>
    </row>
    <row r="23" spans="1:7" x14ac:dyDescent="0.25">
      <c r="A23" s="102" t="s">
        <v>591</v>
      </c>
      <c r="B23">
        <v>485.02930232558128</v>
      </c>
      <c r="C23">
        <v>602.93069767441852</v>
      </c>
    </row>
  </sheetData>
  <sortState xmlns:xlrd2="http://schemas.microsoft.com/office/spreadsheetml/2017/richdata2" ref="E4:G22">
    <sortCondition descending="1" ref="G4:G22"/>
  </sortState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F A A B Q S w M E F A A C A A g A S G Z 8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I Z n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Z 8 W S E 5 a E q j A g A A / h s A A B M A H A B G b 3 J t d W x h c y 9 T Z W N 0 a W 9 u M S 5 t I K I Y A C i g F A A A A A A A A A A A A A A A A A A A A A A A A A A A A O 1 Y X W / a M B R 9 R + I / W K k m J R I g b L q u 3 c R D C 9 q G t K r p o H u B q n K J o d k c O 7 K d d V X F f 5 + B F B j h r q s Q G 9 L M C + F c y / c e + 9 y P o N n Q x F K g 7 v w b v y u X y i V 9 R x W L 0 I H X o 7 e c 1 e s Y + S E d M 4 Q D D z U R Z 6 Z c Q v b T l Z k a M o u E 0 a g 2 W 6 r 9 9 z F n t Z Y U h g m j f a / 1 d n C l m d K D N u M c h a 1 B W 9 4 L L m m k B 2 f t c x Q q 9 j 2 W m b Y P 8 q u N Y P B B y S x F b W Z o z H U t j U Z e U E H 9 T p J y l t g d 6 T T G p o d r D e 8 6 q M y j W M T Y z A N 6 7 H e i 5 i J 0 7 3 r S b 1 N D r / P l B 1 7 r j o q x p d d 7 S N m U z 2 x l r a e o 0 C O p k p b k W S K m R u 0 / b V J 5 f P T m O P Y q y F g b M u y H m V T Q E 0 4 A v A H g h w D + G s C P A P w N g B 8 D + A m A 4 z p k g B h j i D K G O G O I N I Z Y Y 4 g 2 h n h j i D i G m B O I O Q H v + l f m k 6 B c i s V G d f 0 + m 6 p k 5 / k U U h F 9 2 l E e W R + J N J b Z R 0 Y j G 9 M y l 3 J L j i + z C P V z y y n n 3 S H l V O m m U R l b x P C i 5 N w Q w T R P Q 6 p M P M y m m x f u D 1 d P U 1 U l d U K Q k a i B q + d 0 9 n O h W J E l t 0 y t 5 W / I 7 G n Y Q x v b Q O y i m X X F y 0 1 R J 6 C f G w J 6 O t r g a R t p I d / J y 8 l r h / J q O H k 5 e e 1 E X n + l d n W N H H 5 z M 6 a b M X c 2 Y 7 5 U / y T X P 6 k e 7 6 P 6 y W b 1 k + 1 r K / n 3 t R X K s M s C c p E y E Y s x O r N R i i E 7 8 P k o y K g w s X l A / i k 3 N X Q l Y q M D 9 J k a h r 5 Q n j F U 3 G U t E z f W 0 3 V L R 9 x T F e k / 8 X i Z P Z e z B Y 8 n G y w X m V m 6 f I a j f X X X O n + 2 u t R Z k s 7 + W Z j j 9 k J G s Z m 1 C P Q K O o 5 l H S h E h + H W g + H + t 6 w G R R N 8 9 t t U h N X N u N Q v F M r a L t s 0 0 N 1 P Z 6 6 B u g a 6 X w 1 0 V f + H T v 9 O / / + Z / l c H y D 1 9 h X J D p B s i 3 R C 5 L 0 P k T 1 B L A Q I t A B Q A A g A I A E h m f F l 4 N 4 j c p g A A A P Y A A A A S A A A A A A A A A A A A A A A A A A A A A A B D b 2 5 m a W c v U G F j a 2 F n Z S 5 4 b W x Q S w E C L Q A U A A I A C A B I Z n x Z D 8 r p q 6 Q A A A D p A A A A E w A A A A A A A A A A A A A A A A D y A A A A W 0 N v b n R l b n R f V H l w Z X N d L n h t b F B L A Q I t A B Q A A g A I A E h m f F k h O W h K o w I A A P 4 b A A A T A A A A A A A A A A A A A A A A A O M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h A A A A A A A A / 6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Z T g 1 M T F j L W I 1 Y 2 U t N D Q 5 M i 1 h Y j d i L W Q z N T N j Z G Z l Z G Y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A 5 O j Q 5 O j E 2 L j Q 4 M D Y z N j V a I i A v P j x F b n R y e S B U e X B l P S J G a W x s Q 2 9 s d W 1 u V H l w Z X M i I F Z h b H V l P S J z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s s J n F 1 b 3 Q 7 U 2 V j d G l v b j E v V G F i b G U w M D E g K F B h Z 2 U g M S k v Q X V 0 b 1 J l b W 9 2 Z W R D b 2 x 1 b W 5 z M S 5 7 Q 2 9 s d W 1 u N y w 2 f S Z x d W 9 0 O y w m c X V v d D t T Z W N 0 a W 9 u M S 9 U Y W J s Z T A w M S A o U G F n Z S A x K S 9 B d X R v U m V t b 3 Z l Z E N v b H V t b n M x L n t D b 2 x 1 b W 4 4 L D d 9 J n F 1 b 3 Q 7 L C Z x d W 9 0 O 1 N l Y 3 R p b 2 4 x L 1 R h Y m x l M D A x I C h Q Y W d l I D E p L 0 F 1 d G 9 S Z W 1 v d m V k Q 2 9 s d W 1 u c z E u e 0 N v b H V t b j k s O H 0 m c X V v d D s s J n F 1 b 3 Q 7 U 2 V j d G l v b j E v V G F i b G U w M D E g K F B h Z 2 U g M S k v Q X V 0 b 1 J l b W 9 2 Z W R D b 2 x 1 b W 5 z M S 5 7 Q 2 9 s d W 1 u M T A s O X 0 m c X V v d D s s J n F 1 b 3 Q 7 U 2 V j d G l v b j E v V G F i b G U w M D E g K F B h Z 2 U g M S k v Q X V 0 b 1 J l b W 9 2 Z W R D b 2 x 1 b W 5 z M S 5 7 Q 2 9 s d W 1 u M T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D b 2 x 1 b W 4 x M y w x M n 0 m c X V v d D s s J n F 1 b 3 Q 7 U 2 V j d G l v b j E v V G F i b G U w M D E g K F B h Z 2 U g M S k v Q X V 0 b 1 J l b W 9 2 Z W R D b 2 x 1 b W 5 z M S 5 7 Q 2 9 s d W 1 u M T Q s M T N 9 J n F 1 b 3 Q 7 L C Z x d W 9 0 O 1 N l Y 3 R p b 2 4 x L 1 R h Y m x l M D A x I C h Q Y W d l I D E p L 0 F 1 d G 9 S Z W 1 v d m V k Q 2 9 s d W 1 u c z E u e 0 N v b H V t b j E 1 L D E 0 f S Z x d W 9 0 O y w m c X V v d D t T Z W N 0 a W 9 u M S 9 U Y W J s Z T A w M S A o U G F n Z S A x K S 9 B d X R v U m V t b 3 Z l Z E N v b H V t b n M x L n t D b 2 x 1 b W 4 x N i w x N X 0 m c X V v d D s s J n F 1 b 3 Q 7 U 2 V j d G l v b j E v V G F i b G U w M D E g K F B h Z 2 U g M S k v Q X V 0 b 1 J l b W 9 2 Z W R D b 2 x 1 b W 5 z M S 5 7 Q 2 9 s d W 1 u M T c s M T Z 9 J n F 1 b 3 Q 7 L C Z x d W 9 0 O 1 N l Y 3 R p b 2 4 x L 1 R h Y m x l M D A x I C h Q Y W d l I D E p L 0 F 1 d G 9 S Z W 1 v d m V k Q 2 9 s d W 1 u c z E u e 0 N v b H V t b j E 4 L D E 3 f S Z x d W 9 0 O y w m c X V v d D t T Z W N 0 a W 9 u M S 9 U Y W J s Z T A w M S A o U G F n Z S A x K S 9 B d X R v U m V t b 3 Z l Z E N v b H V t b n M x L n t D b 2 x 1 b W 4 x O S w x O H 0 m c X V v d D s s J n F 1 b 3 Q 7 U 2 V j d G l v b j E v V G F i b G U w M D E g K F B h Z 2 U g M S k v Q X V 0 b 1 J l b W 9 2 Z W R D b 2 x 1 b W 5 z M S 5 7 Q 2 9 s d W 1 u M j A s M T l 9 J n F 1 b 3 Q 7 L C Z x d W 9 0 O 1 N l Y 3 R p b 2 4 x L 1 R h Y m x l M D A x I C h Q Y W d l I D E p L 0 F 1 d G 9 S Z W 1 v d m V k Q 2 9 s d W 1 u c z E u e 0 N v b H V t b j I x L D I w f S Z x d W 9 0 O y w m c X V v d D t T Z W N 0 a W 9 u M S 9 U Y W J s Z T A w M S A o U G F n Z S A x K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L C Z x d W 9 0 O 1 N l Y 3 R p b 2 4 x L 1 R h Y m x l M D A x I C h Q Y W d l I D E p L 0 F 1 d G 9 S Z W 1 v d m V k Q 2 9 s d W 1 u c z E u e 0 N v b H V t b j E 0 L D E z f S Z x d W 9 0 O y w m c X V v d D t T Z W N 0 a W 9 u M S 9 U Y W J s Z T A w M S A o U G F n Z S A x K S 9 B d X R v U m V t b 3 Z l Z E N v b H V t b n M x L n t D b 2 x 1 b W 4 x N S w x N H 0 m c X V v d D s s J n F 1 b 3 Q 7 U 2 V j d G l v b j E v V G F i b G U w M D E g K F B h Z 2 U g M S k v Q X V 0 b 1 J l b W 9 2 Z W R D b 2 x 1 b W 5 z M S 5 7 Q 2 9 s d W 1 u M T Y s M T V 9 J n F 1 b 3 Q 7 L C Z x d W 9 0 O 1 N l Y 3 R p b 2 4 x L 1 R h Y m x l M D A x I C h Q Y W d l I D E p L 0 F 1 d G 9 S Z W 1 v d m V k Q 2 9 s d W 1 u c z E u e 0 N v b H V t b j E 3 L D E 2 f S Z x d W 9 0 O y w m c X V v d D t T Z W N 0 a W 9 u M S 9 U Y W J s Z T A w M S A o U G F n Z S A x K S 9 B d X R v U m V t b 3 Z l Z E N v b H V t b n M x L n t D b 2 x 1 b W 4 x O C w x N 3 0 m c X V v d D s s J n F 1 b 3 Q 7 U 2 V j d G l v b j E v V G F i b G U w M D E g K F B h Z 2 U g M S k v Q X V 0 b 1 J l b W 9 2 Z W R D b 2 x 1 b W 5 z M S 5 7 Q 2 9 s d W 1 u M T k s M T h 9 J n F 1 b 3 Q 7 L C Z x d W 9 0 O 1 N l Y 3 R p b 2 4 x L 1 R h Y m x l M D A x I C h Q Y W d l I D E p L 0 F 1 d G 9 S Z W 1 v d m V k Q 2 9 s d W 1 u c z E u e 0 N v b H V t b j I w L D E 5 f S Z x d W 9 0 O y w m c X V v d D t T Z W N 0 a W 9 u M S 9 U Y W J s Z T A w M S A o U G F n Z S A x K S 9 B d X R v U m V t b 3 Z l Z E N v b H V t b n M x L n t D b 2 x 1 b W 4 y M S w y M H 0 m c X V v d D s s J n F 1 b 3 Q 7 U 2 V j d G l v b j E v V G F i b G U w M D E g K F B h Z 2 U g M S k v Q X V 0 b 1 J l b W 9 2 Z W R D b 2 x 1 b W 5 z M S 5 7 Q 2 9 s d W 1 u M j I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j d m M W N j Z i 0 3 M m U 4 L T Q z Z T A t O G Q 3 Z S 0 0 N z h j O D A y Y j M y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D k 6 N T g 6 N D I u M z k 2 N z M y N V o i I C 8 + P E V u d H J 5 I F R 5 c G U 9 I k Z p b G x D b 2 x 1 b W 5 U e X B l c y I g V m F s d W U 9 I n N C Z 1 V F Q m d V R S I g L z 4 8 R W 5 0 c n k g V H l w Z T 0 i R m l s b E N v b H V t b k 5 h b W V z I i B W Y W x 1 Z T 0 i c 1 s m c X V v d D t Q Y X J 0 a W N 1 b G F y c y Z x d W 9 0 O y w m c X V v d D s x L U F w c i 0 y M D I y I H R v I D M x L U 1 h c i 0 y M D I z J n F 1 b 3 Q 7 L C Z x d W 9 0 O 0 N v b H V t b j M m c X V v d D s s J n F 1 b 3 Q 7 U G F y d G l j d W x h c n N f M S Z x d W 9 0 O y w m c X V v d D s x L U F w c i 0 y M D I y I H R v I D M x L U 1 h c i 0 y M D I z X z I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i k v Q X V 0 b 1 J l b W 9 2 Z W R D b 2 x 1 b W 5 z M S 5 7 U G F y d G l j d W x h c n M s M H 0 m c X V v d D s s J n F 1 b 3 Q 7 U 2 V j d G l v b j E v V G F i b G U w M D E g K F B h Z 2 U g M S 0 y K S 9 B d X R v U m V t b 3 Z l Z E N v b H V t b n M x L n s x L U F w c i 0 y M D I y I H R v I D M x L U 1 h c i 0 y M D I z L D F 9 J n F 1 b 3 Q 7 L C Z x d W 9 0 O 1 N l Y 3 R p b 2 4 x L 1 R h Y m x l M D A x I C h Q Y W d l I D E t M i k v Q X V 0 b 1 J l b W 9 2 Z W R D b 2 x 1 b W 5 z M S 5 7 Q 2 9 s d W 1 u M y w y f S Z x d W 9 0 O y w m c X V v d D t T Z W N 0 a W 9 u M S 9 U Y W J s Z T A w M S A o U G F n Z S A x L T I p L 0 F 1 d G 9 S Z W 1 v d m V k Q 2 9 s d W 1 u c z E u e 1 B h c n R p Y 3 V s Y X J z X z E s M 3 0 m c X V v d D s s J n F 1 b 3 Q 7 U 2 V j d G l v b j E v V G F i b G U w M D E g K F B h Z 2 U g M S 0 y K S 9 B d X R v U m V t b 3 Z l Z E N v b H V t b n M x L n s x L U F w c i 0 y M D I y I H R v I D M x L U 1 h c i 0 y M D I z X z I s N H 0 m c X V v d D s s J n F 1 b 3 Q 7 U 2 V j d G l v b j E v V G F i b G U w M D E g K F B h Z 2 U g M S 0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t M i k v Q X V 0 b 1 J l b W 9 2 Z W R D b 2 x 1 b W 5 z M S 5 7 U G F y d G l j d W x h c n M s M H 0 m c X V v d D s s J n F 1 b 3 Q 7 U 2 V j d G l v b j E v V G F i b G U w M D E g K F B h Z 2 U g M S 0 y K S 9 B d X R v U m V t b 3 Z l Z E N v b H V t b n M x L n s x L U F w c i 0 y M D I y I H R v I D M x L U 1 h c i 0 y M D I z L D F 9 J n F 1 b 3 Q 7 L C Z x d W 9 0 O 1 N l Y 3 R p b 2 4 x L 1 R h Y m x l M D A x I C h Q Y W d l I D E t M i k v Q X V 0 b 1 J l b W 9 2 Z W R D b 2 x 1 b W 5 z M S 5 7 Q 2 9 s d W 1 u M y w y f S Z x d W 9 0 O y w m c X V v d D t T Z W N 0 a W 9 u M S 9 U Y W J s Z T A w M S A o U G F n Z S A x L T I p L 0 F 1 d G 9 S Z W 1 v d m V k Q 2 9 s d W 1 u c z E u e 1 B h c n R p Y 3 V s Y X J z X z E s M 3 0 m c X V v d D s s J n F 1 b 3 Q 7 U 2 V j d G l v b j E v V G F i b G U w M D E g K F B h Z 2 U g M S 0 y K S 9 B d X R v U m V t b 3 Z l Z E N v b H V t b n M x L n s x L U F w c i 0 y M D I y I H R v I D M x L U 1 h c i 0 y M D I z X z I s N H 0 m c X V v d D s s J n F 1 b 3 Q 7 U 2 V j d G l v b j E v V G F i b G U w M D E g K F B h Z 2 U g M S 0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2 I 5 Y m R i M C 1 l M 2 Q 4 L T Q x N T Q t O W E 3 O S 1 i N T l j N 2 E z Y W M 5 Z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T A 6 M T A 6 N T E u N z U w O D g y M l o i I C 8 + P E V u d H J 5 I F R 5 c G U 9 I k Z p b G x D b 2 x 1 b W 5 U e X B l c y I g V m F s d W U 9 I n N C Z 1 V F Q m d V R S I g L z 4 8 R W 5 0 c n k g V H l w Z T 0 i R m l s b E N v b H V t b k 5 h b W V z I i B W Y W x 1 Z T 0 i c 1 s m c X V v d D t Q Y X J 0 a W N 1 b G F y c y Z x d W 9 0 O y w m c X V v d D s x L U F w c i 0 y M D I y I H R v I D M x L U 1 h c i 0 y M D I z J n F 1 b 3 Q 7 L C Z x d W 9 0 O 0 N v b H V t b j M m c X V v d D s s J n F 1 b 3 Q 7 U G F y d G l j d W x h c n N f M S Z x d W 9 0 O y w m c X V v d D s x L U F w c i 0 y M D I y I H R v I D M x L U 1 h c i 0 y M D I z X z I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i k g K D I p L 0 N o Y W 5 n Z W Q g V H l w Z S 5 7 U G F y d G l j d W x h c n M s M H 0 m c X V v d D s s J n F 1 b 3 Q 7 U 2 V j d G l v b j E v V G F i b G U w M D E g K F B h Z 2 U g M S 0 y K S A o M i k v Q 2 h h b m d l Z C B U e X B l L n s x L U F w c i 0 y M D I y I H R v I D M x L U 1 h c i 0 y M D I z L D F 9 J n F 1 b 3 Q 7 L C Z x d W 9 0 O 1 N l Y 3 R p b 2 4 x L 1 R h Y m x l M D A x I C h Q Y W d l I D E t M i k g K D I p L 0 N o Y W 5 n Z W Q g V H l w Z S 5 7 Q 2 9 s d W 1 u M y w y f S Z x d W 9 0 O y w m c X V v d D t T Z W N 0 a W 9 u M S 9 U Y W J s Z T A w M S A o U G F n Z S A x L T I p I C g y K S 9 D a G F u Z 2 V k I F R 5 c G U u e 1 B h c n R p Y 3 V s Y X J z X z E s M 3 0 m c X V v d D s s J n F 1 b 3 Q 7 U 2 V j d G l v b j E v V G F i b G U w M D E g K F B h Z 2 U g M S 0 y K S A o M i k v Q 2 h h b m d l Z C B U e X B l L n s x L U F w c i 0 y M D I y I H R v I D M x L U 1 h c i 0 y M D I z X z I s N H 0 m c X V v d D s s J n F 1 b 3 Q 7 U 2 V j d G l v b j E v V G F i b G U w M D E g K F B h Z 2 U g M S 0 y K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t M i k g K D I p L 0 N o Y W 5 n Z W Q g V H l w Z S 5 7 U G F y d G l j d W x h c n M s M H 0 m c X V v d D s s J n F 1 b 3 Q 7 U 2 V j d G l v b j E v V G F i b G U w M D E g K F B h Z 2 U g M S 0 y K S A o M i k v Q 2 h h b m d l Z C B U e X B l L n s x L U F w c i 0 y M D I y I H R v I D M x L U 1 h c i 0 y M D I z L D F 9 J n F 1 b 3 Q 7 L C Z x d W 9 0 O 1 N l Y 3 R p b 2 4 x L 1 R h Y m x l M D A x I C h Q Y W d l I D E t M i k g K D I p L 0 N o Y W 5 n Z W Q g V H l w Z S 5 7 Q 2 9 s d W 1 u M y w y f S Z x d W 9 0 O y w m c X V v d D t T Z W N 0 a W 9 u M S 9 U Y W J s Z T A w M S A o U G F n Z S A x L T I p I C g y K S 9 D a G F u Z 2 V k I F R 5 c G U u e 1 B h c n R p Y 3 V s Y X J z X z E s M 3 0 m c X V v d D s s J n F 1 b 3 Q 7 U 2 V j d G l v b j E v V G F i b G U w M D E g K F B h Z 2 U g M S 0 y K S A o M i k v Q 2 h h b m d l Z C B U e X B l L n s x L U F w c i 0 y M D I y I H R v I D M x L U 1 h c i 0 y M D I z X z I s N H 0 m c X V v d D s s J n F 1 b 3 Q 7 U 2 V j d G l v b j E v V G F i b G U w M D E g K F B h Z 2 U g M S 0 y K S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U z N T B m Y S 1 k Y j U w L T Q 4 M G I t O T k 4 N i 1 k M D g w N T c y Z m Q 3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Z U M T A 6 M j I 6 N D k u O D I 0 N D Q 5 O V o i I C 8 + P E V u d H J 5 I F R 5 c G U 9 I k Z p b G x D b 2 x 1 b W 5 U e X B l c y I g V m F s d W U 9 I n N C Z 1 V F Q m d V R S I g L z 4 8 R W 5 0 c n k g V H l w Z T 0 i R m l s b E N v b H V t b k 5 h b W V z I i B W Y W x 1 Z T 0 i c 1 s m c X V v d D t Q Y X J 0 a W N 1 b G F y c y Z x d W 9 0 O y w m c X V v d D s x L U F w c i 0 y M D I y I H R v I D M x L U 1 h c i 0 y M D I z J n F 1 b 3 Q 7 L C Z x d W 9 0 O 0 N v b H V t b j M m c X V v d D s s J n F 1 b 3 Q 7 U G F y d G l j d W x h c n N f M S Z x d W 9 0 O y w m c X V v d D s x L U F w c i 0 y M D I y I H R v I D M x L U 1 h c i 0 y M D I z X z I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i k g K D M p L 0 F 1 d G 9 S Z W 1 v d m V k Q 2 9 s d W 1 u c z E u e 1 B h c n R p Y 3 V s Y X J z L D B 9 J n F 1 b 3 Q 7 L C Z x d W 9 0 O 1 N l Y 3 R p b 2 4 x L 1 R h Y m x l M D A x I C h Q Y W d l I D E t M i k g K D M p L 0 F 1 d G 9 S Z W 1 v d m V k Q 2 9 s d W 1 u c z E u e z E t Q X B y L T I w M j I g d G 8 g M z E t T W F y L T I w M j M s M X 0 m c X V v d D s s J n F 1 b 3 Q 7 U 2 V j d G l v b j E v V G F i b G U w M D E g K F B h Z 2 U g M S 0 y K S A o M y k v Q X V 0 b 1 J l b W 9 2 Z W R D b 2 x 1 b W 5 z M S 5 7 Q 2 9 s d W 1 u M y w y f S Z x d W 9 0 O y w m c X V v d D t T Z W N 0 a W 9 u M S 9 U Y W J s Z T A w M S A o U G F n Z S A x L T I p I C g z K S 9 B d X R v U m V t b 3 Z l Z E N v b H V t b n M x L n t Q Y X J 0 a W N 1 b G F y c 1 8 x L D N 9 J n F 1 b 3 Q 7 L C Z x d W 9 0 O 1 N l Y 3 R p b 2 4 x L 1 R h Y m x l M D A x I C h Q Y W d l I D E t M i k g K D M p L 0 F 1 d G 9 S Z W 1 v d m V k Q 2 9 s d W 1 u c z E u e z E t Q X B y L T I w M j I g d G 8 g M z E t T W F y L T I w M j N f M i w 0 f S Z x d W 9 0 O y w m c X V v d D t T Z W N 0 a W 9 u M S 9 U Y W J s Z T A w M S A o U G F n Z S A x L T I p I C g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t M i k g K D M p L 0 F 1 d G 9 S Z W 1 v d m V k Q 2 9 s d W 1 u c z E u e 1 B h c n R p Y 3 V s Y X J z L D B 9 J n F 1 b 3 Q 7 L C Z x d W 9 0 O 1 N l Y 3 R p b 2 4 x L 1 R h Y m x l M D A x I C h Q Y W d l I D E t M i k g K D M p L 0 F 1 d G 9 S Z W 1 v d m V k Q 2 9 s d W 1 u c z E u e z E t Q X B y L T I w M j I g d G 8 g M z E t T W F y L T I w M j M s M X 0 m c X V v d D s s J n F 1 b 3 Q 7 U 2 V j d G l v b j E v V G F i b G U w M D E g K F B h Z 2 U g M S 0 y K S A o M y k v Q X V 0 b 1 J l b W 9 2 Z W R D b 2 x 1 b W 5 z M S 5 7 Q 2 9 s d W 1 u M y w y f S Z x d W 9 0 O y w m c X V v d D t T Z W N 0 a W 9 u M S 9 U Y W J s Z T A w M S A o U G F n Z S A x L T I p I C g z K S 9 B d X R v U m V t b 3 Z l Z E N v b H V t b n M x L n t Q Y X J 0 a W N 1 b G F y c 1 8 x L D N 9 J n F 1 b 3 Q 7 L C Z x d W 9 0 O 1 N l Y 3 R p b 2 4 x L 1 R h Y m x l M D A x I C h Q Y W d l I D E t M i k g K D M p L 0 F 1 d G 9 S Z W 1 v d m V k Q 2 9 s d W 1 u c z E u e z E t Q X B y L T I w M j I g d G 8 g M z E t T W F y L T I w M j N f M i w 0 f S Z x d W 9 0 O y w m c X V v d D t T Z W N 0 a W 9 u M S 9 U Y W J s Z T A w M S A o U G F n Z S A x L T I p I C g z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U y M C g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N W N k O D Y t N D Q z Y S 0 0 Y W F l L W I w Z D g t Z m E 1 M W Y w Z D M y O D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x V D E z O j A 5 O j M 0 L j Y 2 N D M 2 N T l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2 h h b m d l Z C B U e X B l L n t D b 2 x 1 b W 4 x L D B 9 J n F 1 b 3 Q 7 L C Z x d W 9 0 O 1 N l Y 3 R p b 2 4 x L 1 R h Y m x l M D A x I C h Q Y W d l I D E p I C g y K S 9 D a G F u Z 2 V k I F R 5 c G U u e 0 N v b H V t b j I s M X 0 m c X V v d D s s J n F 1 b 3 Q 7 U 2 V j d G l v b j E v V G F i b G U w M D E g K F B h Z 2 U g M S k g K D I p L 0 N o Y W 5 n Z W Q g V H l w Z S 5 7 Q 2 9 s d W 1 u M y w y f S Z x d W 9 0 O y w m c X V v d D t T Z W N 0 a W 9 u M S 9 U Y W J s Z T A w M S A o U G F n Z S A x K S A o M i k v Q 2 h h b m d l Z C B U e X B l L n t D b 2 x 1 b W 4 0 L D N 9 J n F 1 b 3 Q 7 L C Z x d W 9 0 O 1 N l Y 3 R p b 2 4 x L 1 R h Y m x l M D A x I C h Q Y W d l I D E p I C g y K S 9 D a G F u Z 2 V k I F R 5 c G U u e 0 N v b H V t b j U s N H 0 m c X V v d D s s J n F 1 b 3 Q 7 U 2 V j d G l v b j E v V G F i b G U w M D E g K F B h Z 2 U g M S k g K D I p L 0 N o Y W 5 n Z W Q g V H l w Z S 5 7 Q 2 9 s d W 1 u N i w 1 f S Z x d W 9 0 O y w m c X V v d D t T Z W N 0 a W 9 u M S 9 U Y W J s Z T A w M S A o U G F n Z S A x K S A o M i k v Q 2 h h b m d l Z C B U e X B l L n t D b 2 x 1 b W 4 3 L D Z 9 J n F 1 b 3 Q 7 L C Z x d W 9 0 O 1 N l Y 3 R p b 2 4 x L 1 R h Y m x l M D A x I C h Q Y W d l I D E p I C g y K S 9 D a G F u Z 2 V k I F R 5 c G U u e 0 N v b H V t b j g s N 3 0 m c X V v d D s s J n F 1 b 3 Q 7 U 2 V j d G l v b j E v V G F i b G U w M D E g K F B h Z 2 U g M S k g K D I p L 0 N o Y W 5 n Z W Q g V H l w Z S 5 7 Q 2 9 s d W 1 u O S w 4 f S Z x d W 9 0 O y w m c X V v d D t T Z W N 0 a W 9 u M S 9 U Y W J s Z T A w M S A o U G F n Z S A x K S A o M i k v Q 2 h h b m d l Z C B U e X B l L n t D b 2 x 1 b W 4 x M C w 5 f S Z x d W 9 0 O y w m c X V v d D t T Z W N 0 a W 9 u M S 9 U Y W J s Z T A w M S A o U G F n Z S A x K S A o M i k v Q 2 h h b m d l Z C B U e X B l L n t D b 2 x 1 b W 4 x M S w x M H 0 m c X V v d D s s J n F 1 b 3 Q 7 U 2 V j d G l v b j E v V G F i b G U w M D E g K F B h Z 2 U g M S k g K D I p L 0 N o Y W 5 n Z W Q g V H l w Z S 5 7 Q 2 9 s d W 1 u M T I s M T F 9 J n F 1 b 3 Q 7 L C Z x d W 9 0 O 1 N l Y 3 R p b 2 4 x L 1 R h Y m x l M D A x I C h Q Y W d l I D E p I C g y K S 9 D a G F u Z 2 V k I F R 5 c G U u e 0 N v b H V t b j E z L D E y f S Z x d W 9 0 O y w m c X V v d D t T Z W N 0 a W 9 u M S 9 U Y W J s Z T A w M S A o U G F n Z S A x K S A o M i k v Q 2 h h b m d l Z C B U e X B l L n t D b 2 x 1 b W 4 x N C w x M 3 0 m c X V v d D s s J n F 1 b 3 Q 7 U 2 V j d G l v b j E v V G F i b G U w M D E g K F B h Z 2 U g M S k g K D I p L 0 N o Y W 5 n Z W Q g V H l w Z S 5 7 Q 2 9 s d W 1 u M T U s M T R 9 J n F 1 b 3 Q 7 L C Z x d W 9 0 O 1 N l Y 3 R p b 2 4 x L 1 R h Y m x l M D A x I C h Q Y W d l I D E p I C g y K S 9 D a G F u Z 2 V k I F R 5 c G U u e 0 N v b H V t b j E 2 L D E 1 f S Z x d W 9 0 O y w m c X V v d D t T Z W N 0 a W 9 u M S 9 U Y W J s Z T A w M S A o U G F n Z S A x K S A o M i k v Q 2 h h b m d l Z C B U e X B l L n t D b 2 x 1 b W 4 x N y w x N n 0 m c X V v d D s s J n F 1 b 3 Q 7 U 2 V j d G l v b j E v V G F i b G U w M D E g K F B h Z 2 U g M S k g K D I p L 0 N o Y W 5 n Z W Q g V H l w Z S 5 7 Q 2 9 s d W 1 u M T g s M T d 9 J n F 1 b 3 Q 7 L C Z x d W 9 0 O 1 N l Y 3 R p b 2 4 x L 1 R h Y m x l M D A x I C h Q Y W d l I D E p I C g y K S 9 D a G F u Z 2 V k I F R 5 c G U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w M D E g K F B h Z 2 U g M S k g K D I p L 0 N o Y W 5 n Z W Q g V H l w Z S 5 7 Q 2 9 s d W 1 u M S w w f S Z x d W 9 0 O y w m c X V v d D t T Z W N 0 a W 9 u M S 9 U Y W J s Z T A w M S A o U G F n Z S A x K S A o M i k v Q 2 h h b m d l Z C B U e X B l L n t D b 2 x 1 b W 4 y L D F 9 J n F 1 b 3 Q 7 L C Z x d W 9 0 O 1 N l Y 3 R p b 2 4 x L 1 R h Y m x l M D A x I C h Q Y W d l I D E p I C g y K S 9 D a G F u Z 2 V k I F R 5 c G U u e 0 N v b H V t b j M s M n 0 m c X V v d D s s J n F 1 b 3 Q 7 U 2 V j d G l v b j E v V G F i b G U w M D E g K F B h Z 2 U g M S k g K D I p L 0 N o Y W 5 n Z W Q g V H l w Z S 5 7 Q 2 9 s d W 1 u N C w z f S Z x d W 9 0 O y w m c X V v d D t T Z W N 0 a W 9 u M S 9 U Y W J s Z T A w M S A o U G F n Z S A x K S A o M i k v Q 2 h h b m d l Z C B U e X B l L n t D b 2 x 1 b W 4 1 L D R 9 J n F 1 b 3 Q 7 L C Z x d W 9 0 O 1 N l Y 3 R p b 2 4 x L 1 R h Y m x l M D A x I C h Q Y W d l I D E p I C g y K S 9 D a G F u Z 2 V k I F R 5 c G U u e 0 N v b H V t b j Y s N X 0 m c X V v d D s s J n F 1 b 3 Q 7 U 2 V j d G l v b j E v V G F i b G U w M D E g K F B h Z 2 U g M S k g K D I p L 0 N o Y W 5 n Z W Q g V H l w Z S 5 7 Q 2 9 s d W 1 u N y w 2 f S Z x d W 9 0 O y w m c X V v d D t T Z W N 0 a W 9 u M S 9 U Y W J s Z T A w M S A o U G F n Z S A x K S A o M i k v Q 2 h h b m d l Z C B U e X B l L n t D b 2 x 1 b W 4 4 L D d 9 J n F 1 b 3 Q 7 L C Z x d W 9 0 O 1 N l Y 3 R p b 2 4 x L 1 R h Y m x l M D A x I C h Q Y W d l I D E p I C g y K S 9 D a G F u Z 2 V k I F R 5 c G U u e 0 N v b H V t b j k s O H 0 m c X V v d D s s J n F 1 b 3 Q 7 U 2 V j d G l v b j E v V G F i b G U w M D E g K F B h Z 2 U g M S k g K D I p L 0 N o Y W 5 n Z W Q g V H l w Z S 5 7 Q 2 9 s d W 1 u M T A s O X 0 m c X V v d D s s J n F 1 b 3 Q 7 U 2 V j d G l v b j E v V G F i b G U w M D E g K F B h Z 2 U g M S k g K D I p L 0 N o Y W 5 n Z W Q g V H l w Z S 5 7 Q 2 9 s d W 1 u M T E s M T B 9 J n F 1 b 3 Q 7 L C Z x d W 9 0 O 1 N l Y 3 R p b 2 4 x L 1 R h Y m x l M D A x I C h Q Y W d l I D E p I C g y K S 9 D a G F u Z 2 V k I F R 5 c G U u e 0 N v b H V t b j E y L D E x f S Z x d W 9 0 O y w m c X V v d D t T Z W N 0 a W 9 u M S 9 U Y W J s Z T A w M S A o U G F n Z S A x K S A o M i k v Q 2 h h b m d l Z C B U e X B l L n t D b 2 x 1 b W 4 x M y w x M n 0 m c X V v d D s s J n F 1 b 3 Q 7 U 2 V j d G l v b j E v V G F i b G U w M D E g K F B h Z 2 U g M S k g K D I p L 0 N o Y W 5 n Z W Q g V H l w Z S 5 7 Q 2 9 s d W 1 u M T Q s M T N 9 J n F 1 b 3 Q 7 L C Z x d W 9 0 O 1 N l Y 3 R p b 2 4 x L 1 R h Y m x l M D A x I C h Q Y W d l I D E p I C g y K S 9 D a G F u Z 2 V k I F R 5 c G U u e 0 N v b H V t b j E 1 L D E 0 f S Z x d W 9 0 O y w m c X V v d D t T Z W N 0 a W 9 u M S 9 U Y W J s Z T A w M S A o U G F n Z S A x K S A o M i k v Q 2 h h b m d l Z C B U e X B l L n t D b 2 x 1 b W 4 x N i w x N X 0 m c X V v d D s s J n F 1 b 3 Q 7 U 2 V j d G l v b j E v V G F i b G U w M D E g K F B h Z 2 U g M S k g K D I p L 0 N o Y W 5 n Z W Q g V H l w Z S 5 7 Q 2 9 s d W 1 u M T c s M T Z 9 J n F 1 b 3 Q 7 L C Z x d W 9 0 O 1 N l Y 3 R p b 2 4 x L 1 R h Y m x l M D A x I C h Q Y W d l I D E p I C g y K S 9 D a G F u Z 2 V k I F R 5 c G U u e 0 N v b H V t b j E 4 L D E 3 f S Z x d W 9 0 O y w m c X V v d D t T Z W N 0 a W 9 u M S 9 U Y W J s Z T A w M S A o U G F n Z S A x K S A o M i k v Q 2 h h b m d l Z C B U e X B l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1 M m Z k Z W Q 1 L W I 1 O T A t N G I 1 N S 0 5 O G M 3 L W I 2 O D g z N D d l M z k x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F U M T M 6 M D k 6 M z Q u N j c 5 O T Y 4 M 1 o i I C 8 + P E V u d H J 5 I F R 5 c G U 9 I k Z p b G x D b 2 x 1 b W 5 U e X B l c y I g V m F s d W U 9 I n N C Z 1 l H Q m d V R k J n V U Z C Z 1 V G Q l F V R k J n W U Z C U T 0 9 I i A v P j x F b n R y e S B U e X B l P S J G a W x s Q 2 9 s d W 1 u T m F t Z X M i I F Z h b H V l P S J z W y Z x d W 9 0 O 1 B h c n R p Y 3 V s Y X J z J n F 1 b 3 Q 7 L C Z x d W 9 0 O 0 N v b H V t b j I m c X V v d D s s J n F 1 b 3 Q 7 U S Z x d W 9 0 O y w m c X V v d D t P c G V u a W 5 n I E J h b G F u Y 2 V c b n V h b n R p d H k g K E F s d C 4 g V W 5 p d H M p I F J h d G U g V m F s d W U g U S Z x d W 9 0 O y w m c X V v d D t D b 2 x 1 b W 4 1 J n F 1 b 3 Q 7 L C Z x d W 9 0 O 0 N v b H V t b j Y m c X V v d D s s J n F 1 b 3 Q 7 S W 5 3 Y X J k c 1 x u d W F u d G l 0 e S A o Q W x 0 L i B V b m l 0 c y k g U m F 0 Z S B W Y W x 1 Z V F 1 J n F 1 b 3 Q 7 L C Z x d W 9 0 O 0 N v b H V t b j g m c X V v d D s s J n F 1 b 3 Q 7 Q 2 9 s d W 1 u O S Z x d W 9 0 O y w m c X V v d D t P d X R 3 Y X J k c 1 x u Y W 5 0 a X R 5 I C h B b H Q u I F V u a X R z K S B S Y X R l I F Z h b H V l I E d y b 3 N z I F Z h b H V l I E N v b n N 1 b X B 0 a W 9 u I E d y b 3 N z I F B y b 2 Z p d C B Q Z X J j I C V R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s b 3 N p b m c g Q m F s Y W 5 j Z V x u d W F u d G l 0 e S A o Q W x 0 L i B V b m l 0 c y k g U m F 0 Z S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L T g p L 0 N o Y W 5 n Z W Q g V H l w Z S 5 7 U G F y d G l j d W x h c n M s M H 0 m c X V v d D s s J n F 1 b 3 Q 7 U 2 V j d G l v b j E v V G F i b G U w M D I g K F B h Z 2 U g M i 0 4 K S 9 D a G F u Z 2 V k I F R 5 c G U u e 0 N v b H V t b j I s M X 0 m c X V v d D s s J n F 1 b 3 Q 7 U 2 V j d G l v b j E v V G F i b G U w M D I g K F B h Z 2 U g M i 0 4 K S 9 D a G F u Z 2 V k I F R 5 c G U u e 1 E s M n 0 m c X V v d D s s J n F 1 b 3 Q 7 U 2 V j d G l v b j E v V G F i b G U w M D I g K F B h Z 2 U g M i 0 4 K S 9 D a G F u Z 2 V k I F R 5 c G U u e 0 9 w Z W 5 p b m c g Q m F s Y W 5 j Z V x u d W F u d G l 0 e S A o Q W x 0 L i B V b m l 0 c y k g U m F 0 Z S B W Y W x 1 Z S B R L D N 9 J n F 1 b 3 Q 7 L C Z x d W 9 0 O 1 N l Y 3 R p b 2 4 x L 1 R h Y m x l M D A y I C h Q Y W d l I D I t O C k v Q 2 h h b m d l Z C B U e X B l L n t D b 2 x 1 b W 4 1 L D R 9 J n F 1 b 3 Q 7 L C Z x d W 9 0 O 1 N l Y 3 R p b 2 4 x L 1 R h Y m x l M D A y I C h Q Y W d l I D I t O C k v Q 2 h h b m d l Z C B U e X B l L n t D b 2 x 1 b W 4 2 L D V 9 J n F 1 b 3 Q 7 L C Z x d W 9 0 O 1 N l Y 3 R p b 2 4 x L 1 R h Y m x l M D A y I C h Q Y W d l I D I t O C k v Q 2 h h b m d l Z C B U e X B l L n t J b n d h c m R z X G 5 1 Y W 5 0 a X R 5 I C h B b H Q u I F V u a X R z K S B S Y X R l I F Z h b H V l U X U s N n 0 m c X V v d D s s J n F 1 b 3 Q 7 U 2 V j d G l v b j E v V G F i b G U w M D I g K F B h Z 2 U g M i 0 4 K S 9 D a G F u Z 2 V k I F R 5 c G U u e 0 N v b H V t b j g s N 3 0 m c X V v d D s s J n F 1 b 3 Q 7 U 2 V j d G l v b j E v V G F i b G U w M D I g K F B h Z 2 U g M i 0 4 K S 9 D a G F u Z 2 V k I F R 5 c G U u e 0 N v b H V t b j k s O H 0 m c X V v d D s s J n F 1 b 3 Q 7 U 2 V j d G l v b j E v V G F i b G U w M D I g K F B h Z 2 U g M i 0 4 K S 9 D a G F u Z 2 V k I F R 5 c G U u e 0 9 1 d H d h c m R z X G 5 h b n R p d H k g K E F s d C 4 g V W 5 p d H M p I F J h d G U g V m F s d W U g R 3 J v c 3 M g V m F s d W U g Q 2 9 u c 3 V t c H R p b 2 4 g R 3 J v c 3 M g U H J v Z m l 0 I F B l c m M g J V E s O X 0 m c X V v d D s s J n F 1 b 3 Q 7 U 2 V j d G l v b j E v V G F i b G U w M D I g K F B h Z 2 U g M i 0 4 K S 9 D a G F u Z 2 V k I F R 5 c G U u e 0 N v b H V t b j E x L D E w f S Z x d W 9 0 O y w m c X V v d D t T Z W N 0 a W 9 u M S 9 U Y W J s Z T A w M i A o U G F n Z S A y L T g p L 0 N o Y W 5 n Z W Q g V H l w Z S 5 7 Q 2 9 s d W 1 u M T I s M T F 9 J n F 1 b 3 Q 7 L C Z x d W 9 0 O 1 N l Y 3 R p b 2 4 x L 1 R h Y m x l M D A y I C h Q Y W d l I D I t O C k v Q 2 h h b m d l Z C B U e X B l L n t D b 2 x 1 b W 4 x M y w x M n 0 m c X V v d D s s J n F 1 b 3 Q 7 U 2 V j d G l v b j E v V G F i b G U w M D I g K F B h Z 2 U g M i 0 4 K S 9 D a G F u Z 2 V k I F R 5 c G U u e 0 N v b H V t b j E 0 L D E z f S Z x d W 9 0 O y w m c X V v d D t T Z W N 0 a W 9 u M S 9 U Y W J s Z T A w M i A o U G F n Z S A y L T g p L 0 N o Y W 5 n Z W Q g V H l w Z S 5 7 Q 2 9 s d W 1 u M T U s M T R 9 J n F 1 b 3 Q 7 L C Z x d W 9 0 O 1 N l Y 3 R p b 2 4 x L 1 R h Y m x l M D A y I C h Q Y W d l I D I t O C k v Q 2 h h b m d l Z C B U e X B l L n t D b 2 x 1 b W 4 x N i w x N X 0 m c X V v d D s s J n F 1 b 3 Q 7 U 2 V j d G l v b j E v V G F i b G U w M D I g K F B h Z 2 U g M i 0 4 K S 9 D a G F u Z 2 V k I F R 5 c G U u e 0 N v b H V t b j E 3 L D E 2 f S Z x d W 9 0 O y w m c X V v d D t T Z W N 0 a W 9 u M S 9 U Y W J s Z T A w M i A o U G F n Z S A y L T g p L 0 N o Y W 5 n Z W Q g V H l w Z S 5 7 Q 2 9 s d W 1 u M T g s M T d 9 J n F 1 b 3 Q 7 L C Z x d W 9 0 O 1 N l Y 3 R p b 2 4 x L 1 R h Y m x l M D A y I C h Q Y W d l I D I t O C k v Q 2 h h b m d l Z C B U e X B l L n t D b G 9 z a W 5 n I E J h b G F u Y 2 V c b n V h b n R p d H k g K E F s d C 4 g V W 5 p d H M p I F J h d G U g V m F s d W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A w M i A o U G F n Z S A y L T g p L 0 N o Y W 5 n Z W Q g V H l w Z S 5 7 U G F y d G l j d W x h c n M s M H 0 m c X V v d D s s J n F 1 b 3 Q 7 U 2 V j d G l v b j E v V G F i b G U w M D I g K F B h Z 2 U g M i 0 4 K S 9 D a G F u Z 2 V k I F R 5 c G U u e 0 N v b H V t b j I s M X 0 m c X V v d D s s J n F 1 b 3 Q 7 U 2 V j d G l v b j E v V G F i b G U w M D I g K F B h Z 2 U g M i 0 4 K S 9 D a G F u Z 2 V k I F R 5 c G U u e 1 E s M n 0 m c X V v d D s s J n F 1 b 3 Q 7 U 2 V j d G l v b j E v V G F i b G U w M D I g K F B h Z 2 U g M i 0 4 K S 9 D a G F u Z 2 V k I F R 5 c G U u e 0 9 w Z W 5 p b m c g Q m F s Y W 5 j Z V x u d W F u d G l 0 e S A o Q W x 0 L i B V b m l 0 c y k g U m F 0 Z S B W Y W x 1 Z S B R L D N 9 J n F 1 b 3 Q 7 L C Z x d W 9 0 O 1 N l Y 3 R p b 2 4 x L 1 R h Y m x l M D A y I C h Q Y W d l I D I t O C k v Q 2 h h b m d l Z C B U e X B l L n t D b 2 x 1 b W 4 1 L D R 9 J n F 1 b 3 Q 7 L C Z x d W 9 0 O 1 N l Y 3 R p b 2 4 x L 1 R h Y m x l M D A y I C h Q Y W d l I D I t O C k v Q 2 h h b m d l Z C B U e X B l L n t D b 2 x 1 b W 4 2 L D V 9 J n F 1 b 3 Q 7 L C Z x d W 9 0 O 1 N l Y 3 R p b 2 4 x L 1 R h Y m x l M D A y I C h Q Y W d l I D I t O C k v Q 2 h h b m d l Z C B U e X B l L n t J b n d h c m R z X G 5 1 Y W 5 0 a X R 5 I C h B b H Q u I F V u a X R z K S B S Y X R l I F Z h b H V l U X U s N n 0 m c X V v d D s s J n F 1 b 3 Q 7 U 2 V j d G l v b j E v V G F i b G U w M D I g K F B h Z 2 U g M i 0 4 K S 9 D a G F u Z 2 V k I F R 5 c G U u e 0 N v b H V t b j g s N 3 0 m c X V v d D s s J n F 1 b 3 Q 7 U 2 V j d G l v b j E v V G F i b G U w M D I g K F B h Z 2 U g M i 0 4 K S 9 D a G F u Z 2 V k I F R 5 c G U u e 0 N v b H V t b j k s O H 0 m c X V v d D s s J n F 1 b 3 Q 7 U 2 V j d G l v b j E v V G F i b G U w M D I g K F B h Z 2 U g M i 0 4 K S 9 D a G F u Z 2 V k I F R 5 c G U u e 0 9 1 d H d h c m R z X G 5 h b n R p d H k g K E F s d C 4 g V W 5 p d H M p I F J h d G U g V m F s d W U g R 3 J v c 3 M g V m F s d W U g Q 2 9 u c 3 V t c H R p b 2 4 g R 3 J v c 3 M g U H J v Z m l 0 I F B l c m M g J V E s O X 0 m c X V v d D s s J n F 1 b 3 Q 7 U 2 V j d G l v b j E v V G F i b G U w M D I g K F B h Z 2 U g M i 0 4 K S 9 D a G F u Z 2 V k I F R 5 c G U u e 0 N v b H V t b j E x L D E w f S Z x d W 9 0 O y w m c X V v d D t T Z W N 0 a W 9 u M S 9 U Y W J s Z T A w M i A o U G F n Z S A y L T g p L 0 N o Y W 5 n Z W Q g V H l w Z S 5 7 Q 2 9 s d W 1 u M T I s M T F 9 J n F 1 b 3 Q 7 L C Z x d W 9 0 O 1 N l Y 3 R p b 2 4 x L 1 R h Y m x l M D A y I C h Q Y W d l I D I t O C k v Q 2 h h b m d l Z C B U e X B l L n t D b 2 x 1 b W 4 x M y w x M n 0 m c X V v d D s s J n F 1 b 3 Q 7 U 2 V j d G l v b j E v V G F i b G U w M D I g K F B h Z 2 U g M i 0 4 K S 9 D a G F u Z 2 V k I F R 5 c G U u e 0 N v b H V t b j E 0 L D E z f S Z x d W 9 0 O y w m c X V v d D t T Z W N 0 a W 9 u M S 9 U Y W J s Z T A w M i A o U G F n Z S A y L T g p L 0 N o Y W 5 n Z W Q g V H l w Z S 5 7 Q 2 9 s d W 1 u M T U s M T R 9 J n F 1 b 3 Q 7 L C Z x d W 9 0 O 1 N l Y 3 R p b 2 4 x L 1 R h Y m x l M D A y I C h Q Y W d l I D I t O C k v Q 2 h h b m d l Z C B U e X B l L n t D b 2 x 1 b W 4 x N i w x N X 0 m c X V v d D s s J n F 1 b 3 Q 7 U 2 V j d G l v b j E v V G F i b G U w M D I g K F B h Z 2 U g M i 0 4 K S 9 D a G F u Z 2 V k I F R 5 c G U u e 0 N v b H V t b j E 3 L D E 2 f S Z x d W 9 0 O y w m c X V v d D t T Z W N 0 a W 9 u M S 9 U Y W J s Z T A w M i A o U G F n Z S A y L T g p L 0 N o Y W 5 n Z W Q g V H l w Z S 5 7 Q 2 9 s d W 1 u M T g s M T d 9 J n F 1 b 3 Q 7 L C Z x d W 9 0 O 1 N l Y 3 R p b 2 4 x L 1 R h Y m x l M D A y I C h Q Y W d l I D I t O C k v Q 2 h h b m d l Z C B U e X B l L n t D b G 9 z a W 5 n I E J h b G F u Y 2 V c b n V h b n R p d H k g K E F s d C 4 g V W 5 p d H M p I F J h d G U g V m F s d W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0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4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L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h k M j k 0 M j A t N D c z Z C 0 0 O D I 2 L W I 5 O T c t Y z I 3 N m I y M D l h M D g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V 9 f U G F n Z V 8 x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V Q x M z o x M T o y M y 4 1 N j U 2 O T Q y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M p L 0 F 1 d G 9 S Z W 1 v d m V k Q 2 9 s d W 1 u c z E u e 0 N v b H V t b j E s M H 0 m c X V v d D s s J n F 1 b 3 Q 7 U 2 V j d G l v b j E v V G F i b G U w M D E g K F B h Z 2 U g M S k g K D M p L 0 F 1 d G 9 S Z W 1 v d m V k Q 2 9 s d W 1 u c z E u e 0 N v b H V t b j I s M X 0 m c X V v d D s s J n F 1 b 3 Q 7 U 2 V j d G l v b j E v V G F i b G U w M D E g K F B h Z 2 U g M S k g K D M p L 0 F 1 d G 9 S Z W 1 v d m V k Q 2 9 s d W 1 u c z E u e 0 N v b H V t b j M s M n 0 m c X V v d D s s J n F 1 b 3 Q 7 U 2 V j d G l v b j E v V G F i b G U w M D E g K F B h Z 2 U g M S k g K D M p L 0 F 1 d G 9 S Z W 1 v d m V k Q 2 9 s d W 1 u c z E u e 0 N v b H V t b j Q s M 3 0 m c X V v d D s s J n F 1 b 3 Q 7 U 2 V j d G l v b j E v V G F i b G U w M D E g K F B h Z 2 U g M S k g K D M p L 0 F 1 d G 9 S Z W 1 v d m V k Q 2 9 s d W 1 u c z E u e 0 N v b H V t b j U s N H 0 m c X V v d D s s J n F 1 b 3 Q 7 U 2 V j d G l v b j E v V G F i b G U w M D E g K F B h Z 2 U g M S k g K D M p L 0 F 1 d G 9 S Z W 1 v d m V k Q 2 9 s d W 1 u c z E u e 0 N v b H V t b j Y s N X 0 m c X V v d D s s J n F 1 b 3 Q 7 U 2 V j d G l v b j E v V G F i b G U w M D E g K F B h Z 2 U g M S k g K D M p L 0 F 1 d G 9 S Z W 1 v d m V k Q 2 9 s d W 1 u c z E u e 0 N v b H V t b j c s N n 0 m c X V v d D s s J n F 1 b 3 Q 7 U 2 V j d G l v b j E v V G F i b G U w M D E g K F B h Z 2 U g M S k g K D M p L 0 F 1 d G 9 S Z W 1 v d m V k Q 2 9 s d W 1 u c z E u e 0 N v b H V t b j g s N 3 0 m c X V v d D s s J n F 1 b 3 Q 7 U 2 V j d G l v b j E v V G F i b G U w M D E g K F B h Z 2 U g M S k g K D M p L 0 F 1 d G 9 S Z W 1 v d m V k Q 2 9 s d W 1 u c z E u e 0 N v b H V t b j k s O H 0 m c X V v d D s s J n F 1 b 3 Q 7 U 2 V j d G l v b j E v V G F i b G U w M D E g K F B h Z 2 U g M S k g K D M p L 0 F 1 d G 9 S Z W 1 v d m V k Q 2 9 s d W 1 u c z E u e 0 N v b H V t b j E w L D l 9 J n F 1 b 3 Q 7 L C Z x d W 9 0 O 1 N l Y 3 R p b 2 4 x L 1 R h Y m x l M D A x I C h Q Y W d l I D E p I C g z K S 9 B d X R v U m V t b 3 Z l Z E N v b H V t b n M x L n t D b 2 x 1 b W 4 x M S w x M H 0 m c X V v d D s s J n F 1 b 3 Q 7 U 2 V j d G l v b j E v V G F i b G U w M D E g K F B h Z 2 U g M S k g K D M p L 0 F 1 d G 9 S Z W 1 v d m V k Q 2 9 s d W 1 u c z E u e 0 N v b H V t b j E y L D E x f S Z x d W 9 0 O y w m c X V v d D t T Z W N 0 a W 9 u M S 9 U Y W J s Z T A w M S A o U G F n Z S A x K S A o M y k v Q X V 0 b 1 J l b W 9 2 Z W R D b 2 x 1 b W 5 z M S 5 7 Q 2 9 s d W 1 u M T M s M T J 9 J n F 1 b 3 Q 7 L C Z x d W 9 0 O 1 N l Y 3 R p b 2 4 x L 1 R h Y m x l M D A x I C h Q Y W d l I D E p I C g z K S 9 B d X R v U m V t b 3 Z l Z E N v b H V t b n M x L n t D b 2 x 1 b W 4 x N C w x M 3 0 m c X V v d D s s J n F 1 b 3 Q 7 U 2 V j d G l v b j E v V G F i b G U w M D E g K F B h Z 2 U g M S k g K D M p L 0 F 1 d G 9 S Z W 1 v d m V k Q 2 9 s d W 1 u c z E u e 0 N v b H V t b j E 1 L D E 0 f S Z x d W 9 0 O y w m c X V v d D t T Z W N 0 a W 9 u M S 9 U Y W J s Z T A w M S A o U G F n Z S A x K S A o M y k v Q X V 0 b 1 J l b W 9 2 Z W R D b 2 x 1 b W 5 z M S 5 7 Q 2 9 s d W 1 u M T Y s M T V 9 J n F 1 b 3 Q 7 L C Z x d W 9 0 O 1 N l Y 3 R p b 2 4 x L 1 R h Y m x l M D A x I C h Q Y W d l I D E p I C g z K S 9 B d X R v U m V t b 3 Z l Z E N v b H V t b n M x L n t D b 2 x 1 b W 4 x N y w x N n 0 m c X V v d D s s J n F 1 b 3 Q 7 U 2 V j d G l v b j E v V G F i b G U w M D E g K F B h Z 2 U g M S k g K D M p L 0 F 1 d G 9 S Z W 1 v d m V k Q 2 9 s d W 1 u c z E u e 0 N v b H V t b j E 4 L D E 3 f S Z x d W 9 0 O y w m c X V v d D t T Z W N 0 a W 9 u M S 9 U Y W J s Z T A w M S A o U G F n Z S A x K S A o M y k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A w M S A o U G F n Z S A x K S A o M y k v Q X V 0 b 1 J l b W 9 2 Z W R D b 2 x 1 b W 5 z M S 5 7 Q 2 9 s d W 1 u M S w w f S Z x d W 9 0 O y w m c X V v d D t T Z W N 0 a W 9 u M S 9 U Y W J s Z T A w M S A o U G F n Z S A x K S A o M y k v Q X V 0 b 1 J l b W 9 2 Z W R D b 2 x 1 b W 5 z M S 5 7 Q 2 9 s d W 1 u M i w x f S Z x d W 9 0 O y w m c X V v d D t T Z W N 0 a W 9 u M S 9 U Y W J s Z T A w M S A o U G F n Z S A x K S A o M y k v Q X V 0 b 1 J l b W 9 2 Z W R D b 2 x 1 b W 5 z M S 5 7 Q 2 9 s d W 1 u M y w y f S Z x d W 9 0 O y w m c X V v d D t T Z W N 0 a W 9 u M S 9 U Y W J s Z T A w M S A o U G F n Z S A x K S A o M y k v Q X V 0 b 1 J l b W 9 2 Z W R D b 2 x 1 b W 5 z M S 5 7 Q 2 9 s d W 1 u N C w z f S Z x d W 9 0 O y w m c X V v d D t T Z W N 0 a W 9 u M S 9 U Y W J s Z T A w M S A o U G F n Z S A x K S A o M y k v Q X V 0 b 1 J l b W 9 2 Z W R D b 2 x 1 b W 5 z M S 5 7 Q 2 9 s d W 1 u N S w 0 f S Z x d W 9 0 O y w m c X V v d D t T Z W N 0 a W 9 u M S 9 U Y W J s Z T A w M S A o U G F n Z S A x K S A o M y k v Q X V 0 b 1 J l b W 9 2 Z W R D b 2 x 1 b W 5 z M S 5 7 Q 2 9 s d W 1 u N i w 1 f S Z x d W 9 0 O y w m c X V v d D t T Z W N 0 a W 9 u M S 9 U Y W J s Z T A w M S A o U G F n Z S A x K S A o M y k v Q X V 0 b 1 J l b W 9 2 Z W R D b 2 x 1 b W 5 z M S 5 7 Q 2 9 s d W 1 u N y w 2 f S Z x d W 9 0 O y w m c X V v d D t T Z W N 0 a W 9 u M S 9 U Y W J s Z T A w M S A o U G F n Z S A x K S A o M y k v Q X V 0 b 1 J l b W 9 2 Z W R D b 2 x 1 b W 5 z M S 5 7 Q 2 9 s d W 1 u O C w 3 f S Z x d W 9 0 O y w m c X V v d D t T Z W N 0 a W 9 u M S 9 U Y W J s Z T A w M S A o U G F n Z S A x K S A o M y k v Q X V 0 b 1 J l b W 9 2 Z W R D b 2 x 1 b W 5 z M S 5 7 Q 2 9 s d W 1 u O S w 4 f S Z x d W 9 0 O y w m c X V v d D t T Z W N 0 a W 9 u M S 9 U Y W J s Z T A w M S A o U G F n Z S A x K S A o M y k v Q X V 0 b 1 J l b W 9 2 Z W R D b 2 x 1 b W 5 z M S 5 7 Q 2 9 s d W 1 u M T A s O X 0 m c X V v d D s s J n F 1 b 3 Q 7 U 2 V j d G l v b j E v V G F i b G U w M D E g K F B h Z 2 U g M S k g K D M p L 0 F 1 d G 9 S Z W 1 v d m V k Q 2 9 s d W 1 u c z E u e 0 N v b H V t b j E x L D E w f S Z x d W 9 0 O y w m c X V v d D t T Z W N 0 a W 9 u M S 9 U Y W J s Z T A w M S A o U G F n Z S A x K S A o M y k v Q X V 0 b 1 J l b W 9 2 Z W R D b 2 x 1 b W 5 z M S 5 7 Q 2 9 s d W 1 u M T I s M T F 9 J n F 1 b 3 Q 7 L C Z x d W 9 0 O 1 N l Y 3 R p b 2 4 x L 1 R h Y m x l M D A x I C h Q Y W d l I D E p I C g z K S 9 B d X R v U m V t b 3 Z l Z E N v b H V t b n M x L n t D b 2 x 1 b W 4 x M y w x M n 0 m c X V v d D s s J n F 1 b 3 Q 7 U 2 V j d G l v b j E v V G F i b G U w M D E g K F B h Z 2 U g M S k g K D M p L 0 F 1 d G 9 S Z W 1 v d m V k Q 2 9 s d W 1 u c z E u e 0 N v b H V t b j E 0 L D E z f S Z x d W 9 0 O y w m c X V v d D t T Z W N 0 a W 9 u M S 9 U Y W J s Z T A w M S A o U G F n Z S A x K S A o M y k v Q X V 0 b 1 J l b W 9 2 Z W R D b 2 x 1 b W 5 z M S 5 7 Q 2 9 s d W 1 u M T U s M T R 9 J n F 1 b 3 Q 7 L C Z x d W 9 0 O 1 N l Y 3 R p b 2 4 x L 1 R h Y m x l M D A x I C h Q Y W d l I D E p I C g z K S 9 B d X R v U m V t b 3 Z l Z E N v b H V t b n M x L n t D b 2 x 1 b W 4 x N i w x N X 0 m c X V v d D s s J n F 1 b 3 Q 7 U 2 V j d G l v b j E v V G F i b G U w M D E g K F B h Z 2 U g M S k g K D M p L 0 F 1 d G 9 S Z W 1 v d m V k Q 2 9 s d W 1 u c z E u e 0 N v b H V t b j E 3 L D E 2 f S Z x d W 9 0 O y w m c X V v d D t T Z W N 0 a W 9 u M S 9 U Y W J s Z T A w M S A o U G F n Z S A x K S A o M y k v Q X V 0 b 1 J l b W 9 2 Z W R D b 2 x 1 b W 5 z M S 5 7 Q 2 9 s d W 1 u M T g s M T d 9 J n F 1 b 3 Q 7 L C Z x d W 9 0 O 1 N l Y 3 R p b 2 4 x L 1 R h Y m x l M D A x I C h Q Y W d l I D E p I C g z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M 4 M z h i Y y 1 i N T g y L T R m N m M t Y j M y M C 1 j Y z R k M j J h M T F k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V Q x M z o x M T o y M y 4 1 N j U 2 O T Q y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y k v Q X V 0 b 1 J l b W 9 2 Z W R D b 2 x 1 b W 5 z M S 5 7 Q 2 9 s d W 1 u M S w w f S Z x d W 9 0 O y w m c X V v d D t T Z W N 0 a W 9 u M S 9 U Y W J s Z T A w M S A o U G F n Z S A x K S A o M y k v Q X V 0 b 1 J l b W 9 2 Z W R D b 2 x 1 b W 5 z M S 5 7 Q 2 9 s d W 1 u M i w x f S Z x d W 9 0 O y w m c X V v d D t T Z W N 0 a W 9 u M S 9 U Y W J s Z T A w M S A o U G F n Z S A x K S A o M y k v Q X V 0 b 1 J l b W 9 2 Z W R D b 2 x 1 b W 5 z M S 5 7 Q 2 9 s d W 1 u M y w y f S Z x d W 9 0 O y w m c X V v d D t T Z W N 0 a W 9 u M S 9 U Y W J s Z T A w M S A o U G F n Z S A x K S A o M y k v Q X V 0 b 1 J l b W 9 2 Z W R D b 2 x 1 b W 5 z M S 5 7 Q 2 9 s d W 1 u N C w z f S Z x d W 9 0 O y w m c X V v d D t T Z W N 0 a W 9 u M S 9 U Y W J s Z T A w M S A o U G F n Z S A x K S A o M y k v Q X V 0 b 1 J l b W 9 2 Z W R D b 2 x 1 b W 5 z M S 5 7 Q 2 9 s d W 1 u N S w 0 f S Z x d W 9 0 O y w m c X V v d D t T Z W N 0 a W 9 u M S 9 U Y W J s Z T A w M S A o U G F n Z S A x K S A o M y k v Q X V 0 b 1 J l b W 9 2 Z W R D b 2 x 1 b W 5 z M S 5 7 Q 2 9 s d W 1 u N i w 1 f S Z x d W 9 0 O y w m c X V v d D t T Z W N 0 a W 9 u M S 9 U Y W J s Z T A w M S A o U G F n Z S A x K S A o M y k v Q X V 0 b 1 J l b W 9 2 Z W R D b 2 x 1 b W 5 z M S 5 7 Q 2 9 s d W 1 u N y w 2 f S Z x d W 9 0 O y w m c X V v d D t T Z W N 0 a W 9 u M S 9 U Y W J s Z T A w M S A o U G F n Z S A x K S A o M y k v Q X V 0 b 1 J l b W 9 2 Z W R D b 2 x 1 b W 5 z M S 5 7 Q 2 9 s d W 1 u O C w 3 f S Z x d W 9 0 O y w m c X V v d D t T Z W N 0 a W 9 u M S 9 U Y W J s Z T A w M S A o U G F n Z S A x K S A o M y k v Q X V 0 b 1 J l b W 9 2 Z W R D b 2 x 1 b W 5 z M S 5 7 Q 2 9 s d W 1 u O S w 4 f S Z x d W 9 0 O y w m c X V v d D t T Z W N 0 a W 9 u M S 9 U Y W J s Z T A w M S A o U G F n Z S A x K S A o M y k v Q X V 0 b 1 J l b W 9 2 Z W R D b 2 x 1 b W 5 z M S 5 7 Q 2 9 s d W 1 u M T A s O X 0 m c X V v d D s s J n F 1 b 3 Q 7 U 2 V j d G l v b j E v V G F i b G U w M D E g K F B h Z 2 U g M S k g K D M p L 0 F 1 d G 9 S Z W 1 v d m V k Q 2 9 s d W 1 u c z E u e 0 N v b H V t b j E x L D E w f S Z x d W 9 0 O y w m c X V v d D t T Z W N 0 a W 9 u M S 9 U Y W J s Z T A w M S A o U G F n Z S A x K S A o M y k v Q X V 0 b 1 J l b W 9 2 Z W R D b 2 x 1 b W 5 z M S 5 7 Q 2 9 s d W 1 u M T I s M T F 9 J n F 1 b 3 Q 7 L C Z x d W 9 0 O 1 N l Y 3 R p b 2 4 x L 1 R h Y m x l M D A x I C h Q Y W d l I D E p I C g z K S 9 B d X R v U m V t b 3 Z l Z E N v b H V t b n M x L n t D b 2 x 1 b W 4 x M y w x M n 0 m c X V v d D s s J n F 1 b 3 Q 7 U 2 V j d G l v b j E v V G F i b G U w M D E g K F B h Z 2 U g M S k g K D M p L 0 F 1 d G 9 S Z W 1 v d m V k Q 2 9 s d W 1 u c z E u e 0 N v b H V t b j E 0 L D E z f S Z x d W 9 0 O y w m c X V v d D t T Z W N 0 a W 9 u M S 9 U Y W J s Z T A w M S A o U G F n Z S A x K S A o M y k v Q X V 0 b 1 J l b W 9 2 Z W R D b 2 x 1 b W 5 z M S 5 7 Q 2 9 s d W 1 u M T U s M T R 9 J n F 1 b 3 Q 7 L C Z x d W 9 0 O 1 N l Y 3 R p b 2 4 x L 1 R h Y m x l M D A x I C h Q Y W d l I D E p I C g z K S 9 B d X R v U m V t b 3 Z l Z E N v b H V t b n M x L n t D b 2 x 1 b W 4 x N i w x N X 0 m c X V v d D s s J n F 1 b 3 Q 7 U 2 V j d G l v b j E v V G F i b G U w M D E g K F B h Z 2 U g M S k g K D M p L 0 F 1 d G 9 S Z W 1 v d m V k Q 2 9 s d W 1 u c z E u e 0 N v b H V t b j E 3 L D E 2 f S Z x d W 9 0 O y w m c X V v d D t T Z W N 0 a W 9 u M S 9 U Y W J s Z T A w M S A o U G F n Z S A x K S A o M y k v Q X V 0 b 1 J l b W 9 2 Z W R D b 2 x 1 b W 5 z M S 5 7 Q 2 9 s d W 1 u M T g s M T d 9 J n F 1 b 3 Q 7 L C Z x d W 9 0 O 1 N l Y 3 R p b 2 4 x L 1 R h Y m x l M D A x I C h Q Y W d l I D E p I C g z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D A x I C h Q Y W d l I D E p I C g z K S 9 B d X R v U m V t b 3 Z l Z E N v b H V t b n M x L n t D b 2 x 1 b W 4 x L D B 9 J n F 1 b 3 Q 7 L C Z x d W 9 0 O 1 N l Y 3 R p b 2 4 x L 1 R h Y m x l M D A x I C h Q Y W d l I D E p I C g z K S 9 B d X R v U m V t b 3 Z l Z E N v b H V t b n M x L n t D b 2 x 1 b W 4 y L D F 9 J n F 1 b 3 Q 7 L C Z x d W 9 0 O 1 N l Y 3 R p b 2 4 x L 1 R h Y m x l M D A x I C h Q Y W d l I D E p I C g z K S 9 B d X R v U m V t b 3 Z l Z E N v b H V t b n M x L n t D b 2 x 1 b W 4 z L D J 9 J n F 1 b 3 Q 7 L C Z x d W 9 0 O 1 N l Y 3 R p b 2 4 x L 1 R h Y m x l M D A x I C h Q Y W d l I D E p I C g z K S 9 B d X R v U m V t b 3 Z l Z E N v b H V t b n M x L n t D b 2 x 1 b W 4 0 L D N 9 J n F 1 b 3 Q 7 L C Z x d W 9 0 O 1 N l Y 3 R p b 2 4 x L 1 R h Y m x l M D A x I C h Q Y W d l I D E p I C g z K S 9 B d X R v U m V t b 3 Z l Z E N v b H V t b n M x L n t D b 2 x 1 b W 4 1 L D R 9 J n F 1 b 3 Q 7 L C Z x d W 9 0 O 1 N l Y 3 R p b 2 4 x L 1 R h Y m x l M D A x I C h Q Y W d l I D E p I C g z K S 9 B d X R v U m V t b 3 Z l Z E N v b H V t b n M x L n t D b 2 x 1 b W 4 2 L D V 9 J n F 1 b 3 Q 7 L C Z x d W 9 0 O 1 N l Y 3 R p b 2 4 x L 1 R h Y m x l M D A x I C h Q Y W d l I D E p I C g z K S 9 B d X R v U m V t b 3 Z l Z E N v b H V t b n M x L n t D b 2 x 1 b W 4 3 L D Z 9 J n F 1 b 3 Q 7 L C Z x d W 9 0 O 1 N l Y 3 R p b 2 4 x L 1 R h Y m x l M D A x I C h Q Y W d l I D E p I C g z K S 9 B d X R v U m V t b 3 Z l Z E N v b H V t b n M x L n t D b 2 x 1 b W 4 4 L D d 9 J n F 1 b 3 Q 7 L C Z x d W 9 0 O 1 N l Y 3 R p b 2 4 x L 1 R h Y m x l M D A x I C h Q Y W d l I D E p I C g z K S 9 B d X R v U m V t b 3 Z l Z E N v b H V t b n M x L n t D b 2 x 1 b W 4 5 L D h 9 J n F 1 b 3 Q 7 L C Z x d W 9 0 O 1 N l Y 3 R p b 2 4 x L 1 R h Y m x l M D A x I C h Q Y W d l I D E p I C g z K S 9 B d X R v U m V t b 3 Z l Z E N v b H V t b n M x L n t D b 2 x 1 b W 4 x M C w 5 f S Z x d W 9 0 O y w m c X V v d D t T Z W N 0 a W 9 u M S 9 U Y W J s Z T A w M S A o U G F n Z S A x K S A o M y k v Q X V 0 b 1 J l b W 9 2 Z W R D b 2 x 1 b W 5 z M S 5 7 Q 2 9 s d W 1 u M T E s M T B 9 J n F 1 b 3 Q 7 L C Z x d W 9 0 O 1 N l Y 3 R p b 2 4 x L 1 R h Y m x l M D A x I C h Q Y W d l I D E p I C g z K S 9 B d X R v U m V t b 3 Z l Z E N v b H V t b n M x L n t D b 2 x 1 b W 4 x M i w x M X 0 m c X V v d D s s J n F 1 b 3 Q 7 U 2 V j d G l v b j E v V G F i b G U w M D E g K F B h Z 2 U g M S k g K D M p L 0 F 1 d G 9 S Z W 1 v d m V k Q 2 9 s d W 1 u c z E u e 0 N v b H V t b j E z L D E y f S Z x d W 9 0 O y w m c X V v d D t T Z W N 0 a W 9 u M S 9 U Y W J s Z T A w M S A o U G F n Z S A x K S A o M y k v Q X V 0 b 1 J l b W 9 2 Z W R D b 2 x 1 b W 5 z M S 5 7 Q 2 9 s d W 1 u M T Q s M T N 9 J n F 1 b 3 Q 7 L C Z x d W 9 0 O 1 N l Y 3 R p b 2 4 x L 1 R h Y m x l M D A x I C h Q Y W d l I D E p I C g z K S 9 B d X R v U m V t b 3 Z l Z E N v b H V t b n M x L n t D b 2 x 1 b W 4 x N S w x N H 0 m c X V v d D s s J n F 1 b 3 Q 7 U 2 V j d G l v b j E v V G F i b G U w M D E g K F B h Z 2 U g M S k g K D M p L 0 F 1 d G 9 S Z W 1 v d m V k Q 2 9 s d W 1 u c z E u e 0 N v b H V t b j E 2 L D E 1 f S Z x d W 9 0 O y w m c X V v d D t T Z W N 0 a W 9 u M S 9 U Y W J s Z T A w M S A o U G F n Z S A x K S A o M y k v Q X V 0 b 1 J l b W 9 2 Z W R D b 2 x 1 b W 5 z M S 5 7 Q 2 9 s d W 1 u M T c s M T Z 9 J n F 1 b 3 Q 7 L C Z x d W 9 0 O 1 N l Y 3 R p b 2 4 x L 1 R h Y m x l M D A x I C h Q Y W d l I D E p I C g z K S 9 B d X R v U m V t b 3 Z l Z E N v b H V t b n M x L n t D b 2 x 1 b W 4 x O C w x N 3 0 m c X V v d D s s J n F 1 b 3 Q 7 U 2 V j d G l v b j E v V G F i b G U w M D E g K F B h Z 2 U g M S k g K D M p L 0 F 1 d G 9 S Z W 1 v d m V k Q 2 9 s d W 1 u c z E u e 0 N v b H V t b j E 5 L D E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N W Y 4 N 2 U x L T g w M z U t N D l k O S 0 5 M 2 M 0 L T E 0 Y z B l Z T l m O T d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F U M T M 6 N T A 6 N T I u N z Q y N z Y w O F o i I C 8 + P E V u d H J 5 I F R 5 c G U 9 I k Z p b G x D b 2 x 1 b W 5 U e X B l c y I g V m F s d W U 9 I n N C Z 1 l H Q m d V R k J n V U Z C Z 1 V G Q l F V R k J n W U Z C U T 0 9 I i A v P j x F b n R y e S B U e X B l P S J G a W x s Q 2 9 s d W 1 u T m F t Z X M i I F Z h b H V l P S J z W y Z x d W 9 0 O 1 B h c n R p Y 3 V s Y X J z J n F 1 b 3 Q 7 L C Z x d W 9 0 O 0 N v b H V t b j I m c X V v d D s s J n F 1 b 3 Q 7 U S Z x d W 9 0 O y w m c X V v d D t P c G V u a W 5 n I E J h b G F u Y 2 V c b n V h b n R p d H k g K E F s d C 4 g V W 5 p d H M p I F J h d G U g V m F s d W U g U S Z x d W 9 0 O y w m c X V v d D t D b 2 x 1 b W 4 1 J n F 1 b 3 Q 7 L C Z x d W 9 0 O 0 N v b H V t b j Y m c X V v d D s s J n F 1 b 3 Q 7 S W 5 3 Y X J k c 1 x u d W F u d G l 0 e S A o Q W x 0 L i B V b m l 0 c y k g U m F 0 Z S B W Y W x 1 Z V F 1 J n F 1 b 3 Q 7 L C Z x d W 9 0 O 0 N v b H V t b j g m c X V v d D s s J n F 1 b 3 Q 7 Q 2 9 s d W 1 u O S Z x d W 9 0 O y w m c X V v d D t P d X R 3 Y X J k c 1 x u Y W 5 0 a X R 5 I C h B b H Q u I F V u a X R z K S B S Y X R l I F Z h b H V l I E d y b 3 N z I F Z h b H V l I E N v b n N 1 b X B 0 a W 9 u I E d y b 3 N z I F B y b 2 Z p d C B Q Z X J j I C V R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s b 3 N p b m c g Q m F s Y W 5 j Z V x u d W F u d G l 0 e S A o Q W x 0 L i B V b m l 0 c y k g U m F 0 Z S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L T g p I C g y K S 9 B d X R v U m V t b 3 Z l Z E N v b H V t b n M x L n t Q Y X J 0 a W N 1 b G F y c y w w f S Z x d W 9 0 O y w m c X V v d D t T Z W N 0 a W 9 u M S 9 U Y W J s Z T A w M i A o U G F n Z S A y L T g p I C g y K S 9 B d X R v U m V t b 3 Z l Z E N v b H V t b n M x L n t D b 2 x 1 b W 4 y L D F 9 J n F 1 b 3 Q 7 L C Z x d W 9 0 O 1 N l Y 3 R p b 2 4 x L 1 R h Y m x l M D A y I C h Q Y W d l I D I t O C k g K D I p L 0 F 1 d G 9 S Z W 1 v d m V k Q 2 9 s d W 1 u c z E u e 1 E s M n 0 m c X V v d D s s J n F 1 b 3 Q 7 U 2 V j d G l v b j E v V G F i b G U w M D I g K F B h Z 2 U g M i 0 4 K S A o M i k v Q X V 0 b 1 J l b W 9 2 Z W R D b 2 x 1 b W 5 z M S 5 7 T 3 B l b m l u Z y B C Y W x h b m N l X G 5 1 Y W 5 0 a X R 5 I C h B b H Q u I F V u a X R z K S B S Y X R l I F Z h b H V l I F E s M 3 0 m c X V v d D s s J n F 1 b 3 Q 7 U 2 V j d G l v b j E v V G F i b G U w M D I g K F B h Z 2 U g M i 0 4 K S A o M i k v Q X V 0 b 1 J l b W 9 2 Z W R D b 2 x 1 b W 5 z M S 5 7 Q 2 9 s d W 1 u N S w 0 f S Z x d W 9 0 O y w m c X V v d D t T Z W N 0 a W 9 u M S 9 U Y W J s Z T A w M i A o U G F n Z S A y L T g p I C g y K S 9 B d X R v U m V t b 3 Z l Z E N v b H V t b n M x L n t D b 2 x 1 b W 4 2 L D V 9 J n F 1 b 3 Q 7 L C Z x d W 9 0 O 1 N l Y 3 R p b 2 4 x L 1 R h Y m x l M D A y I C h Q Y W d l I D I t O C k g K D I p L 0 F 1 d G 9 S Z W 1 v d m V k Q 2 9 s d W 1 u c z E u e 0 l u d 2 F y Z H N c b n V h b n R p d H k g K E F s d C 4 g V W 5 p d H M p I F J h d G U g V m F s d W V R d S w 2 f S Z x d W 9 0 O y w m c X V v d D t T Z W N 0 a W 9 u M S 9 U Y W J s Z T A w M i A o U G F n Z S A y L T g p I C g y K S 9 B d X R v U m V t b 3 Z l Z E N v b H V t b n M x L n t D b 2 x 1 b W 4 4 L D d 9 J n F 1 b 3 Q 7 L C Z x d W 9 0 O 1 N l Y 3 R p b 2 4 x L 1 R h Y m x l M D A y I C h Q Y W d l I D I t O C k g K D I p L 0 F 1 d G 9 S Z W 1 v d m V k Q 2 9 s d W 1 u c z E u e 0 N v b H V t b j k s O H 0 m c X V v d D s s J n F 1 b 3 Q 7 U 2 V j d G l v b j E v V G F i b G U w M D I g K F B h Z 2 U g M i 0 4 K S A o M i k v Q X V 0 b 1 J l b W 9 2 Z W R D b 2 x 1 b W 5 z M S 5 7 T 3 V 0 d 2 F y Z H N c b m F u d G l 0 e S A o Q W x 0 L i B V b m l 0 c y k g U m F 0 Z S B W Y W x 1 Z S B H c m 9 z c y B W Y W x 1 Z S B D b 2 5 z d W 1 w d G l v b i B H c m 9 z c y B Q c m 9 m a X Q g U G V y Y y A l U S w 5 f S Z x d W 9 0 O y w m c X V v d D t T Z W N 0 a W 9 u M S 9 U Y W J s Z T A w M i A o U G F n Z S A y L T g p I C g y K S 9 B d X R v U m V t b 3 Z l Z E N v b H V t b n M x L n t D b 2 x 1 b W 4 x M S w x M H 0 m c X V v d D s s J n F 1 b 3 Q 7 U 2 V j d G l v b j E v V G F i b G U w M D I g K F B h Z 2 U g M i 0 4 K S A o M i k v Q X V 0 b 1 J l b W 9 2 Z W R D b 2 x 1 b W 5 z M S 5 7 Q 2 9 s d W 1 u M T I s M T F 9 J n F 1 b 3 Q 7 L C Z x d W 9 0 O 1 N l Y 3 R p b 2 4 x L 1 R h Y m x l M D A y I C h Q Y W d l I D I t O C k g K D I p L 0 F 1 d G 9 S Z W 1 v d m V k Q 2 9 s d W 1 u c z E u e 0 N v b H V t b j E z L D E y f S Z x d W 9 0 O y w m c X V v d D t T Z W N 0 a W 9 u M S 9 U Y W J s Z T A w M i A o U G F n Z S A y L T g p I C g y K S 9 B d X R v U m V t b 3 Z l Z E N v b H V t b n M x L n t D b 2 x 1 b W 4 x N C w x M 3 0 m c X V v d D s s J n F 1 b 3 Q 7 U 2 V j d G l v b j E v V G F i b G U w M D I g K F B h Z 2 U g M i 0 4 K S A o M i k v Q X V 0 b 1 J l b W 9 2 Z W R D b 2 x 1 b W 5 z M S 5 7 Q 2 9 s d W 1 u M T U s M T R 9 J n F 1 b 3 Q 7 L C Z x d W 9 0 O 1 N l Y 3 R p b 2 4 x L 1 R h Y m x l M D A y I C h Q Y W d l I D I t O C k g K D I p L 0 F 1 d G 9 S Z W 1 v d m V k Q 2 9 s d W 1 u c z E u e 0 N v b H V t b j E 2 L D E 1 f S Z x d W 9 0 O y w m c X V v d D t T Z W N 0 a W 9 u M S 9 U Y W J s Z T A w M i A o U G F n Z S A y L T g p I C g y K S 9 B d X R v U m V t b 3 Z l Z E N v b H V t b n M x L n t D b 2 x 1 b W 4 x N y w x N n 0 m c X V v d D s s J n F 1 b 3 Q 7 U 2 V j d G l v b j E v V G F i b G U w M D I g K F B h Z 2 U g M i 0 4 K S A o M i k v Q X V 0 b 1 J l b W 9 2 Z W R D b 2 x 1 b W 5 z M S 5 7 Q 2 9 s d W 1 u M T g s M T d 9 J n F 1 b 3 Q 7 L C Z x d W 9 0 O 1 N l Y 3 R p b 2 4 x L 1 R h Y m x l M D A y I C h Q Y W d l I D I t O C k g K D I p L 0 F 1 d G 9 S Z W 1 v d m V k Q 2 9 s d W 1 u c z E u e 0 N s b 3 N p b m c g Q m F s Y W 5 j Z V x u d W F u d G l 0 e S A o Q W x 0 L i B V b m l 0 c y k g U m F 0 Z S B W Y W x 1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D A y I C h Q Y W d l I D I t O C k g K D I p L 0 F 1 d G 9 S Z W 1 v d m V k Q 2 9 s d W 1 u c z E u e 1 B h c n R p Y 3 V s Y X J z L D B 9 J n F 1 b 3 Q 7 L C Z x d W 9 0 O 1 N l Y 3 R p b 2 4 x L 1 R h Y m x l M D A y I C h Q Y W d l I D I t O C k g K D I p L 0 F 1 d G 9 S Z W 1 v d m V k Q 2 9 s d W 1 u c z E u e 0 N v b H V t b j I s M X 0 m c X V v d D s s J n F 1 b 3 Q 7 U 2 V j d G l v b j E v V G F i b G U w M D I g K F B h Z 2 U g M i 0 4 K S A o M i k v Q X V 0 b 1 J l b W 9 2 Z W R D b 2 x 1 b W 5 z M S 5 7 U S w y f S Z x d W 9 0 O y w m c X V v d D t T Z W N 0 a W 9 u M S 9 U Y W J s Z T A w M i A o U G F n Z S A y L T g p I C g y K S 9 B d X R v U m V t b 3 Z l Z E N v b H V t b n M x L n t P c G V u a W 5 n I E J h b G F u Y 2 V c b n V h b n R p d H k g K E F s d C 4 g V W 5 p d H M p I F J h d G U g V m F s d W U g U S w z f S Z x d W 9 0 O y w m c X V v d D t T Z W N 0 a W 9 u M S 9 U Y W J s Z T A w M i A o U G F n Z S A y L T g p I C g y K S 9 B d X R v U m V t b 3 Z l Z E N v b H V t b n M x L n t D b 2 x 1 b W 4 1 L D R 9 J n F 1 b 3 Q 7 L C Z x d W 9 0 O 1 N l Y 3 R p b 2 4 x L 1 R h Y m x l M D A y I C h Q Y W d l I D I t O C k g K D I p L 0 F 1 d G 9 S Z W 1 v d m V k Q 2 9 s d W 1 u c z E u e 0 N v b H V t b j Y s N X 0 m c X V v d D s s J n F 1 b 3 Q 7 U 2 V j d G l v b j E v V G F i b G U w M D I g K F B h Z 2 U g M i 0 4 K S A o M i k v Q X V 0 b 1 J l b W 9 2 Z W R D b 2 x 1 b W 5 z M S 5 7 S W 5 3 Y X J k c 1 x u d W F u d G l 0 e S A o Q W x 0 L i B V b m l 0 c y k g U m F 0 Z S B W Y W x 1 Z V F 1 L D Z 9 J n F 1 b 3 Q 7 L C Z x d W 9 0 O 1 N l Y 3 R p b 2 4 x L 1 R h Y m x l M D A y I C h Q Y W d l I D I t O C k g K D I p L 0 F 1 d G 9 S Z W 1 v d m V k Q 2 9 s d W 1 u c z E u e 0 N v b H V t b j g s N 3 0 m c X V v d D s s J n F 1 b 3 Q 7 U 2 V j d G l v b j E v V G F i b G U w M D I g K F B h Z 2 U g M i 0 4 K S A o M i k v Q X V 0 b 1 J l b W 9 2 Z W R D b 2 x 1 b W 5 z M S 5 7 Q 2 9 s d W 1 u O S w 4 f S Z x d W 9 0 O y w m c X V v d D t T Z W N 0 a W 9 u M S 9 U Y W J s Z T A w M i A o U G F n Z S A y L T g p I C g y K S 9 B d X R v U m V t b 3 Z l Z E N v b H V t b n M x L n t P d X R 3 Y X J k c 1 x u Y W 5 0 a X R 5 I C h B b H Q u I F V u a X R z K S B S Y X R l I F Z h b H V l I E d y b 3 N z I F Z h b H V l I E N v b n N 1 b X B 0 a W 9 u I E d y b 3 N z I F B y b 2 Z p d C B Q Z X J j I C V R L D l 9 J n F 1 b 3 Q 7 L C Z x d W 9 0 O 1 N l Y 3 R p b 2 4 x L 1 R h Y m x l M D A y I C h Q Y W d l I D I t O C k g K D I p L 0 F 1 d G 9 S Z W 1 v d m V k Q 2 9 s d W 1 u c z E u e 0 N v b H V t b j E x L D E w f S Z x d W 9 0 O y w m c X V v d D t T Z W N 0 a W 9 u M S 9 U Y W J s Z T A w M i A o U G F n Z S A y L T g p I C g y K S 9 B d X R v U m V t b 3 Z l Z E N v b H V t b n M x L n t D b 2 x 1 b W 4 x M i w x M X 0 m c X V v d D s s J n F 1 b 3 Q 7 U 2 V j d G l v b j E v V G F i b G U w M D I g K F B h Z 2 U g M i 0 4 K S A o M i k v Q X V 0 b 1 J l b W 9 2 Z W R D b 2 x 1 b W 5 z M S 5 7 Q 2 9 s d W 1 u M T M s M T J 9 J n F 1 b 3 Q 7 L C Z x d W 9 0 O 1 N l Y 3 R p b 2 4 x L 1 R h Y m x l M D A y I C h Q Y W d l I D I t O C k g K D I p L 0 F 1 d G 9 S Z W 1 v d m V k Q 2 9 s d W 1 u c z E u e 0 N v b H V t b j E 0 L D E z f S Z x d W 9 0 O y w m c X V v d D t T Z W N 0 a W 9 u M S 9 U Y W J s Z T A w M i A o U G F n Z S A y L T g p I C g y K S 9 B d X R v U m V t b 3 Z l Z E N v b H V t b n M x L n t D b 2 x 1 b W 4 x N S w x N H 0 m c X V v d D s s J n F 1 b 3 Q 7 U 2 V j d G l v b j E v V G F i b G U w M D I g K F B h Z 2 U g M i 0 4 K S A o M i k v Q X V 0 b 1 J l b W 9 2 Z W R D b 2 x 1 b W 5 z M S 5 7 Q 2 9 s d W 1 u M T Y s M T V 9 J n F 1 b 3 Q 7 L C Z x d W 9 0 O 1 N l Y 3 R p b 2 4 x L 1 R h Y m x l M D A y I C h Q Y W d l I D I t O C k g K D I p L 0 F 1 d G 9 S Z W 1 v d m V k Q 2 9 s d W 1 u c z E u e 0 N v b H V t b j E 3 L D E 2 f S Z x d W 9 0 O y w m c X V v d D t T Z W N 0 a W 9 u M S 9 U Y W J s Z T A w M i A o U G F n Z S A y L T g p I C g y K S 9 B d X R v U m V t b 3 Z l Z E N v b H V t b n M x L n t D b 2 x 1 b W 4 x O C w x N 3 0 m c X V v d D s s J n F 1 b 3 Q 7 U 2 V j d G l v b j E v V G F i b G U w M D I g K F B h Z 2 U g M i 0 4 K S A o M i k v Q X V 0 b 1 J l b W 9 2 Z W R D b 2 x 1 b W 5 z M S 5 7 Q 2 x v c 2 l u Z y B C Y W x h b m N l X G 5 1 Y W 5 0 a X R 5 I C h B b H Q u I F V u a X R z K S B S Y X R l I F Z h b H V l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t O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O C k l M j A o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4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4 K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E I G C A / i N Q I w Y R x 3 e 0 2 l d A A A A A A I A A A A A A B B m A A A A A Q A A I A A A A L Y M J o O y 8 D a h D B + E G + e l M z B k 6 O n y Z f 3 3 9 W A m A t Z R r u D I A A A A A A 6 A A A A A A g A A I A A A A L y G O 0 U X K + I W d k E f Z 3 N h N 6 f g G w o d H c o q 2 v y u P l j Y X + Z B U A A A A D P Z h k P + E B 2 7 d r f f G 9 1 D 7 n c 0 j v 8 z b Y N 7 H g h x A y H N U 0 C 8 Q U c b v 0 k P D w N E V e H m a + 3 F J y p h x c / v P V Y 3 M X 4 W g O P K t i x S P T t v M + U X 7 g F i M C P K n e z y Q A A A A N G c S K e N X p I D 2 E R / U l w L 0 p b 1 A 6 V 3 9 C G r k F u + R / l O c b H G a Z / j + B 4 U i I m j K I 7 0 o d j H 5 w D e Z 0 q r j I M T 6 Q t x Y a 6 d r v I = < / D a t a M a s h u p > 
</file>

<file path=customXml/itemProps1.xml><?xml version="1.0" encoding="utf-8"?>
<ds:datastoreItem xmlns:ds="http://schemas.openxmlformats.org/officeDocument/2006/customXml" ds:itemID="{4B15F691-E1ED-4C42-969E-E68DF42AFE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opening_stock(Tally)</vt:lpstr>
      <vt:lpstr>Stock Apr22-Mar23</vt:lpstr>
      <vt:lpstr>Sales</vt:lpstr>
      <vt:lpstr>Sheet3</vt:lpstr>
      <vt:lpstr>Inventory Data</vt:lpstr>
      <vt:lpstr>Inventory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Sarkar</dc:creator>
  <cp:lastModifiedBy>Subhajit Sarkar</cp:lastModifiedBy>
  <dcterms:created xsi:type="dcterms:W3CDTF">2015-06-05T18:17:20Z</dcterms:created>
  <dcterms:modified xsi:type="dcterms:W3CDTF">2025-03-19T06:51:32Z</dcterms:modified>
</cp:coreProperties>
</file>