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ellym\Downloads\WebApp\"/>
    </mc:Choice>
  </mc:AlternateContent>
  <bookViews>
    <workbookView xWindow="-690" yWindow="1170" windowWidth="20115" windowHeight="7815" tabRatio="383" firstSheet="1" activeTab="1"/>
  </bookViews>
  <sheets>
    <sheet name="--hr--" sheetId="2" state="hidden" r:id="rId1"/>
    <sheet name="VOCABULARY" sheetId="1" r:id="rId2"/>
    <sheet name="MATHEMATICS" sheetId="4" r:id="rId3"/>
    <sheet name="COMMUNICATION" sheetId="5" r:id="rId4"/>
    <sheet name="LOGIC" sheetId="6" r:id="rId5"/>
  </sheets>
  <calcPr calcId="162913"/>
</workbook>
</file>

<file path=xl/calcChain.xml><?xml version="1.0" encoding="utf-8"?>
<calcChain xmlns="http://schemas.openxmlformats.org/spreadsheetml/2006/main">
  <c r="F2" i="2" l="1"/>
  <c r="A242" i="5" l="1"/>
  <c r="A235" i="5"/>
  <c r="A228" i="5"/>
  <c r="A213" i="5"/>
  <c r="A209" i="5"/>
  <c r="A205" i="5"/>
  <c r="A201" i="5"/>
  <c r="A193" i="5"/>
  <c r="A177" i="5"/>
  <c r="A173" i="5"/>
  <c r="A169" i="5"/>
  <c r="A165" i="5"/>
  <c r="A161" i="5"/>
  <c r="A130" i="5"/>
  <c r="A123" i="5"/>
  <c r="A116" i="5"/>
  <c r="A100" i="5"/>
  <c r="A78" i="5"/>
  <c r="A74" i="5"/>
  <c r="A48" i="5"/>
  <c r="A45" i="5"/>
  <c r="A42" i="5"/>
  <c r="A36" i="5"/>
  <c r="A27" i="5"/>
  <c r="A21" i="5"/>
  <c r="A18" i="5"/>
  <c r="A196" i="6"/>
  <c r="A194" i="6"/>
  <c r="A193" i="6"/>
  <c r="A192" i="6"/>
  <c r="A154" i="6"/>
  <c r="A145" i="6"/>
  <c r="A137" i="6"/>
  <c r="A131" i="6"/>
  <c r="A109" i="6"/>
  <c r="A97" i="6"/>
  <c r="A90" i="6"/>
  <c r="A53" i="6"/>
  <c r="A43" i="6"/>
  <c r="A195" i="6"/>
  <c r="A103" i="6"/>
  <c r="A64" i="6"/>
  <c r="A33" i="6"/>
  <c r="A200" i="6" s="1"/>
  <c r="J10" i="2" s="1"/>
  <c r="L10" i="2" s="1"/>
  <c r="M10" i="2" s="1"/>
  <c r="A220" i="5"/>
  <c r="A197" i="5"/>
  <c r="A189" i="5"/>
  <c r="A185" i="5"/>
  <c r="A181" i="5"/>
  <c r="A157" i="5"/>
  <c r="A109" i="5"/>
  <c r="A93" i="5"/>
  <c r="A86" i="5"/>
  <c r="A82" i="5"/>
  <c r="A57" i="5"/>
  <c r="A54" i="5"/>
  <c r="A51" i="5"/>
  <c r="A39" i="5"/>
  <c r="A33" i="5"/>
  <c r="A30" i="5"/>
  <c r="A24" i="5"/>
  <c r="A15" i="5"/>
  <c r="A244" i="5" s="1"/>
  <c r="J9" i="2" s="1"/>
  <c r="L9" i="2" s="1"/>
  <c r="M9" i="2" s="1"/>
  <c r="A125" i="4"/>
  <c r="A121" i="4"/>
  <c r="A117" i="4"/>
  <c r="A113" i="4"/>
  <c r="A109" i="4"/>
  <c r="A101" i="4"/>
  <c r="A97" i="4"/>
  <c r="A61" i="4"/>
  <c r="A52" i="4"/>
  <c r="A48" i="4"/>
  <c r="A43" i="4"/>
  <c r="A38" i="4"/>
  <c r="A105" i="4"/>
  <c r="A93" i="4"/>
  <c r="A89" i="4"/>
  <c r="A56" i="4"/>
  <c r="A33" i="4"/>
  <c r="A28" i="4"/>
  <c r="A23" i="4"/>
  <c r="A12" i="4"/>
  <c r="A127" i="4" l="1"/>
  <c r="E1" i="4" s="1"/>
  <c r="A285" i="1"/>
  <c r="A280" i="1"/>
  <c r="A275" i="1"/>
  <c r="A271" i="1"/>
  <c r="A267" i="1"/>
  <c r="A263" i="1"/>
  <c r="A259" i="1"/>
  <c r="A251" i="1"/>
  <c r="A247" i="1"/>
  <c r="A243" i="1"/>
  <c r="A239" i="1"/>
  <c r="A235" i="1"/>
  <c r="A227" i="1"/>
  <c r="A223" i="1"/>
  <c r="A219" i="1"/>
  <c r="A215" i="1"/>
  <c r="A211" i="1"/>
  <c r="A207" i="1"/>
  <c r="A186" i="1"/>
  <c r="A182" i="1"/>
  <c r="A178" i="1"/>
  <c r="A173" i="1"/>
  <c r="A161" i="1"/>
  <c r="A157" i="1"/>
  <c r="A153" i="1"/>
  <c r="A149" i="1"/>
  <c r="A141" i="1"/>
  <c r="A137" i="1"/>
  <c r="A129" i="1"/>
  <c r="A125" i="1"/>
  <c r="A121" i="1"/>
  <c r="A109" i="1"/>
  <c r="A91" i="1"/>
  <c r="A87" i="1"/>
  <c r="A83" i="1"/>
  <c r="A79" i="1"/>
  <c r="A75" i="1"/>
  <c r="A71" i="1"/>
  <c r="A63" i="1"/>
  <c r="A59" i="1"/>
  <c r="A55" i="1"/>
  <c r="A51" i="1"/>
  <c r="A47" i="1"/>
  <c r="A43" i="1"/>
  <c r="A39" i="1"/>
  <c r="A31" i="1"/>
  <c r="A27" i="1"/>
  <c r="A23" i="1"/>
  <c r="A17" i="1"/>
  <c r="A18" i="1"/>
  <c r="A19" i="1"/>
  <c r="A20" i="1"/>
  <c r="A21" i="1"/>
  <c r="A22" i="1"/>
  <c r="A24" i="1"/>
  <c r="A25" i="1"/>
  <c r="A26" i="1"/>
  <c r="A28" i="1"/>
  <c r="A29" i="1"/>
  <c r="A30" i="1"/>
  <c r="A32" i="1"/>
  <c r="A33" i="1"/>
  <c r="A34" i="1"/>
  <c r="A35" i="1"/>
  <c r="A36" i="1"/>
  <c r="A37" i="1"/>
  <c r="A38" i="1"/>
  <c r="A40" i="1"/>
  <c r="A41" i="1"/>
  <c r="A42" i="1"/>
  <c r="A44" i="1"/>
  <c r="A45" i="1"/>
  <c r="A46" i="1"/>
  <c r="A48" i="1"/>
  <c r="A49" i="1"/>
  <c r="A50" i="1"/>
  <c r="A52" i="1"/>
  <c r="A53" i="1"/>
  <c r="A54" i="1"/>
  <c r="A56" i="1"/>
  <c r="A57" i="1"/>
  <c r="A58" i="1"/>
  <c r="A60" i="1"/>
  <c r="A61" i="1"/>
  <c r="A62" i="1"/>
  <c r="A64" i="1"/>
  <c r="A65" i="1"/>
  <c r="A66" i="1"/>
  <c r="A67" i="1"/>
  <c r="A68" i="1"/>
  <c r="A69" i="1"/>
  <c r="A70" i="1"/>
  <c r="A72" i="1"/>
  <c r="A73" i="1"/>
  <c r="A74" i="1"/>
  <c r="A76" i="1"/>
  <c r="A77" i="1"/>
  <c r="A78" i="1"/>
  <c r="A80" i="1"/>
  <c r="A81" i="1"/>
  <c r="A82" i="1"/>
  <c r="A84" i="1"/>
  <c r="A85" i="1"/>
  <c r="A86" i="1"/>
  <c r="A88" i="1"/>
  <c r="A89" i="1"/>
  <c r="A90" i="1"/>
  <c r="A92" i="1"/>
  <c r="A93" i="1"/>
  <c r="A94" i="1"/>
  <c r="A96" i="1"/>
  <c r="A97" i="1"/>
  <c r="A98" i="1"/>
  <c r="A99" i="1"/>
  <c r="A100" i="1"/>
  <c r="A101" i="1"/>
  <c r="A102" i="1"/>
  <c r="A103" i="1"/>
  <c r="A104" i="1"/>
  <c r="A105" i="1"/>
  <c r="A106" i="1"/>
  <c r="A107" i="1"/>
  <c r="A108" i="1"/>
  <c r="A110" i="1"/>
  <c r="A111" i="1"/>
  <c r="A112" i="1"/>
  <c r="A113" i="1"/>
  <c r="A114" i="1"/>
  <c r="A115" i="1"/>
  <c r="A116" i="1"/>
  <c r="A117" i="1"/>
  <c r="A118" i="1"/>
  <c r="A119" i="1"/>
  <c r="A120" i="1"/>
  <c r="A122" i="1"/>
  <c r="A123" i="1"/>
  <c r="A124" i="1"/>
  <c r="A126" i="1"/>
  <c r="A127" i="1"/>
  <c r="A128" i="1"/>
  <c r="A130" i="1"/>
  <c r="A131" i="1"/>
  <c r="A132" i="1"/>
  <c r="A133" i="1"/>
  <c r="A134" i="1"/>
  <c r="A135" i="1"/>
  <c r="A136" i="1"/>
  <c r="A138" i="1"/>
  <c r="A139" i="1"/>
  <c r="A140" i="1"/>
  <c r="A142" i="1"/>
  <c r="A143" i="1"/>
  <c r="A144" i="1"/>
  <c r="A145" i="1"/>
  <c r="A146" i="1"/>
  <c r="A147" i="1"/>
  <c r="A148" i="1"/>
  <c r="A150" i="1"/>
  <c r="A151" i="1"/>
  <c r="A152" i="1"/>
  <c r="A154" i="1"/>
  <c r="A155" i="1"/>
  <c r="A156" i="1"/>
  <c r="A158" i="1"/>
  <c r="A159" i="1"/>
  <c r="A160" i="1"/>
  <c r="A162" i="1"/>
  <c r="A163" i="1"/>
  <c r="A164" i="1"/>
  <c r="A165" i="1"/>
  <c r="A166" i="1"/>
  <c r="A167" i="1"/>
  <c r="A168" i="1"/>
  <c r="A169" i="1"/>
  <c r="A170" i="1"/>
  <c r="A171" i="1"/>
  <c r="A172" i="1"/>
  <c r="A174" i="1"/>
  <c r="A175" i="1"/>
  <c r="A176" i="1"/>
  <c r="A177" i="1"/>
  <c r="A179" i="1"/>
  <c r="A180" i="1"/>
  <c r="A181" i="1"/>
  <c r="A183" i="1"/>
  <c r="A184" i="1"/>
  <c r="A185" i="1"/>
  <c r="A187" i="1"/>
  <c r="A188" i="1"/>
  <c r="A189" i="1"/>
  <c r="A191" i="1"/>
  <c r="A192" i="1"/>
  <c r="A193" i="1"/>
  <c r="A194" i="1"/>
  <c r="A195" i="1"/>
  <c r="A196" i="1"/>
  <c r="A197" i="1"/>
  <c r="A198" i="1"/>
  <c r="A199" i="1"/>
  <c r="A200" i="1"/>
  <c r="A201" i="1"/>
  <c r="A202" i="1"/>
  <c r="A203" i="1"/>
  <c r="A204" i="1"/>
  <c r="A205" i="1"/>
  <c r="A206" i="1"/>
  <c r="A208" i="1"/>
  <c r="A209" i="1"/>
  <c r="A210" i="1"/>
  <c r="A212" i="1"/>
  <c r="A213" i="1"/>
  <c r="A214" i="1"/>
  <c r="A216" i="1"/>
  <c r="A217" i="1"/>
  <c r="A218" i="1"/>
  <c r="A220" i="1"/>
  <c r="A221" i="1"/>
  <c r="A222" i="1"/>
  <c r="A224" i="1"/>
  <c r="A225" i="1"/>
  <c r="A226" i="1"/>
  <c r="A228" i="1"/>
  <c r="A229" i="1"/>
  <c r="A230" i="1"/>
  <c r="A231" i="1"/>
  <c r="A232" i="1"/>
  <c r="A233" i="1"/>
  <c r="A234" i="1"/>
  <c r="A236" i="1"/>
  <c r="A237" i="1"/>
  <c r="A238" i="1"/>
  <c r="A240" i="1"/>
  <c r="A241" i="1"/>
  <c r="A242" i="1"/>
  <c r="A244" i="1"/>
  <c r="A245" i="1"/>
  <c r="A246" i="1"/>
  <c r="A248" i="1"/>
  <c r="A249" i="1"/>
  <c r="A250" i="1"/>
  <c r="A252" i="1"/>
  <c r="A253" i="1"/>
  <c r="A254" i="1"/>
  <c r="A255" i="1"/>
  <c r="A256" i="1"/>
  <c r="A257" i="1"/>
  <c r="A258" i="1"/>
  <c r="A260" i="1"/>
  <c r="A261" i="1"/>
  <c r="A262" i="1"/>
  <c r="A264" i="1"/>
  <c r="A265" i="1"/>
  <c r="A266" i="1"/>
  <c r="A268" i="1"/>
  <c r="A269" i="1"/>
  <c r="A270" i="1"/>
  <c r="A272" i="1"/>
  <c r="A273" i="1"/>
  <c r="A274" i="1"/>
  <c r="A276" i="1"/>
  <c r="A277" i="1"/>
  <c r="A278" i="1"/>
  <c r="A279" i="1"/>
  <c r="A281" i="1"/>
  <c r="A282" i="1"/>
  <c r="A283" i="1"/>
  <c r="A284" i="1"/>
  <c r="A16" i="1"/>
  <c r="J8" i="2" l="1"/>
  <c r="A287" i="1"/>
  <c r="L8" i="2"/>
  <c r="M8" i="2" s="1"/>
  <c r="J7" i="2" l="1"/>
  <c r="L7" i="2" s="1"/>
  <c r="M7" i="2" s="1"/>
  <c r="E1" i="1"/>
</calcChain>
</file>

<file path=xl/sharedStrings.xml><?xml version="1.0" encoding="utf-8"?>
<sst xmlns="http://schemas.openxmlformats.org/spreadsheetml/2006/main" count="837" uniqueCount="798">
  <si>
    <t xml:space="preserve">The correct answer to Example 1 is body which is option 3. </t>
  </si>
  <si>
    <t>In Example 2, kind means most nearly like the underlined word, so the correct answer is 1.</t>
  </si>
  <si>
    <t>BEGIN HERE.</t>
  </si>
  <si>
    <t xml:space="preserve">  </t>
  </si>
  <si>
    <t xml:space="preserve">   </t>
  </si>
  <si>
    <r>
      <t xml:space="preserve">2)  </t>
    </r>
    <r>
      <rPr>
        <u/>
        <sz val="11"/>
        <color theme="0"/>
        <rFont val="Calibri"/>
        <family val="2"/>
        <scheme val="minor"/>
      </rPr>
      <t xml:space="preserve">Coalition </t>
    </r>
    <r>
      <rPr>
        <sz val="11"/>
        <color theme="0"/>
        <rFont val="Calibri"/>
        <family val="2"/>
        <scheme val="minor"/>
      </rPr>
      <t xml:space="preserve">of nations                            </t>
    </r>
  </si>
  <si>
    <t xml:space="preserve">      </t>
  </si>
  <si>
    <t xml:space="preserve">       </t>
  </si>
  <si>
    <t xml:space="preserve">        </t>
  </si>
  <si>
    <r>
      <t xml:space="preserve">5) To </t>
    </r>
    <r>
      <rPr>
        <u/>
        <sz val="11"/>
        <color theme="0"/>
        <rFont val="Calibri"/>
        <family val="2"/>
        <scheme val="minor"/>
      </rPr>
      <t>unlock</t>
    </r>
    <r>
      <rPr>
        <sz val="11"/>
        <color theme="0"/>
        <rFont val="Calibri"/>
        <family val="2"/>
        <scheme val="minor"/>
      </rPr>
      <t xml:space="preserve"> a secret </t>
    </r>
  </si>
  <si>
    <r>
      <t xml:space="preserve">3) An </t>
    </r>
    <r>
      <rPr>
        <u/>
        <sz val="11"/>
        <color theme="0"/>
        <rFont val="Calibri"/>
        <family val="2"/>
        <scheme val="minor"/>
      </rPr>
      <t>awkward</t>
    </r>
    <r>
      <rPr>
        <sz val="11"/>
        <color theme="0"/>
        <rFont val="Calibri"/>
        <family val="2"/>
        <scheme val="minor"/>
      </rPr>
      <t xml:space="preserve"> remark</t>
    </r>
  </si>
  <si>
    <r>
      <t xml:space="preserve">6) </t>
    </r>
    <r>
      <rPr>
        <u/>
        <sz val="11"/>
        <color theme="0"/>
        <rFont val="Calibri"/>
        <family val="2"/>
        <scheme val="minor"/>
      </rPr>
      <t>Mainstay</t>
    </r>
    <r>
      <rPr>
        <sz val="11"/>
        <color theme="0"/>
        <rFont val="Calibri"/>
        <family val="2"/>
        <scheme val="minor"/>
      </rPr>
      <t xml:space="preserve"> of the family</t>
    </r>
  </si>
  <si>
    <r>
      <t xml:space="preserve">7) </t>
    </r>
    <r>
      <rPr>
        <u/>
        <sz val="11"/>
        <color theme="0"/>
        <rFont val="Calibri"/>
        <family val="2"/>
        <scheme val="minor"/>
      </rPr>
      <t>Inculcate</t>
    </r>
    <r>
      <rPr>
        <sz val="11"/>
        <color theme="0"/>
        <rFont val="Calibri"/>
        <family val="2"/>
        <scheme val="minor"/>
      </rPr>
      <t xml:space="preserve"> love of country</t>
    </r>
  </si>
  <si>
    <r>
      <t xml:space="preserve">8) To </t>
    </r>
    <r>
      <rPr>
        <u/>
        <sz val="11"/>
        <color theme="0"/>
        <rFont val="Calibri"/>
        <family val="2"/>
        <scheme val="minor"/>
      </rPr>
      <t xml:space="preserve">comply </t>
    </r>
    <r>
      <rPr>
        <sz val="11"/>
        <color theme="0"/>
        <rFont val="Calibri"/>
        <family val="2"/>
        <scheme val="minor"/>
      </rPr>
      <t>with legal requirements</t>
    </r>
  </si>
  <si>
    <t>9) To interrogate intensely</t>
  </si>
  <si>
    <r>
      <t xml:space="preserve">10) Care of the </t>
    </r>
    <r>
      <rPr>
        <u/>
        <sz val="11"/>
        <color theme="0"/>
        <rFont val="Calibri"/>
        <family val="2"/>
        <scheme val="minor"/>
      </rPr>
      <t>indigent</t>
    </r>
  </si>
  <si>
    <r>
      <t xml:space="preserve">11) </t>
    </r>
    <r>
      <rPr>
        <u/>
        <sz val="11"/>
        <color theme="0"/>
        <rFont val="Calibri"/>
        <family val="2"/>
        <scheme val="minor"/>
      </rPr>
      <t xml:space="preserve">Drones </t>
    </r>
    <r>
      <rPr>
        <sz val="11"/>
        <color theme="0"/>
        <rFont val="Calibri"/>
        <family val="2"/>
        <scheme val="minor"/>
      </rPr>
      <t>flying over the place</t>
    </r>
  </si>
  <si>
    <r>
      <t xml:space="preserve">12) </t>
    </r>
    <r>
      <rPr>
        <u/>
        <sz val="11"/>
        <color theme="0"/>
        <rFont val="Calibri"/>
        <family val="2"/>
        <scheme val="minor"/>
      </rPr>
      <t>Phlegmatic</t>
    </r>
    <r>
      <rPr>
        <sz val="11"/>
        <color theme="0"/>
        <rFont val="Calibri"/>
        <family val="2"/>
        <scheme val="minor"/>
      </rPr>
      <t xml:space="preserve"> spouse</t>
    </r>
  </si>
  <si>
    <t>13) Extricate the culprit</t>
  </si>
  <si>
    <r>
      <t xml:space="preserve">15) </t>
    </r>
    <r>
      <rPr>
        <u/>
        <sz val="11"/>
        <color theme="0"/>
        <rFont val="Calibri"/>
        <family val="2"/>
        <scheme val="minor"/>
      </rPr>
      <t xml:space="preserve">Camouflage </t>
    </r>
    <r>
      <rPr>
        <sz val="11"/>
        <color theme="0"/>
        <rFont val="Calibri"/>
        <family val="2"/>
        <scheme val="minor"/>
      </rPr>
      <t>their headquarters</t>
    </r>
  </si>
  <si>
    <r>
      <t xml:space="preserve">16) </t>
    </r>
    <r>
      <rPr>
        <u/>
        <sz val="11"/>
        <color theme="0"/>
        <rFont val="Calibri"/>
        <family val="2"/>
        <scheme val="minor"/>
      </rPr>
      <t>Congenial</t>
    </r>
    <r>
      <rPr>
        <sz val="11"/>
        <color theme="0"/>
        <rFont val="Calibri"/>
        <family val="2"/>
        <scheme val="minor"/>
      </rPr>
      <t xml:space="preserve"> person</t>
    </r>
  </si>
  <si>
    <t>5. Cool</t>
  </si>
  <si>
    <t xml:space="preserve">3.Rough                                                 </t>
  </si>
  <si>
    <t xml:space="preserve">4.Light </t>
  </si>
  <si>
    <t xml:space="preserve">3.Coercion                                             </t>
  </si>
  <si>
    <t xml:space="preserve">5.Grievance                     </t>
  </si>
  <si>
    <t>4.Oppression</t>
  </si>
  <si>
    <t xml:space="preserve">3.embrassing                                         </t>
  </si>
  <si>
    <t xml:space="preserve">5.unlikely            </t>
  </si>
  <si>
    <t>4.acceptable</t>
  </si>
  <si>
    <r>
      <t xml:space="preserve">4) Splendid </t>
    </r>
    <r>
      <rPr>
        <u/>
        <sz val="11"/>
        <color theme="0"/>
        <rFont val="Calibri"/>
        <family val="2"/>
        <scheme val="minor"/>
      </rPr>
      <t>stamina</t>
    </r>
  </si>
  <si>
    <t xml:space="preserve">1.Firm                                                </t>
  </si>
  <si>
    <t xml:space="preserve">2.Soft                                                     </t>
  </si>
  <si>
    <t xml:space="preserve">1.Defense                                          </t>
  </si>
  <si>
    <t xml:space="preserve">2.Alliance                                            </t>
  </si>
  <si>
    <t xml:space="preserve">1.inspiring                                                    </t>
  </si>
  <si>
    <t xml:space="preserve">2.unnecessary                                    </t>
  </si>
  <si>
    <t>1.endurance</t>
  </si>
  <si>
    <t>2.enthusiasm</t>
  </si>
  <si>
    <t>4.manage</t>
  </si>
  <si>
    <t>3.posture</t>
  </si>
  <si>
    <t>5.performance</t>
  </si>
  <si>
    <t>1.distort</t>
  </si>
  <si>
    <t>2.disown</t>
  </si>
  <si>
    <t>3.dispute</t>
  </si>
  <si>
    <t>4.disclose</t>
  </si>
  <si>
    <t>5.disregard</t>
  </si>
  <si>
    <t>1.Oldest daughter</t>
  </si>
  <si>
    <t>2.Chief Support</t>
  </si>
  <si>
    <t>3.Paid helper</t>
  </si>
  <si>
    <t>4.Unmarried daughter</t>
  </si>
  <si>
    <t>5.Oldest</t>
  </si>
  <si>
    <t>1.Instill</t>
  </si>
  <si>
    <t>2.Increase</t>
  </si>
  <si>
    <t>3.Convey</t>
  </si>
  <si>
    <t>4.Stimulate</t>
  </si>
  <si>
    <t>5.Cultivate</t>
  </si>
  <si>
    <t>1.provide</t>
  </si>
  <si>
    <t>2.reckon</t>
  </si>
  <si>
    <t>3.agree</t>
  </si>
  <si>
    <t>4.contend</t>
  </si>
  <si>
    <t>5.dispense</t>
  </si>
  <si>
    <t>1.frighten</t>
  </si>
  <si>
    <t>2.explain</t>
  </si>
  <si>
    <t>3.torture</t>
  </si>
  <si>
    <t>4.search</t>
  </si>
  <si>
    <t>5.question</t>
  </si>
  <si>
    <t>1.abandoned</t>
  </si>
  <si>
    <t>2.elderly</t>
  </si>
  <si>
    <t>3.sick</t>
  </si>
  <si>
    <t>4.orphan</t>
  </si>
  <si>
    <t>5.needy</t>
  </si>
  <si>
    <t>1.male beetles</t>
  </si>
  <si>
    <t>2.houseflies</t>
  </si>
  <si>
    <t>3.male bees</t>
  </si>
  <si>
    <t>4.termites</t>
  </si>
  <si>
    <t>5.mosquitoes</t>
  </si>
  <si>
    <t>1.tactless</t>
  </si>
  <si>
    <t>2.penniless</t>
  </si>
  <si>
    <t>3.shameless</t>
  </si>
  <si>
    <t>4.passionless</t>
  </si>
  <si>
    <t>5.careless</t>
  </si>
  <si>
    <t>1.describe</t>
  </si>
  <si>
    <t>3.protect</t>
  </si>
  <si>
    <t>5.pardon</t>
  </si>
  <si>
    <t>1.slippery</t>
  </si>
  <si>
    <t>2.sticky</t>
  </si>
  <si>
    <t>4.salty</t>
  </si>
  <si>
    <t>3.filmy</t>
  </si>
  <si>
    <t>5.dirty</t>
  </si>
  <si>
    <t>1.repair</t>
  </si>
  <si>
    <t>2.change</t>
  </si>
  <si>
    <t>3.burn</t>
  </si>
  <si>
    <t>4.hide</t>
  </si>
  <si>
    <t>5.repaint</t>
  </si>
  <si>
    <t>1.good-for-nothing</t>
  </si>
  <si>
    <t>2.good-tempered</t>
  </si>
  <si>
    <t>3.good-natured</t>
  </si>
  <si>
    <t>4.good-looking</t>
  </si>
  <si>
    <t>5.good-humored</t>
  </si>
  <si>
    <r>
      <t xml:space="preserve">17) </t>
    </r>
    <r>
      <rPr>
        <u/>
        <sz val="11"/>
        <color theme="0"/>
        <rFont val="Calibri"/>
        <family val="2"/>
        <scheme val="minor"/>
      </rPr>
      <t>Despotic</t>
    </r>
    <r>
      <rPr>
        <sz val="11"/>
        <color theme="0"/>
        <rFont val="Calibri"/>
        <family val="2"/>
        <scheme val="minor"/>
      </rPr>
      <t xml:space="preserve"> ruler</t>
    </r>
  </si>
  <si>
    <r>
      <t xml:space="preserve">19) Flame of </t>
    </r>
    <r>
      <rPr>
        <u/>
        <sz val="11"/>
        <color theme="0"/>
        <rFont val="Calibri"/>
        <family val="2"/>
        <scheme val="minor"/>
      </rPr>
      <t>fury</t>
    </r>
  </si>
  <si>
    <r>
      <t xml:space="preserve">18) A </t>
    </r>
    <r>
      <rPr>
        <u/>
        <sz val="11"/>
        <color theme="0"/>
        <rFont val="Calibri"/>
        <family val="2"/>
        <scheme val="minor"/>
      </rPr>
      <t>terse</t>
    </r>
    <r>
      <rPr>
        <sz val="11"/>
        <color theme="0"/>
        <rFont val="Calibri"/>
        <family val="2"/>
        <scheme val="minor"/>
      </rPr>
      <t xml:space="preserve"> statement</t>
    </r>
  </si>
  <si>
    <r>
      <t xml:space="preserve">20) </t>
    </r>
    <r>
      <rPr>
        <u/>
        <sz val="11"/>
        <color theme="0"/>
        <rFont val="Calibri"/>
        <family val="2"/>
        <scheme val="minor"/>
      </rPr>
      <t>Perpetua</t>
    </r>
    <r>
      <rPr>
        <sz val="11"/>
        <color theme="0"/>
        <rFont val="Calibri"/>
        <family val="2"/>
        <scheme val="minor"/>
      </rPr>
      <t>l custom</t>
    </r>
  </si>
  <si>
    <t>1.Autocratic</t>
  </si>
  <si>
    <t>2.Nationalistic</t>
  </si>
  <si>
    <t>3.Socialistic</t>
  </si>
  <si>
    <t>3.Anarchic</t>
  </si>
  <si>
    <t>5.Erratic</t>
  </si>
  <si>
    <t>1.wordy</t>
  </si>
  <si>
    <t>2.written</t>
  </si>
  <si>
    <t>3.frank</t>
  </si>
  <si>
    <t>4.sharp</t>
  </si>
  <si>
    <t>5.brief</t>
  </si>
  <si>
    <t>1.anger</t>
  </si>
  <si>
    <t>2.interest</t>
  </si>
  <si>
    <t>3.love</t>
  </si>
  <si>
    <t>4.desire</t>
  </si>
  <si>
    <t>5.greed</t>
  </si>
  <si>
    <t>1.General</t>
  </si>
  <si>
    <t>2.Common</t>
  </si>
  <si>
    <t>3.Universal</t>
  </si>
  <si>
    <t>4.Endless</t>
  </si>
  <si>
    <t>5.Leading</t>
  </si>
  <si>
    <t>Example:</t>
  </si>
  <si>
    <t>1. leg</t>
  </si>
  <si>
    <t>2. thigh</t>
  </si>
  <si>
    <t>3. body</t>
  </si>
  <si>
    <r>
      <t xml:space="preserve">1.Exercise for the </t>
    </r>
    <r>
      <rPr>
        <u/>
        <sz val="11"/>
        <color theme="0"/>
        <rFont val="Calibri"/>
        <family val="2"/>
        <scheme val="minor"/>
      </rPr>
      <t>torso</t>
    </r>
  </si>
  <si>
    <t>5. limb</t>
  </si>
  <si>
    <t>4. waist</t>
  </si>
  <si>
    <r>
      <t>2.</t>
    </r>
    <r>
      <rPr>
        <u/>
        <sz val="11"/>
        <color theme="0"/>
        <rFont val="Calibri"/>
        <family val="2"/>
        <scheme val="minor"/>
      </rPr>
      <t>Gracious</t>
    </r>
    <r>
      <rPr>
        <sz val="11"/>
        <color theme="0"/>
        <rFont val="Calibri"/>
        <family val="2"/>
        <scheme val="minor"/>
      </rPr>
      <t xml:space="preserve"> woman</t>
    </r>
  </si>
  <si>
    <t>Examples:</t>
  </si>
  <si>
    <t>1. kind</t>
  </si>
  <si>
    <t>2. grateful</t>
  </si>
  <si>
    <t>3. loving</t>
  </si>
  <si>
    <t>4. dignified</t>
  </si>
  <si>
    <t>5. rich</t>
  </si>
  <si>
    <t>1. Top : Bottom :: Attic : ________</t>
  </si>
  <si>
    <t>1. Floor</t>
  </si>
  <si>
    <t>2. Basement</t>
  </si>
  <si>
    <t>3. Closet</t>
  </si>
  <si>
    <t>4. Mezzanine</t>
  </si>
  <si>
    <t>5. Closet</t>
  </si>
  <si>
    <t>In Example 1, the word which is related to Attic in the same manner as Top is related to Bottom is Basement</t>
  </si>
  <si>
    <t>21) Cereal  : Corn :: Legume : ___</t>
  </si>
  <si>
    <t>23) Plumber  : Pipe :: Mason : ___</t>
  </si>
  <si>
    <t>24) Composure  : Self-Control :: Decorum : ___</t>
  </si>
  <si>
    <t>25) Analgesic  : relieves pain :: Antiseptic  : ___</t>
  </si>
  <si>
    <t>26) Beauty Queen : Crown and Scepter :: Boxing Champion  : ___</t>
  </si>
  <si>
    <t>1. Patola</t>
  </si>
  <si>
    <t>2. Beans</t>
  </si>
  <si>
    <t>3. Rice</t>
  </si>
  <si>
    <t>4. Tomatoes</t>
  </si>
  <si>
    <t>5. Squash</t>
  </si>
  <si>
    <t>1. Fall</t>
  </si>
  <si>
    <t>2. Rock</t>
  </si>
  <si>
    <t>3. Sway</t>
  </si>
  <si>
    <t>4. Touch</t>
  </si>
  <si>
    <t>22) Cradele : Swing :: Branch : ___</t>
  </si>
  <si>
    <t>5. Lean</t>
  </si>
  <si>
    <t>1. Wood</t>
  </si>
  <si>
    <t>2. Stone</t>
  </si>
  <si>
    <t>3. Plastic</t>
  </si>
  <si>
    <t>4. Glass</t>
  </si>
  <si>
    <t>5. Clay</t>
  </si>
  <si>
    <t>1. Good manners</t>
  </si>
  <si>
    <t>2. Good physique</t>
  </si>
  <si>
    <t>3. Good grooming</t>
  </si>
  <si>
    <t>4. Good planning</t>
  </si>
  <si>
    <t>5. Good looks</t>
  </si>
  <si>
    <t>1. calms nerves</t>
  </si>
  <si>
    <t>2. freshens breath</t>
  </si>
  <si>
    <t>3. kill germs</t>
  </si>
  <si>
    <t>4. stimulates growth</t>
  </si>
  <si>
    <t>5. cures illness</t>
  </si>
  <si>
    <t>1. Trophy and Sash</t>
  </si>
  <si>
    <t>2. Gloves and trunks</t>
  </si>
  <si>
    <t>3. Medal and plaque</t>
  </si>
  <si>
    <t>4. Belt and purse</t>
  </si>
  <si>
    <t>5. Crown and ring</t>
  </si>
  <si>
    <t>27) Aquatic  : Water  :: Terrestrial  : ___</t>
  </si>
  <si>
    <t>28) Nutritionist  : Food  :: Paleontologist  : ___</t>
  </si>
  <si>
    <t>29) Trip  : Journey  :: Comfort  : ___</t>
  </si>
  <si>
    <t>30) Belittle  : Praise  :: Puzzle  : ___</t>
  </si>
  <si>
    <t>31) Ice  : Freezing  :: Dew  : ___</t>
  </si>
  <si>
    <t>32) Summer  : Winter  :: Daybreak  : ___</t>
  </si>
  <si>
    <t>33) Airport   : Porter  ::  Seaport  : ___</t>
  </si>
  <si>
    <t>34) Savor  :  Flavor  ::  Aroma  : ___</t>
  </si>
  <si>
    <t>35) Vertical  :  Upright  ::  Oblique  : ___</t>
  </si>
  <si>
    <t>36) Bravery  : Cowardice  :: Integrity  : ___</t>
  </si>
  <si>
    <t>1. Planet</t>
  </si>
  <si>
    <t>2. Land</t>
  </si>
  <si>
    <t>3. Air</t>
  </si>
  <si>
    <t>4. Forest</t>
  </si>
  <si>
    <t>5. Microbes</t>
  </si>
  <si>
    <t>1. Fossils</t>
  </si>
  <si>
    <t>2. Antiques</t>
  </si>
  <si>
    <t>3. Races</t>
  </si>
  <si>
    <t>4. Genes</t>
  </si>
  <si>
    <t>5. Ease</t>
  </si>
  <si>
    <t>1. Mood</t>
  </si>
  <si>
    <t>3. Strength</t>
  </si>
  <si>
    <t>1. Clarify</t>
  </si>
  <si>
    <t>2. Perplex</t>
  </si>
  <si>
    <t>3. Surprise</t>
  </si>
  <si>
    <t>4. Pursue</t>
  </si>
  <si>
    <t>5. Disturb</t>
  </si>
  <si>
    <t>1.Drying</t>
  </si>
  <si>
    <t>2. Vaporizing</t>
  </si>
  <si>
    <t>3. Heating</t>
  </si>
  <si>
    <t>5. Cooling</t>
  </si>
  <si>
    <t>4. Condensing</t>
  </si>
  <si>
    <t>1. Morning</t>
  </si>
  <si>
    <t>2. Sunrise</t>
  </si>
  <si>
    <t>3. Dawn</t>
  </si>
  <si>
    <t>4. Sunset</t>
  </si>
  <si>
    <t>5. Evening</t>
  </si>
  <si>
    <t>1. Stevedore</t>
  </si>
  <si>
    <t>2. Sailor</t>
  </si>
  <si>
    <t>3. Steward</t>
  </si>
  <si>
    <t>4. Conductor</t>
  </si>
  <si>
    <t>5. Captain</t>
  </si>
  <si>
    <t>1. Appetite</t>
  </si>
  <si>
    <t>2. Relish</t>
  </si>
  <si>
    <t>3. Smell</t>
  </si>
  <si>
    <t>4. Feel</t>
  </si>
  <si>
    <t>5. Color</t>
  </si>
  <si>
    <t>1. Angular</t>
  </si>
  <si>
    <t>2. Circular</t>
  </si>
  <si>
    <t>3. Arched</t>
  </si>
  <si>
    <t>4. Zigzag</t>
  </si>
  <si>
    <t>5. Inclined</t>
  </si>
  <si>
    <t>1. Uncertainty</t>
  </si>
  <si>
    <t>2. Genuineness</t>
  </si>
  <si>
    <t>3. Corruptibility</t>
  </si>
  <si>
    <t>4. Honesty</t>
  </si>
  <si>
    <t>5. Uprightness</t>
  </si>
  <si>
    <t>1. Steward</t>
  </si>
  <si>
    <t>2. Engineer</t>
  </si>
  <si>
    <t>3. Conductpr</t>
  </si>
  <si>
    <t>4. Purser</t>
  </si>
  <si>
    <t>5. Mechanic</t>
  </si>
  <si>
    <t>(Answer the following items in Filipino in the same manner)</t>
  </si>
  <si>
    <t>1. Payuhan</t>
  </si>
  <si>
    <t>2. Pabahay</t>
  </si>
  <si>
    <t>3. Patanim</t>
  </si>
  <si>
    <t>4. Pamuhunan</t>
  </si>
  <si>
    <t>5. Palupa</t>
  </si>
  <si>
    <t>1. Kiskis</t>
  </si>
  <si>
    <t>2. Dagundong</t>
  </si>
  <si>
    <t>3. Pagakpak</t>
  </si>
  <si>
    <t>4. Tagiktik</t>
  </si>
  <si>
    <t>1. Magtanggol sa sarili</t>
  </si>
  <si>
    <t>2. Maghalal ng pinuno</t>
  </si>
  <si>
    <t>3. Conductor</t>
  </si>
  <si>
    <t>5. Magpatala sa halalan</t>
  </si>
  <si>
    <t>38) PAG-ASA :  Panahon  :: PAG-IBIG  : ___</t>
  </si>
  <si>
    <t>39) Kamay  :  Palakpak  :: Metal  : ___</t>
  </si>
  <si>
    <t>40) Karapatang pulitikal :  Pagtatag ng partido  :: Karapatang Sibil  : ___</t>
  </si>
  <si>
    <t>37) Airplane  :  Pilot  :: Train  : ___</t>
  </si>
  <si>
    <r>
      <t>DIRECTION:</t>
    </r>
    <r>
      <rPr>
        <sz val="11"/>
        <color theme="0"/>
        <rFont val="Calibri"/>
        <family val="2"/>
        <scheme val="minor"/>
      </rPr>
      <t xml:space="preserve"> Each item consists of a pair of words which relate to each other in certain way. Below the item are five other pairs numbered 1,2,3,4 and 5 . Choose the numbered pair words which relate to each other most nearly in the same way as the words in the original pair. Type the number that corresponds to your answer on the cell before the appropriate item number.</t>
    </r>
  </si>
  <si>
    <t>2.) Producer : Movie :: _____ : _____</t>
  </si>
  <si>
    <t>1. Inventor: License</t>
  </si>
  <si>
    <t>2. Author: Critic</t>
  </si>
  <si>
    <t>3. Pianist: Piano</t>
  </si>
  <si>
    <t>4. Composer: Song</t>
  </si>
  <si>
    <t>5. Painter: Brush</t>
  </si>
  <si>
    <t>The pair of words that are related to each other in the same way as Producer : Movie is Composer : Song</t>
  </si>
  <si>
    <t>3. Gum : Teeth</t>
  </si>
  <si>
    <t>3. Contribution : Volunteer</t>
  </si>
  <si>
    <t>3. Girdle : Waist</t>
  </si>
  <si>
    <t>3. Diary : Event</t>
  </si>
  <si>
    <t>42) Skin  :  Hair  ::  ___  : ___</t>
  </si>
  <si>
    <t>41) Crayon  :  Coloring  ::  ___  : ___</t>
  </si>
  <si>
    <t>43) Wage  :  Laborer  ::  ___  : ___</t>
  </si>
  <si>
    <t>44) Helmet :  Head  ::  ___  : ___</t>
  </si>
  <si>
    <t>45) Clock  :  Time  ::  ___  : ___</t>
  </si>
  <si>
    <t>46) Express  :  Restrain ::  ___  : ___</t>
  </si>
  <si>
    <t>47) Composer  :  Song  ::  ___  : ___</t>
  </si>
  <si>
    <t xml:space="preserve">48) Illuminate : Darken  ::  ___  : ___ </t>
  </si>
  <si>
    <t>49) Peaceably  :  Amicably  ::  ___  : ___</t>
  </si>
  <si>
    <t>50) Fantastic  :  Common  ::  ___  : ___</t>
  </si>
  <si>
    <t>1. Lap : Mouth</t>
  </si>
  <si>
    <t>2. Nail : Finger</t>
  </si>
  <si>
    <t>4. Leg : Knee</t>
  </si>
  <si>
    <t>5. Hand : Palm</t>
  </si>
  <si>
    <t>1. Varnish : Polishing</t>
  </si>
  <si>
    <t>3. Machine: Duplicating</t>
  </si>
  <si>
    <t>4. Cloth : Patching</t>
  </si>
  <si>
    <t>5. Paper : Printing</t>
  </si>
  <si>
    <t>1. Honorarium : Honorea</t>
  </si>
  <si>
    <t>2. Donation : Beneficiary</t>
  </si>
  <si>
    <t>4. Pension : Retiree</t>
  </si>
  <si>
    <t>5. Inheritance : Heir</t>
  </si>
  <si>
    <t>1. Socks : Feet</t>
  </si>
  <si>
    <t>2. Bandage : Arm</t>
  </si>
  <si>
    <t>4. Spectacles : Eye</t>
  </si>
  <si>
    <t>5. Armor : Body</t>
  </si>
  <si>
    <t>1. Book : Memoir</t>
  </si>
  <si>
    <t>2. Seismograph : Tremor</t>
  </si>
  <si>
    <t>4. Vane : Direction</t>
  </si>
  <si>
    <t>5. Distance : Lane</t>
  </si>
  <si>
    <t>1. Observe : Watch</t>
  </si>
  <si>
    <t>2. Reduce : Reject</t>
  </si>
  <si>
    <t>3. Excite : Stimulate</t>
  </si>
  <si>
    <t>4. Propose : Arrange</t>
  </si>
  <si>
    <t>5. Elevate : Depress</t>
  </si>
  <si>
    <t>1. Photographer : Picture</t>
  </si>
  <si>
    <t>2. Musician : Melody</t>
  </si>
  <si>
    <t>3. Artist : Drama</t>
  </si>
  <si>
    <t>4. Sculptor : Model</t>
  </si>
  <si>
    <t>5. Painter : Canvass</t>
  </si>
  <si>
    <t>1. Suffice : Refuse</t>
  </si>
  <si>
    <t>2. Deploy : Display</t>
  </si>
  <si>
    <t>3. Implement : Provide</t>
  </si>
  <si>
    <t>4. Dehydrate : Soak</t>
  </si>
  <si>
    <t>5. Intrude : Emphasize</t>
  </si>
  <si>
    <t>1. Habitually : Regularly</t>
  </si>
  <si>
    <t>2. Usually : Currently</t>
  </si>
  <si>
    <t>3. Normally : Specifically</t>
  </si>
  <si>
    <t>4. Generally : Particularly</t>
  </si>
  <si>
    <t>5. Ordinarilly : Originally</t>
  </si>
  <si>
    <t>1. Lofty : Excellent</t>
  </si>
  <si>
    <t>2. Imaginary : Actual</t>
  </si>
  <si>
    <t>3. Festive : Lively</t>
  </si>
  <si>
    <t>4. Docile : Ovedient</t>
  </si>
  <si>
    <t>5. Harmonic : Melodious</t>
  </si>
  <si>
    <t>51) Crocheting  :  Hook  ::  ___  : ___</t>
  </si>
  <si>
    <t>3. Weaving : Fabric</t>
  </si>
  <si>
    <t>52) Ignition  :  Spark  ::  ___  : ___</t>
  </si>
  <si>
    <t>3. Oxidation : Rust</t>
  </si>
  <si>
    <t>53) Scuba  :  Divers  ::  ___  : ___</t>
  </si>
  <si>
    <t>3. Hose : Gardeners</t>
  </si>
  <si>
    <t>54) Teeth  :  Tartar  ::  ___  : ___</t>
  </si>
  <si>
    <t>55) Wizard  :  Magic  ::  ___  : ___</t>
  </si>
  <si>
    <t>3. Neophyte : Training</t>
  </si>
  <si>
    <t>56) Insigma  :  Authority  ::  ___  : ___</t>
  </si>
  <si>
    <t>3. Blinker : Light</t>
  </si>
  <si>
    <t>57) Birds  :  Chirp  ::  ___  : ___</t>
  </si>
  <si>
    <t>3. Dogs : Wag</t>
  </si>
  <si>
    <t>58) Egg  :  Shell  ::  ___  : ___</t>
  </si>
  <si>
    <t>3. Bee : Flower</t>
  </si>
  <si>
    <t>1. Patching  :  Design</t>
  </si>
  <si>
    <t xml:space="preserve">                                 </t>
  </si>
  <si>
    <t>4. Knitting : Needle</t>
  </si>
  <si>
    <t>2. Tatting : Thread                                    Frame</t>
  </si>
  <si>
    <t xml:space="preserve"> 5. Stitching : Frame</t>
  </si>
  <si>
    <t xml:space="preserve">1. Circulation :  Air                                     </t>
  </si>
  <si>
    <t>4. Irrigation : Water</t>
  </si>
  <si>
    <t xml:space="preserve">2. Precipitation : Rain                               </t>
  </si>
  <si>
    <t>5. Coloration : Stain</t>
  </si>
  <si>
    <t xml:space="preserve">2. Compass :  Mariners                            </t>
  </si>
  <si>
    <t xml:space="preserve">1. Ball  :  Athletes                                       </t>
  </si>
  <si>
    <t>4. Trapeze  :  Acrobats</t>
  </si>
  <si>
    <t xml:space="preserve">2. Skin  :  Freckle                                        </t>
  </si>
  <si>
    <t>5. Harmonic  : Melodious</t>
  </si>
  <si>
    <t>5. Pipe  : Carpenters</t>
  </si>
  <si>
    <t xml:space="preserve">1. Foot  :  Callus                                          </t>
  </si>
  <si>
    <t>4. Face : Acne</t>
  </si>
  <si>
    <t xml:space="preserve">1. Chef : Food                                              </t>
  </si>
  <si>
    <t>4. Apprentice : Job</t>
  </si>
  <si>
    <t xml:space="preserve">2. Virtuoso  :  Music                                   </t>
  </si>
  <si>
    <t>5. Artist  : Craft</t>
  </si>
  <si>
    <t xml:space="preserve">1. Crown  :  Victory                                     </t>
  </si>
  <si>
    <t>4. Wave : Welcome</t>
  </si>
  <si>
    <t xml:space="preserve">2. Siren  :  Sound                                        </t>
  </si>
  <si>
    <t>5.Salute :  Parade</t>
  </si>
  <si>
    <t xml:space="preserve">1. Cattle : Ruminate                                  </t>
  </si>
  <si>
    <t xml:space="preserve">2. Rats  :  Gnaw                                           </t>
  </si>
  <si>
    <t>5. Sheep : Bleat</t>
  </si>
  <si>
    <t>4. Horses : Gallop</t>
  </si>
  <si>
    <t xml:space="preserve">1. Fly  :  Wing                                               </t>
  </si>
  <si>
    <t>4. Earthworm : Soil</t>
  </si>
  <si>
    <t xml:space="preserve">2. Larva  :  Cocoon                                      </t>
  </si>
  <si>
    <t>5. Ant  : Hill</t>
  </si>
  <si>
    <t>(Answer the following items in Pilipino in the same manner)</t>
  </si>
  <si>
    <t>59) Haplusin : Kuskusin  ::  ___  : ___</t>
  </si>
  <si>
    <t>1. Pahiran : Lagyan                                      4. Alisin : Walisin</t>
  </si>
  <si>
    <t>2. Dagdagan : Bawasan                               5. Dampian : Punasan</t>
  </si>
  <si>
    <t>3. Pigilian : Bayaan</t>
  </si>
  <si>
    <t>60) Tungkulin : Gampanan  ::  ___  : ___</t>
  </si>
  <si>
    <t>1. Pangako  :  Limutin                                  4. Utos : Liwanagin</t>
  </si>
  <si>
    <t>2. Payo  :  Isipin                                            5. Habilin : Sabihin</t>
  </si>
  <si>
    <t>3. Tuntunin : Sundin</t>
  </si>
  <si>
    <r>
      <t>DIRECTION:</t>
    </r>
    <r>
      <rPr>
        <sz val="11"/>
        <color theme="0"/>
        <rFont val="Calibri"/>
        <family val="2"/>
        <scheme val="minor"/>
      </rPr>
      <t xml:space="preserve"> This is a test of your ability to think out solutions to quantitative problems. Read carefully each problem and determine the correct answer from the choices numbered 1,2,3,4 and 5. After you have decided on the best answer, type the number that corresponds to your answer on the cell before the appropriate item number.</t>
    </r>
  </si>
  <si>
    <t xml:space="preserve">At what rate should the amount of P3,000.00 be invested to earn a simple interest of P450 annually?       </t>
  </si>
  <si>
    <t>1. 6%</t>
  </si>
  <si>
    <t>2. 8%</t>
  </si>
  <si>
    <t>3. 10%</t>
  </si>
  <si>
    <t>4. 12%</t>
  </si>
  <si>
    <t>5. 15%</t>
  </si>
  <si>
    <t>To get the rate, divide the interest by the principal which gives the answer of 15%.</t>
  </si>
  <si>
    <t>The answer therefore is number 5.</t>
  </si>
  <si>
    <t>So the correct answer is 4.</t>
  </si>
  <si>
    <t>So the correct answer is 2.</t>
  </si>
  <si>
    <t>177)  What is the area of the shaded portion CBD of the figure shown at the right which is made of 15 squares? The area of each square is 4.</t>
  </si>
  <si>
    <t>1) 9</t>
  </si>
  <si>
    <t>2) 15</t>
  </si>
  <si>
    <t>3) 18</t>
  </si>
  <si>
    <t>4) 36</t>
  </si>
  <si>
    <t xml:space="preserve">          additional 5% discount. How much did the tableware cost?</t>
  </si>
  <si>
    <t>2)  P2547.80</t>
  </si>
  <si>
    <t>3)  P 244.70</t>
  </si>
  <si>
    <t>4)  P2447.00</t>
  </si>
  <si>
    <t>5)  P2447.20</t>
  </si>
  <si>
    <r>
      <t>1)</t>
    </r>
    <r>
      <rPr>
        <sz val="7"/>
        <color theme="0"/>
        <rFont val="Times New Roman"/>
        <family val="1"/>
      </rPr>
      <t xml:space="preserve">      </t>
    </r>
    <r>
      <rPr>
        <sz val="11"/>
        <color theme="0"/>
        <rFont val="Calibri"/>
        <family val="2"/>
        <scheme val="minor"/>
      </rPr>
      <t>P2576.00</t>
    </r>
  </si>
  <si>
    <t>2)  5.3</t>
  </si>
  <si>
    <t>3)  4.3</t>
  </si>
  <si>
    <t>4)  3.8</t>
  </si>
  <si>
    <t>5)  3.5</t>
  </si>
  <si>
    <t>2)  13 inches</t>
  </si>
  <si>
    <t>3)  1ft</t>
  </si>
  <si>
    <t>4)  1.5ft</t>
  </si>
  <si>
    <t>5)  9 inches</t>
  </si>
  <si>
    <t>181)  What portion of P31,750 must be invented at 5% to obtain an income of P1750, if the</t>
  </si>
  <si>
    <t>3)  P20,00</t>
  </si>
  <si>
    <t>4)  P21.750</t>
  </si>
  <si>
    <t>5)  P21,700</t>
  </si>
  <si>
    <t>2)  48</t>
  </si>
  <si>
    <t>3)  44</t>
  </si>
  <si>
    <t>4)  36</t>
  </si>
  <si>
    <t>5)  none of the above</t>
  </si>
  <si>
    <r>
      <t>1)</t>
    </r>
    <r>
      <rPr>
        <sz val="7"/>
        <color theme="0"/>
        <rFont val="Times New Roman"/>
        <family val="1"/>
      </rPr>
      <t xml:space="preserve">      </t>
    </r>
    <r>
      <rPr>
        <sz val="11"/>
        <color theme="0"/>
        <rFont val="Calibri"/>
        <family val="2"/>
        <scheme val="minor"/>
      </rPr>
      <t xml:space="preserve"> 6.3</t>
    </r>
  </si>
  <si>
    <r>
      <t>1)</t>
    </r>
    <r>
      <rPr>
        <sz val="7"/>
        <color theme="0"/>
        <rFont val="Times New Roman"/>
        <family val="1"/>
      </rPr>
      <t xml:space="preserve">      </t>
    </r>
    <r>
      <rPr>
        <sz val="11"/>
        <color theme="0"/>
        <rFont val="Calibri"/>
        <family val="2"/>
        <scheme val="minor"/>
      </rPr>
      <t>10 inches</t>
    </r>
  </si>
  <si>
    <r>
      <t>1)</t>
    </r>
    <r>
      <rPr>
        <sz val="7"/>
        <color theme="0"/>
        <rFont val="Times New Roman"/>
        <family val="1"/>
      </rPr>
      <t xml:space="preserve">      </t>
    </r>
    <r>
      <rPr>
        <sz val="11"/>
        <color theme="0"/>
        <rFont val="Calibri"/>
        <family val="2"/>
        <scheme val="minor"/>
      </rPr>
      <t>24</t>
    </r>
  </si>
  <si>
    <t xml:space="preserve">           is needed to plant 15,900 seedlings?</t>
  </si>
  <si>
    <t>179)  Three thousand seedlings of pineapple can be planted in a 1-hectare field. How many hectares of land</t>
  </si>
  <si>
    <t xml:space="preserve">180)  A conical container is 12 inches across the top. If filled with water 4 inches from the bottom, the surface of the water is also 4 inches across. </t>
  </si>
  <si>
    <t xml:space="preserve">          How deep is the container?</t>
  </si>
  <si>
    <r>
      <t>1)</t>
    </r>
    <r>
      <rPr>
        <sz val="7"/>
        <color theme="0"/>
        <rFont val="Times New Roman"/>
        <family val="1"/>
      </rPr>
      <t xml:space="preserve">      </t>
    </r>
    <r>
      <rPr>
        <sz val="11"/>
        <color theme="0"/>
        <rFont val="Calibri"/>
        <family val="2"/>
        <scheme val="minor"/>
      </rPr>
      <t xml:space="preserve">P15,500       </t>
    </r>
  </si>
  <si>
    <t>2)  P15,000</t>
  </si>
  <si>
    <t xml:space="preserve">182)  Fred noticed he had worked one-third of the problems in his math assignment and that when he had worked eight more problems he would </t>
  </si>
  <si>
    <t xml:space="preserve">          remainder is invested a6 6%</t>
  </si>
  <si>
    <t xml:space="preserve">          be half way through the assignment. How many problems were in the assignment?</t>
  </si>
  <si>
    <t>183)  An umbrella marked to sell for P85 was reduced P60. What was the percent of discount?</t>
  </si>
  <si>
    <t>2)  20%</t>
  </si>
  <si>
    <t>3)  30%</t>
  </si>
  <si>
    <t>4)  35%</t>
  </si>
  <si>
    <t>5)  50%</t>
  </si>
  <si>
    <t>2)  P5,683.00</t>
  </si>
  <si>
    <t>3)  P5,000</t>
  </si>
  <si>
    <t>4)  P5,800.33</t>
  </si>
  <si>
    <t>5)  P6,00</t>
  </si>
  <si>
    <t>185)  Cora was granted an educational assistance loan of P5,000 at 12% interest a year.</t>
  </si>
  <si>
    <t>2)  P60.00</t>
  </si>
  <si>
    <t>3)  P600.00</t>
  </si>
  <si>
    <t>4)  P66.00</t>
  </si>
  <si>
    <t>5)  P660.00</t>
  </si>
  <si>
    <t>186)  How much metal will be obtained from 150 tons of ore if the metal is 8-1/2% of the ore?</t>
  </si>
  <si>
    <t>2)  13.25</t>
  </si>
  <si>
    <t>3)  13.50</t>
  </si>
  <si>
    <t>4)  14.25</t>
  </si>
  <si>
    <t>5)  14.50</t>
  </si>
  <si>
    <r>
      <t>1)</t>
    </r>
    <r>
      <rPr>
        <sz val="7"/>
        <color theme="0"/>
        <rFont val="Times New Roman"/>
        <family val="1"/>
      </rPr>
      <t xml:space="preserve">      </t>
    </r>
    <r>
      <rPr>
        <sz val="11"/>
        <color theme="0"/>
        <rFont val="Calibri"/>
        <family val="2"/>
        <scheme val="minor"/>
      </rPr>
      <t>10%</t>
    </r>
  </si>
  <si>
    <r>
      <t>1)</t>
    </r>
    <r>
      <rPr>
        <sz val="7"/>
        <color theme="0"/>
        <rFont val="Times New Roman"/>
        <family val="1"/>
      </rPr>
      <t xml:space="preserve">      </t>
    </r>
    <r>
      <rPr>
        <sz val="11"/>
        <color theme="0"/>
        <rFont val="Calibri"/>
        <family val="2"/>
        <scheme val="minor"/>
      </rPr>
      <t>P2,750.00</t>
    </r>
  </si>
  <si>
    <r>
      <t>1)</t>
    </r>
    <r>
      <rPr>
        <sz val="7"/>
        <color theme="0"/>
        <rFont val="Times New Roman"/>
        <family val="1"/>
      </rPr>
      <t xml:space="preserve">      </t>
    </r>
    <r>
      <rPr>
        <sz val="11"/>
        <color theme="0"/>
        <rFont val="Calibri"/>
        <family val="2"/>
        <scheme val="minor"/>
      </rPr>
      <t>P16.00</t>
    </r>
  </si>
  <si>
    <r>
      <t>1)</t>
    </r>
    <r>
      <rPr>
        <sz val="7"/>
        <color theme="0"/>
        <rFont val="Times New Roman"/>
        <family val="1"/>
      </rPr>
      <t xml:space="preserve">      </t>
    </r>
    <r>
      <rPr>
        <sz val="11"/>
        <color theme="0"/>
        <rFont val="Calibri"/>
        <family val="2"/>
        <scheme val="minor"/>
      </rPr>
      <t>12.75</t>
    </r>
  </si>
  <si>
    <t>184)  Ruben’s father earns P68,200.00 a year. What is his salary?</t>
  </si>
  <si>
    <t xml:space="preserve">          How much interest will she pay for the money she borrowed?</t>
  </si>
  <si>
    <t xml:space="preserve">This test assigned to measure your knowledge of problem solving procedures rather that test
Your computational skills. It is important that you read the directions carefully and study the example given before you start the test.
</t>
  </si>
  <si>
    <r>
      <t>DIRECTION:</t>
    </r>
    <r>
      <rPr>
        <sz val="11"/>
        <color theme="0"/>
        <rFont val="Calibri"/>
        <family val="2"/>
        <scheme val="minor"/>
      </rPr>
      <t xml:space="preserve"> Each of the questions in this test is followed by the two statements labelled (1) and (2), on which certain data are given. In these questions you do not actually compute an answer, but rather you have to decide whether the data given in the statement sufficient for answering the question. Use the information given in the statement, together with your knowledge of Mathematics and everyday facts ins answering each item. Then type the number that corresponds your answer on the cell before the appropriate item number.</t>
    </r>
  </si>
  <si>
    <t xml:space="preserve"> if each statement is sufficient by itself to answer the question asked.</t>
  </si>
  <si>
    <t xml:space="preserve"> if statement (1) Alone is sufficient,</t>
  </si>
  <si>
    <t xml:space="preserve"> but statement alone is not sufficient to answer the question asked.</t>
  </si>
  <si>
    <t xml:space="preserve"> if statement (2) Alone is sufficient, </t>
  </si>
  <si>
    <t xml:space="preserve"> if both statement (1) and (2) together are sufficient to answer the question ask,</t>
  </si>
  <si>
    <t xml:space="preserve"> but Neither statement alone is sufficient.</t>
  </si>
  <si>
    <t xml:space="preserve"> if statement (1) and (2) together are not sufficient to answer the question asked</t>
  </si>
  <si>
    <t xml:space="preserve"> and additional data specific to the problem are needed.</t>
  </si>
  <si>
    <t>What is the ratio of the length of the parking lot to its width?</t>
  </si>
  <si>
    <t xml:space="preserve">2)    The parking lot is 42 meters long and 21 meters wide.                     </t>
  </si>
  <si>
    <r>
      <t>1)</t>
    </r>
    <r>
      <rPr>
        <sz val="7"/>
        <color theme="0"/>
        <rFont val="Times New Roman"/>
        <family val="1"/>
      </rPr>
      <t>     </t>
    </r>
    <r>
      <rPr>
        <sz val="11"/>
        <color theme="0"/>
        <rFont val="Calibri"/>
        <family val="2"/>
        <scheme val="minor"/>
      </rPr>
      <t>The school parking lot is rectangular in shape.</t>
    </r>
  </si>
  <si>
    <t>Only Statement (2) is needed to answer the question. Since the length is 42  meters  and</t>
  </si>
  <si>
    <t>the width is 21 meters, the desired answer is 2 : 1. Therefore the correct answer is number 2.</t>
  </si>
  <si>
    <t>187)  How many applied for the job?</t>
  </si>
  <si>
    <t>(1) 63 applicants failed in the screening test.</t>
  </si>
  <si>
    <t>(2) Of the total number of applicants, only 27 successfully made it.</t>
  </si>
  <si>
    <t>188)  Compute for the thickness of the pipe.</t>
  </si>
  <si>
    <t>(1)  Its outer diameter is 7.5 inches</t>
  </si>
  <si>
    <t>(2)  Its inner diameter is 7.25 inches.</t>
  </si>
  <si>
    <t>189)  How many kilograms of rice can a family of 5 consume in one year?</t>
  </si>
  <si>
    <t>(1)  They eat 3x a day.</t>
  </si>
  <si>
    <t>(2)  Two members can consume 4 kilograms in 3 days.</t>
  </si>
  <si>
    <t>190)  Determine the number of students enrolled in college.</t>
  </si>
  <si>
    <t>(1)  50% of the total number are taking Nursing.</t>
  </si>
  <si>
    <t>(2)  The remaining number are in the allied courses.</t>
  </si>
  <si>
    <t>191)  How many yards of silk organza lace will be needed to make a wedding gown?</t>
  </si>
  <si>
    <t>(1)  The bride to be is 5’2”</t>
  </si>
  <si>
    <t>(2)   The cost of cloth is P300, per yard.</t>
  </si>
  <si>
    <t>192)  Find the volume of a rectangular solid.</t>
  </si>
  <si>
    <t>(1)  Two meter long.</t>
  </si>
  <si>
    <t>(2)  50 meters wide.</t>
  </si>
  <si>
    <t>193)  What is circumference of my ring?</t>
  </si>
  <si>
    <t>(1)  Its outer diameter is 7.5 inches.</t>
  </si>
  <si>
    <t>194)  Ding has 10 coins in his pocket. Does he have a 25 centavo coin?</t>
  </si>
  <si>
    <t>(1)  He has P2.50 in his pocket.</t>
  </si>
  <si>
    <t>(2)  He has a 50 coin in his pocket.</t>
  </si>
  <si>
    <t>195)  How far apart are two jeepneys (A and B) in 5 hours?</t>
  </si>
  <si>
    <t>(1)  A travels 3 hours faster than B</t>
  </si>
  <si>
    <t>(2)  Both start at the same time but travel in opposite direction.</t>
  </si>
  <si>
    <t>196)  The population of a certain city increased by 6% every year, What was the population in 1974?</t>
  </si>
  <si>
    <t>(1)  Its population was 89,570 in 1975.</t>
  </si>
  <si>
    <t>(2)  Its population was 55,981 in 1973.</t>
  </si>
  <si>
    <t>VERBAL RELATIONSHIP</t>
  </si>
  <si>
    <t>Single-Word Approach</t>
  </si>
  <si>
    <t>Problem Solving</t>
  </si>
  <si>
    <t>Data Sufficiency</t>
  </si>
  <si>
    <t>COMMUNICATION SKILLS</t>
  </si>
  <si>
    <t>Identifying the Errors</t>
  </si>
  <si>
    <r>
      <t>DIRECTIONS:</t>
    </r>
    <r>
      <rPr>
        <sz val="11"/>
        <color theme="0"/>
        <rFont val="Calibri"/>
        <family val="2"/>
        <scheme val="minor"/>
      </rPr>
      <t xml:space="preserve"> Each item in this section consists of a sentence in which four words or phrases are underlined and numbered 1,2,3,4. An additional phrase, No error, is numbered 5. Choose the underlined word or phrase which is not acceptable in format written English. Then type the number that corresponds to your answer on the cell before the appropriate item number. If the sentence has no error, type number 5.</t>
    </r>
  </si>
  <si>
    <r>
      <t xml:space="preserve">The  </t>
    </r>
    <r>
      <rPr>
        <u/>
        <sz val="11"/>
        <color theme="0"/>
        <rFont val="Calibri"/>
        <family val="2"/>
        <scheme val="minor"/>
      </rPr>
      <t>boys</t>
    </r>
    <r>
      <rPr>
        <sz val="11"/>
        <color theme="0"/>
        <rFont val="Calibri"/>
        <family val="2"/>
        <scheme val="minor"/>
      </rPr>
      <t xml:space="preserve">   </t>
    </r>
    <r>
      <rPr>
        <u/>
        <sz val="11"/>
        <color theme="0"/>
        <rFont val="Calibri"/>
        <family val="2"/>
        <scheme val="minor"/>
      </rPr>
      <t>hid</t>
    </r>
    <r>
      <rPr>
        <sz val="11"/>
        <color theme="0"/>
        <rFont val="Calibri"/>
        <family val="2"/>
        <scheme val="minor"/>
      </rPr>
      <t xml:space="preserve">   </t>
    </r>
    <r>
      <rPr>
        <u/>
        <sz val="11"/>
        <color theme="0"/>
        <rFont val="Calibri"/>
        <family val="2"/>
        <scheme val="minor"/>
      </rPr>
      <t>behind</t>
    </r>
    <r>
      <rPr>
        <sz val="11"/>
        <color theme="0"/>
        <rFont val="Calibri"/>
        <family val="2"/>
        <scheme val="minor"/>
      </rPr>
      <t xml:space="preserve">   the   </t>
    </r>
    <r>
      <rPr>
        <u/>
        <sz val="11"/>
        <color theme="0"/>
        <rFont val="Calibri"/>
        <family val="2"/>
        <scheme val="minor"/>
      </rPr>
      <t>classroom door</t>
    </r>
    <r>
      <rPr>
        <sz val="11"/>
        <color theme="0"/>
        <rFont val="Calibri"/>
        <family val="2"/>
        <scheme val="minor"/>
      </rPr>
      <t xml:space="preserve">.   </t>
    </r>
    <r>
      <rPr>
        <u/>
        <sz val="11"/>
        <color theme="0"/>
        <rFont val="Calibri"/>
        <family val="2"/>
        <scheme val="minor"/>
      </rPr>
      <t>No error</t>
    </r>
  </si>
  <si>
    <r>
      <t xml:space="preserve">2)   My  </t>
    </r>
    <r>
      <rPr>
        <u/>
        <sz val="11"/>
        <color theme="0"/>
        <rFont val="Calibri"/>
        <family val="2"/>
        <scheme val="minor"/>
      </rPr>
      <t>brother</t>
    </r>
    <r>
      <rPr>
        <sz val="11"/>
        <color theme="0"/>
        <rFont val="Calibri"/>
        <family val="2"/>
        <scheme val="minor"/>
      </rPr>
      <t xml:space="preserve">  and </t>
    </r>
    <r>
      <rPr>
        <u/>
        <sz val="11"/>
        <color theme="0"/>
        <rFont val="Calibri"/>
        <family val="2"/>
        <scheme val="minor"/>
      </rPr>
      <t>me</t>
    </r>
    <r>
      <rPr>
        <sz val="11"/>
        <color theme="0"/>
        <rFont val="Calibri"/>
        <family val="2"/>
        <scheme val="minor"/>
      </rPr>
      <t xml:space="preserve"> </t>
    </r>
    <r>
      <rPr>
        <u/>
        <sz val="11"/>
        <color theme="0"/>
        <rFont val="Calibri"/>
        <family val="2"/>
        <scheme val="minor"/>
      </rPr>
      <t>agreed</t>
    </r>
    <r>
      <rPr>
        <sz val="11"/>
        <color theme="0"/>
        <rFont val="Calibri"/>
        <family val="2"/>
        <scheme val="minor"/>
      </rPr>
      <t xml:space="preserve"> not to tell </t>
    </r>
    <r>
      <rPr>
        <u/>
        <sz val="11"/>
        <color theme="0"/>
        <rFont val="Calibri"/>
        <family val="2"/>
        <scheme val="minor"/>
      </rPr>
      <t>anyone</t>
    </r>
    <r>
      <rPr>
        <sz val="11"/>
        <color theme="0"/>
        <rFont val="Calibri"/>
        <family val="2"/>
        <scheme val="minor"/>
      </rPr>
      <t xml:space="preserve"> about our plan. </t>
    </r>
    <r>
      <rPr>
        <u/>
        <sz val="11"/>
        <color theme="0"/>
        <rFont val="Calibri"/>
        <family val="2"/>
        <scheme val="minor"/>
      </rPr>
      <t>No error</t>
    </r>
  </si>
  <si>
    <t xml:space="preserve">                     1                   2       3                                 4                                            5</t>
  </si>
  <si>
    <t xml:space="preserve">             1        2          3                               4                          5   </t>
  </si>
  <si>
    <r>
      <t xml:space="preserve">In Example </t>
    </r>
    <r>
      <rPr>
        <u/>
        <sz val="11"/>
        <color theme="0"/>
        <rFont val="Calibri"/>
        <family val="2"/>
        <scheme val="minor"/>
      </rPr>
      <t>1</t>
    </r>
    <r>
      <rPr>
        <sz val="11"/>
        <color theme="0"/>
        <rFont val="Calibri"/>
        <family val="2"/>
        <scheme val="minor"/>
      </rPr>
      <t xml:space="preserve">, there is no error in the sentence, so the correct answer is </t>
    </r>
    <r>
      <rPr>
        <u/>
        <sz val="11"/>
        <color theme="0"/>
        <rFont val="Calibri"/>
        <family val="2"/>
        <scheme val="minor"/>
      </rPr>
      <t>5</t>
    </r>
    <r>
      <rPr>
        <sz val="11"/>
        <color theme="0"/>
        <rFont val="Calibri"/>
        <family val="2"/>
        <scheme val="minor"/>
      </rPr>
      <t>.</t>
    </r>
  </si>
  <si>
    <r>
      <t xml:space="preserve">In Example </t>
    </r>
    <r>
      <rPr>
        <u/>
        <sz val="11"/>
        <color theme="0"/>
        <rFont val="Calibri"/>
        <family val="2"/>
        <scheme val="minor"/>
      </rPr>
      <t>2</t>
    </r>
    <r>
      <rPr>
        <sz val="11"/>
        <color theme="0"/>
        <rFont val="Calibri"/>
        <family val="2"/>
        <scheme val="minor"/>
      </rPr>
      <t xml:space="preserve">, the pronoun </t>
    </r>
    <r>
      <rPr>
        <u/>
        <sz val="11"/>
        <color theme="0"/>
        <rFont val="Calibri"/>
        <family val="2"/>
        <scheme val="minor"/>
      </rPr>
      <t>me</t>
    </r>
    <r>
      <rPr>
        <sz val="11"/>
        <color theme="0"/>
        <rFont val="Calibri"/>
        <family val="2"/>
        <scheme val="minor"/>
      </rPr>
      <t xml:space="preserve"> is used incorrectly, so the correct answer is </t>
    </r>
    <r>
      <rPr>
        <u/>
        <sz val="11"/>
        <color theme="0"/>
        <rFont val="Calibri"/>
        <family val="2"/>
        <scheme val="minor"/>
      </rPr>
      <t>2</t>
    </r>
    <r>
      <rPr>
        <sz val="11"/>
        <color theme="0"/>
        <rFont val="Calibri"/>
        <family val="2"/>
        <scheme val="minor"/>
      </rPr>
      <t>.</t>
    </r>
  </si>
  <si>
    <r>
      <t xml:space="preserve">197)  </t>
    </r>
    <r>
      <rPr>
        <u/>
        <sz val="11"/>
        <color theme="0"/>
        <rFont val="Calibri"/>
        <family val="2"/>
        <scheme val="minor"/>
      </rPr>
      <t>Strictly</t>
    </r>
    <r>
      <rPr>
        <sz val="11"/>
        <color theme="0"/>
        <rFont val="Calibri"/>
        <family val="2"/>
        <scheme val="minor"/>
      </rPr>
      <t xml:space="preserve"> between you and </t>
    </r>
    <r>
      <rPr>
        <u/>
        <sz val="11"/>
        <color theme="0"/>
        <rFont val="Calibri"/>
        <family val="2"/>
        <scheme val="minor"/>
      </rPr>
      <t>I</t>
    </r>
    <r>
      <rPr>
        <sz val="11"/>
        <color theme="0"/>
        <rFont val="Calibri"/>
        <family val="2"/>
        <scheme val="minor"/>
      </rPr>
      <t xml:space="preserve">. He </t>
    </r>
    <r>
      <rPr>
        <u/>
        <sz val="11"/>
        <color theme="0"/>
        <rFont val="Calibri"/>
        <family val="2"/>
        <scheme val="minor"/>
      </rPr>
      <t>doesn’t</t>
    </r>
    <r>
      <rPr>
        <sz val="11"/>
        <color theme="0"/>
        <rFont val="Calibri"/>
        <family val="2"/>
        <scheme val="minor"/>
      </rPr>
      <t xml:space="preserve"> know  what  he’s  talking  </t>
    </r>
    <r>
      <rPr>
        <u/>
        <sz val="11"/>
        <color theme="0"/>
        <rFont val="Calibri"/>
        <family val="2"/>
        <scheme val="minor"/>
      </rPr>
      <t>about</t>
    </r>
    <r>
      <rPr>
        <sz val="11"/>
        <color theme="0"/>
        <rFont val="Calibri"/>
        <family val="2"/>
        <scheme val="minor"/>
      </rPr>
      <t xml:space="preserve">.  </t>
    </r>
    <r>
      <rPr>
        <u/>
        <sz val="11"/>
        <color theme="0"/>
        <rFont val="Calibri"/>
        <family val="2"/>
        <scheme val="minor"/>
      </rPr>
      <t>No error</t>
    </r>
  </si>
  <si>
    <t xml:space="preserve">                 1                                        2              3                                                             4              5 </t>
  </si>
  <si>
    <r>
      <t xml:space="preserve">199)  </t>
    </r>
    <r>
      <rPr>
        <u/>
        <sz val="11"/>
        <color theme="0"/>
        <rFont val="Calibri"/>
        <family val="2"/>
        <scheme val="minor"/>
      </rPr>
      <t>Either</t>
    </r>
    <r>
      <rPr>
        <sz val="11"/>
        <color theme="0"/>
        <rFont val="Calibri"/>
        <family val="2"/>
        <scheme val="minor"/>
      </rPr>
      <t xml:space="preserve"> the father or one of his </t>
    </r>
    <r>
      <rPr>
        <u/>
        <sz val="11"/>
        <color theme="0"/>
        <rFont val="Calibri"/>
        <family val="2"/>
        <scheme val="minor"/>
      </rPr>
      <t>two</t>
    </r>
    <r>
      <rPr>
        <sz val="11"/>
        <color theme="0"/>
        <rFont val="Calibri"/>
        <family val="2"/>
        <scheme val="minor"/>
      </rPr>
      <t xml:space="preserve"> sons </t>
    </r>
    <r>
      <rPr>
        <u/>
        <sz val="11"/>
        <color theme="0"/>
        <rFont val="Calibri"/>
        <family val="2"/>
        <scheme val="minor"/>
      </rPr>
      <t>are</t>
    </r>
    <r>
      <rPr>
        <sz val="11"/>
        <color theme="0"/>
        <rFont val="Calibri"/>
        <family val="2"/>
        <scheme val="minor"/>
      </rPr>
      <t xml:space="preserve"> at fault in this </t>
    </r>
    <r>
      <rPr>
        <u/>
        <sz val="11"/>
        <color theme="0"/>
        <rFont val="Calibri"/>
        <family val="2"/>
        <scheme val="minor"/>
      </rPr>
      <t>incident</t>
    </r>
    <r>
      <rPr>
        <sz val="11"/>
        <color theme="0"/>
        <rFont val="Calibri"/>
        <family val="2"/>
        <scheme val="minor"/>
      </rPr>
      <t xml:space="preserve">.  </t>
    </r>
    <r>
      <rPr>
        <u/>
        <sz val="11"/>
        <color theme="0"/>
        <rFont val="Calibri"/>
        <family val="2"/>
        <scheme val="minor"/>
      </rPr>
      <t>No error</t>
    </r>
  </si>
  <si>
    <r>
      <t xml:space="preserve">200)  There </t>
    </r>
    <r>
      <rPr>
        <u/>
        <sz val="11"/>
        <color theme="0"/>
        <rFont val="Calibri"/>
        <family val="2"/>
        <scheme val="minor"/>
      </rPr>
      <t>are</t>
    </r>
    <r>
      <rPr>
        <sz val="11"/>
        <color theme="0"/>
        <rFont val="Calibri"/>
        <family val="2"/>
        <scheme val="minor"/>
      </rPr>
      <t xml:space="preserve"> no </t>
    </r>
    <r>
      <rPr>
        <u/>
        <sz val="11"/>
        <color theme="0"/>
        <rFont val="Calibri"/>
        <family val="2"/>
        <scheme val="minor"/>
      </rPr>
      <t>less</t>
    </r>
    <r>
      <rPr>
        <sz val="11"/>
        <color theme="0"/>
        <rFont val="Calibri"/>
        <family val="2"/>
        <scheme val="minor"/>
      </rPr>
      <t xml:space="preserve"> </t>
    </r>
    <r>
      <rPr>
        <u/>
        <sz val="11"/>
        <color theme="0"/>
        <rFont val="Calibri"/>
        <family val="2"/>
        <scheme val="minor"/>
      </rPr>
      <t>than</t>
    </r>
    <r>
      <rPr>
        <sz val="11"/>
        <color theme="0"/>
        <rFont val="Calibri"/>
        <family val="2"/>
        <scheme val="minor"/>
      </rPr>
      <t xml:space="preserve"> ten books missing from the </t>
    </r>
    <r>
      <rPr>
        <u/>
        <sz val="11"/>
        <color theme="0"/>
        <rFont val="Calibri"/>
        <family val="2"/>
        <scheme val="minor"/>
      </rPr>
      <t>library’s shelves</t>
    </r>
    <r>
      <rPr>
        <sz val="11"/>
        <color theme="0"/>
        <rFont val="Calibri"/>
        <family val="2"/>
        <scheme val="minor"/>
      </rPr>
      <t xml:space="preserve">.  </t>
    </r>
    <r>
      <rPr>
        <u/>
        <sz val="11"/>
        <color theme="0"/>
        <rFont val="Calibri"/>
        <family val="2"/>
        <scheme val="minor"/>
      </rPr>
      <t>No error</t>
    </r>
  </si>
  <si>
    <r>
      <t xml:space="preserve">201)  A person </t>
    </r>
    <r>
      <rPr>
        <u/>
        <sz val="11"/>
        <color theme="0"/>
        <rFont val="Calibri"/>
        <family val="2"/>
        <scheme val="minor"/>
      </rPr>
      <t>can be</t>
    </r>
    <r>
      <rPr>
        <sz val="11"/>
        <color theme="0"/>
        <rFont val="Calibri"/>
        <family val="2"/>
        <scheme val="minor"/>
      </rPr>
      <t xml:space="preserve">  </t>
    </r>
    <r>
      <rPr>
        <u/>
        <sz val="11"/>
        <color theme="0"/>
        <rFont val="Calibri"/>
        <family val="2"/>
        <scheme val="minor"/>
      </rPr>
      <t>not only</t>
    </r>
    <r>
      <rPr>
        <sz val="11"/>
        <color theme="0"/>
        <rFont val="Calibri"/>
        <family val="2"/>
        <scheme val="minor"/>
      </rPr>
      <t xml:space="preserve">  </t>
    </r>
    <r>
      <rPr>
        <u/>
        <sz val="11"/>
        <color theme="0"/>
        <rFont val="Calibri"/>
        <family val="2"/>
        <scheme val="minor"/>
      </rPr>
      <t>wrong in his opinions</t>
    </r>
    <r>
      <rPr>
        <sz val="11"/>
        <color theme="0"/>
        <rFont val="Calibri"/>
        <family val="2"/>
        <scheme val="minor"/>
      </rPr>
      <t xml:space="preserve">  but stubborn </t>
    </r>
    <r>
      <rPr>
        <u/>
        <sz val="11"/>
        <color theme="0"/>
        <rFont val="Calibri"/>
        <family val="2"/>
        <scheme val="minor"/>
      </rPr>
      <t>also</t>
    </r>
    <r>
      <rPr>
        <sz val="11"/>
        <color theme="0"/>
        <rFont val="Calibri"/>
        <family val="2"/>
        <scheme val="minor"/>
      </rPr>
      <t xml:space="preserve">. </t>
    </r>
    <r>
      <rPr>
        <u/>
        <sz val="11"/>
        <color theme="0"/>
        <rFont val="Calibri"/>
        <family val="2"/>
        <scheme val="minor"/>
      </rPr>
      <t>No error</t>
    </r>
  </si>
  <si>
    <t xml:space="preserve">            1                                                              2               3         4                      5 </t>
  </si>
  <si>
    <r>
      <t xml:space="preserve">198)  The treasurer </t>
    </r>
    <r>
      <rPr>
        <u/>
        <sz val="11"/>
        <color theme="0"/>
        <rFont val="Calibri"/>
        <family val="2"/>
        <scheme val="minor"/>
      </rPr>
      <t>rose to announce</t>
    </r>
    <r>
      <rPr>
        <sz val="11"/>
        <color theme="0"/>
        <rFont val="Calibri"/>
        <family val="2"/>
        <scheme val="minor"/>
      </rPr>
      <t xml:space="preserve"> that every member </t>
    </r>
    <r>
      <rPr>
        <u/>
        <sz val="11"/>
        <color theme="0"/>
        <rFont val="Calibri"/>
        <family val="2"/>
        <scheme val="minor"/>
      </rPr>
      <t>save one</t>
    </r>
    <r>
      <rPr>
        <sz val="11"/>
        <color theme="0"/>
        <rFont val="Calibri"/>
        <family val="2"/>
        <scheme val="minor"/>
      </rPr>
      <t xml:space="preserve"> </t>
    </r>
    <r>
      <rPr>
        <u/>
        <sz val="11"/>
        <color theme="0"/>
        <rFont val="Calibri"/>
        <family val="2"/>
        <scheme val="minor"/>
      </rPr>
      <t>had paid</t>
    </r>
    <r>
      <rPr>
        <sz val="11"/>
        <color theme="0"/>
        <rFont val="Calibri"/>
        <family val="2"/>
        <scheme val="minor"/>
      </rPr>
      <t xml:space="preserve"> </t>
    </r>
    <r>
      <rPr>
        <u/>
        <sz val="11"/>
        <color theme="0"/>
        <rFont val="Calibri"/>
        <family val="2"/>
        <scheme val="minor"/>
      </rPr>
      <t>his</t>
    </r>
    <r>
      <rPr>
        <sz val="11"/>
        <color theme="0"/>
        <rFont val="Calibri"/>
        <family val="2"/>
        <scheme val="minor"/>
      </rPr>
      <t xml:space="preserve"> dues. </t>
    </r>
    <r>
      <rPr>
        <u/>
        <sz val="11"/>
        <color theme="0"/>
        <rFont val="Calibri"/>
        <family val="2"/>
        <scheme val="minor"/>
      </rPr>
      <t>No error</t>
    </r>
    <r>
      <rPr>
        <sz val="11"/>
        <color theme="0"/>
        <rFont val="Calibri"/>
        <family val="2"/>
        <scheme val="minor"/>
      </rPr>
      <t xml:space="preserve"> </t>
    </r>
  </si>
  <si>
    <t xml:space="preserve">               1                                                     2                3                                    4                 5</t>
  </si>
  <si>
    <t xml:space="preserve">    1            2      3                                                                       4                         5</t>
  </si>
  <si>
    <t xml:space="preserve">           1                2                             3                                                 4            5</t>
  </si>
  <si>
    <r>
      <t xml:space="preserve">202) </t>
    </r>
    <r>
      <rPr>
        <u/>
        <sz val="11"/>
        <color theme="0"/>
        <rFont val="Calibri"/>
        <family val="2"/>
        <scheme val="minor"/>
      </rPr>
      <t xml:space="preserve">When we vacated our apartment  </t>
    </r>
    <r>
      <rPr>
        <sz val="11"/>
        <color theme="0"/>
        <rFont val="Calibri"/>
        <family val="2"/>
        <scheme val="minor"/>
      </rPr>
      <t xml:space="preserve">the movers </t>
    </r>
    <r>
      <rPr>
        <u/>
        <sz val="11"/>
        <color theme="0"/>
        <rFont val="Calibri"/>
        <family val="2"/>
        <scheme val="minor"/>
      </rPr>
      <t>weren’t scarcely</t>
    </r>
    <r>
      <rPr>
        <sz val="11"/>
        <color theme="0"/>
        <rFont val="Calibri"/>
        <family val="2"/>
        <scheme val="minor"/>
      </rPr>
      <t xml:space="preserve"> able </t>
    </r>
    <r>
      <rPr>
        <u/>
        <sz val="11"/>
        <color theme="0"/>
        <rFont val="Calibri"/>
        <family val="2"/>
        <scheme val="minor"/>
      </rPr>
      <t>to budge</t>
    </r>
    <r>
      <rPr>
        <sz val="11"/>
        <color theme="0"/>
        <rFont val="Calibri"/>
        <family val="2"/>
        <scheme val="minor"/>
      </rPr>
      <t xml:space="preserve"> the huge </t>
    </r>
    <r>
      <rPr>
        <u/>
        <sz val="11"/>
        <color theme="0"/>
        <rFont val="Calibri"/>
        <family val="2"/>
        <scheme val="minor"/>
      </rPr>
      <t>chest of drawers</t>
    </r>
    <r>
      <rPr>
        <sz val="11"/>
        <color theme="0"/>
        <rFont val="Calibri"/>
        <family val="2"/>
        <scheme val="minor"/>
      </rPr>
      <t xml:space="preserve">.  </t>
    </r>
    <r>
      <rPr>
        <u/>
        <sz val="11"/>
        <color theme="0"/>
        <rFont val="Calibri"/>
        <family val="2"/>
        <scheme val="minor"/>
      </rPr>
      <t>No error</t>
    </r>
  </si>
  <si>
    <t xml:space="preserve">                   1                                                                       2                               3                                         4                         5</t>
  </si>
  <si>
    <r>
      <t xml:space="preserve">203)  </t>
    </r>
    <r>
      <rPr>
        <u/>
        <sz val="11"/>
        <color theme="0"/>
        <rFont val="Calibri"/>
        <family val="2"/>
        <scheme val="minor"/>
      </rPr>
      <t>Approaching fearlessly</t>
    </r>
    <r>
      <rPr>
        <sz val="11"/>
        <color theme="0"/>
        <rFont val="Calibri"/>
        <family val="2"/>
        <scheme val="minor"/>
      </rPr>
      <t xml:space="preserve"> he sternly ordered the barking dog </t>
    </r>
    <r>
      <rPr>
        <u/>
        <sz val="11"/>
        <color theme="0"/>
        <rFont val="Calibri"/>
        <family val="2"/>
        <scheme val="minor"/>
      </rPr>
      <t>to lay down</t>
    </r>
    <r>
      <rPr>
        <sz val="11"/>
        <color theme="0"/>
        <rFont val="Calibri"/>
        <family val="2"/>
        <scheme val="minor"/>
      </rPr>
      <t xml:space="preserve">  </t>
    </r>
    <r>
      <rPr>
        <u/>
        <sz val="11"/>
        <color theme="0"/>
        <rFont val="Calibri"/>
        <family val="2"/>
        <scheme val="minor"/>
      </rPr>
      <t>and be</t>
    </r>
    <r>
      <rPr>
        <sz val="11"/>
        <color theme="0"/>
        <rFont val="Calibri"/>
        <family val="2"/>
        <scheme val="minor"/>
      </rPr>
      <t xml:space="preserve">  </t>
    </r>
    <r>
      <rPr>
        <u/>
        <sz val="11"/>
        <color theme="0"/>
        <rFont val="Calibri"/>
        <family val="2"/>
        <scheme val="minor"/>
      </rPr>
      <t>quiet</t>
    </r>
    <r>
      <rPr>
        <sz val="11"/>
        <color theme="0"/>
        <rFont val="Calibri"/>
        <family val="2"/>
        <scheme val="minor"/>
      </rPr>
      <t xml:space="preserve">.  </t>
    </r>
    <r>
      <rPr>
        <u/>
        <sz val="11"/>
        <color theme="0"/>
        <rFont val="Calibri"/>
        <family val="2"/>
        <scheme val="minor"/>
      </rPr>
      <t>No error</t>
    </r>
  </si>
  <si>
    <t xml:space="preserve">          1                                                                                                   2                  3           4              5</t>
  </si>
  <si>
    <t xml:space="preserve">     1                    2                          3                                            4                      5</t>
  </si>
  <si>
    <r>
      <t xml:space="preserve">204)  Jack </t>
    </r>
    <r>
      <rPr>
        <u/>
        <sz val="11"/>
        <color theme="0"/>
        <rFont val="Calibri"/>
        <family val="2"/>
        <scheme val="minor"/>
      </rPr>
      <t>may be</t>
    </r>
    <r>
      <rPr>
        <sz val="11"/>
        <color theme="0"/>
        <rFont val="Calibri"/>
        <family val="2"/>
        <scheme val="minor"/>
      </rPr>
      <t xml:space="preserve"> a </t>
    </r>
    <r>
      <rPr>
        <u/>
        <sz val="11"/>
        <color theme="0"/>
        <rFont val="Calibri"/>
        <family val="2"/>
        <scheme val="minor"/>
      </rPr>
      <t>better batter</t>
    </r>
    <r>
      <rPr>
        <sz val="11"/>
        <color theme="0"/>
        <rFont val="Calibri"/>
        <family val="2"/>
        <scheme val="minor"/>
      </rPr>
      <t xml:space="preserve">  than </t>
    </r>
    <r>
      <rPr>
        <u/>
        <sz val="11"/>
        <color theme="0"/>
        <rFont val="Calibri"/>
        <family val="2"/>
        <scheme val="minor"/>
      </rPr>
      <t>me</t>
    </r>
    <r>
      <rPr>
        <sz val="11"/>
        <color theme="0"/>
        <rFont val="Calibri"/>
        <family val="2"/>
        <scheme val="minor"/>
      </rPr>
      <t xml:space="preserve">, but I can pitch </t>
    </r>
    <r>
      <rPr>
        <u/>
        <sz val="11"/>
        <color theme="0"/>
        <rFont val="Calibri"/>
        <family val="2"/>
        <scheme val="minor"/>
      </rPr>
      <t>better than he</t>
    </r>
    <r>
      <rPr>
        <sz val="11"/>
        <color theme="0"/>
        <rFont val="Calibri"/>
        <family val="2"/>
        <scheme val="minor"/>
      </rPr>
      <t xml:space="preserve"> , </t>
    </r>
    <r>
      <rPr>
        <u/>
        <sz val="11"/>
        <color theme="0"/>
        <rFont val="Calibri"/>
        <family val="2"/>
        <scheme val="minor"/>
      </rPr>
      <t>No error</t>
    </r>
  </si>
  <si>
    <t xml:space="preserve">       1                                                2                            3                                     4                          5</t>
  </si>
  <si>
    <r>
      <t xml:space="preserve">205)  Is it </t>
    </r>
    <r>
      <rPr>
        <u/>
        <sz val="11"/>
        <color theme="0"/>
        <rFont val="Calibri"/>
        <family val="2"/>
        <scheme val="minor"/>
      </rPr>
      <t>altogether</t>
    </r>
    <r>
      <rPr>
        <sz val="11"/>
        <color theme="0"/>
        <rFont val="Calibri"/>
        <family val="2"/>
        <scheme val="minor"/>
      </rPr>
      <t xml:space="preserve"> necessary for </t>
    </r>
    <r>
      <rPr>
        <u/>
        <sz val="11"/>
        <color theme="0"/>
        <rFont val="Calibri"/>
        <family val="2"/>
        <scheme val="minor"/>
      </rPr>
      <t>we volunteers</t>
    </r>
    <r>
      <rPr>
        <sz val="11"/>
        <color theme="0"/>
        <rFont val="Calibri"/>
        <family val="2"/>
        <scheme val="minor"/>
      </rPr>
      <t xml:space="preserve"> to </t>
    </r>
    <r>
      <rPr>
        <u/>
        <sz val="11"/>
        <color theme="0"/>
        <rFont val="Calibri"/>
        <family val="2"/>
        <scheme val="minor"/>
      </rPr>
      <t>participate</t>
    </r>
    <r>
      <rPr>
        <sz val="11"/>
        <color theme="0"/>
        <rFont val="Calibri"/>
        <family val="2"/>
        <scheme val="minor"/>
      </rPr>
      <t xml:space="preserve"> in the </t>
    </r>
    <r>
      <rPr>
        <u/>
        <sz val="11"/>
        <color theme="0"/>
        <rFont val="Calibri"/>
        <family val="2"/>
        <scheme val="minor"/>
      </rPr>
      <t>Civil Defense drill</t>
    </r>
    <r>
      <rPr>
        <sz val="11"/>
        <color theme="0"/>
        <rFont val="Calibri"/>
        <family val="2"/>
        <scheme val="minor"/>
      </rPr>
      <t xml:space="preserve">? </t>
    </r>
    <r>
      <rPr>
        <u/>
        <sz val="11"/>
        <color theme="0"/>
        <rFont val="Calibri"/>
        <family val="2"/>
        <scheme val="minor"/>
      </rPr>
      <t>No error</t>
    </r>
  </si>
  <si>
    <t xml:space="preserve">                     1                       2                   3                                                                    4             5                                   </t>
  </si>
  <si>
    <r>
      <t xml:space="preserve">206)  The three bears are all in </t>
    </r>
    <r>
      <rPr>
        <u/>
        <sz val="11"/>
        <color theme="0"/>
        <rFont val="Calibri"/>
        <family val="2"/>
        <scheme val="minor"/>
      </rPr>
      <t>their</t>
    </r>
    <r>
      <rPr>
        <sz val="11"/>
        <color theme="0"/>
        <rFont val="Calibri"/>
        <family val="2"/>
        <scheme val="minor"/>
      </rPr>
      <t xml:space="preserve"> cage all </t>
    </r>
    <r>
      <rPr>
        <u/>
        <sz val="11"/>
        <color theme="0"/>
        <rFont val="Calibri"/>
        <family val="2"/>
        <scheme val="minor"/>
      </rPr>
      <t>right</t>
    </r>
    <r>
      <rPr>
        <sz val="11"/>
        <color theme="0"/>
        <rFont val="Calibri"/>
        <family val="2"/>
        <scheme val="minor"/>
      </rPr>
      <t xml:space="preserve">. And </t>
    </r>
    <r>
      <rPr>
        <u/>
        <sz val="11"/>
        <color theme="0"/>
        <rFont val="Calibri"/>
        <family val="2"/>
        <scheme val="minor"/>
      </rPr>
      <t>they’re</t>
    </r>
    <r>
      <rPr>
        <sz val="11"/>
        <color theme="0"/>
        <rFont val="Calibri"/>
        <family val="2"/>
        <scheme val="minor"/>
      </rPr>
      <t xml:space="preserve"> all talking their afternoon nap </t>
    </r>
    <r>
      <rPr>
        <u/>
        <sz val="11"/>
        <color theme="0"/>
        <rFont val="Calibri"/>
        <family val="2"/>
        <scheme val="minor"/>
      </rPr>
      <t>there</t>
    </r>
    <r>
      <rPr>
        <sz val="11"/>
        <color theme="0"/>
        <rFont val="Calibri"/>
        <family val="2"/>
        <scheme val="minor"/>
      </rPr>
      <t xml:space="preserve">. </t>
    </r>
    <r>
      <rPr>
        <u/>
        <sz val="11"/>
        <color theme="0"/>
        <rFont val="Calibri"/>
        <family val="2"/>
        <scheme val="minor"/>
      </rPr>
      <t>No error</t>
    </r>
  </si>
  <si>
    <t xml:space="preserve"> </t>
  </si>
  <si>
    <r>
      <t xml:space="preserve">207)  Are you </t>
    </r>
    <r>
      <rPr>
        <u/>
        <sz val="11"/>
        <color theme="0"/>
        <rFont val="Calibri"/>
        <family val="2"/>
        <scheme val="minor"/>
      </rPr>
      <t>implying</t>
    </r>
    <r>
      <rPr>
        <sz val="11"/>
        <color theme="0"/>
        <rFont val="Calibri"/>
        <family val="2"/>
        <scheme val="minor"/>
      </rPr>
      <t xml:space="preserve"> that the boy whom we considered </t>
    </r>
    <r>
      <rPr>
        <u/>
        <sz val="11"/>
        <color theme="0"/>
        <rFont val="Calibri"/>
        <family val="2"/>
        <scheme val="minor"/>
      </rPr>
      <t>responsible</t>
    </r>
    <r>
      <rPr>
        <sz val="11"/>
        <color theme="0"/>
        <rFont val="Calibri"/>
        <family val="2"/>
        <scheme val="minor"/>
      </rPr>
      <t xml:space="preserve"> for the trouble </t>
    </r>
    <r>
      <rPr>
        <u/>
        <sz val="11"/>
        <color theme="0"/>
        <rFont val="Calibri"/>
        <family val="2"/>
        <scheme val="minor"/>
      </rPr>
      <t>had</t>
    </r>
    <r>
      <rPr>
        <sz val="11"/>
        <color theme="0"/>
        <rFont val="Calibri"/>
        <family val="2"/>
        <scheme val="minor"/>
      </rPr>
      <t xml:space="preserve"> </t>
    </r>
    <r>
      <rPr>
        <u/>
        <sz val="11"/>
        <color theme="0"/>
        <rFont val="Calibri"/>
        <family val="2"/>
        <scheme val="minor"/>
      </rPr>
      <t>nothing  to do with it?</t>
    </r>
    <r>
      <rPr>
        <sz val="11"/>
        <color theme="0"/>
        <rFont val="Calibri"/>
        <family val="2"/>
        <scheme val="minor"/>
      </rPr>
      <t xml:space="preserve">  </t>
    </r>
    <r>
      <rPr>
        <u/>
        <sz val="11"/>
        <color theme="0"/>
        <rFont val="Calibri"/>
        <family val="2"/>
        <scheme val="minor"/>
      </rPr>
      <t xml:space="preserve">No error </t>
    </r>
  </si>
  <si>
    <t xml:space="preserve">             1                                                                                    2                                           3                      4                             5</t>
  </si>
  <si>
    <r>
      <t xml:space="preserve"> 208) </t>
    </r>
    <r>
      <rPr>
        <u/>
        <sz val="11"/>
        <color theme="0"/>
        <rFont val="Calibri"/>
        <family val="2"/>
        <scheme val="minor"/>
      </rPr>
      <t>Due to the rain,</t>
    </r>
    <r>
      <rPr>
        <sz val="11"/>
        <color theme="0"/>
        <rFont val="Calibri"/>
        <family val="2"/>
        <scheme val="minor"/>
      </rPr>
      <t xml:space="preserve"> they thought they </t>
    </r>
    <r>
      <rPr>
        <u/>
        <sz val="11"/>
        <color theme="0"/>
        <rFont val="Calibri"/>
        <family val="2"/>
        <scheme val="minor"/>
      </rPr>
      <t>might change</t>
    </r>
    <r>
      <rPr>
        <sz val="11"/>
        <color theme="0"/>
        <rFont val="Calibri"/>
        <family val="2"/>
        <scheme val="minor"/>
      </rPr>
      <t xml:space="preserve">  </t>
    </r>
    <r>
      <rPr>
        <u/>
        <sz val="11"/>
        <color theme="0"/>
        <rFont val="Calibri"/>
        <family val="2"/>
        <scheme val="minor"/>
      </rPr>
      <t>their</t>
    </r>
    <r>
      <rPr>
        <sz val="11"/>
        <color theme="0"/>
        <rFont val="Calibri"/>
        <family val="2"/>
        <scheme val="minor"/>
      </rPr>
      <t xml:space="preserve">  previous plan to go </t>
    </r>
    <r>
      <rPr>
        <u/>
        <sz val="11"/>
        <color theme="0"/>
        <rFont val="Calibri"/>
        <family val="2"/>
        <scheme val="minor"/>
      </rPr>
      <t>picnicking.</t>
    </r>
    <r>
      <rPr>
        <sz val="11"/>
        <color theme="0"/>
        <rFont val="Calibri"/>
        <family val="2"/>
        <scheme val="minor"/>
      </rPr>
      <t xml:space="preserve"> </t>
    </r>
    <r>
      <rPr>
        <u/>
        <sz val="11"/>
        <color theme="0"/>
        <rFont val="Calibri"/>
        <family val="2"/>
        <scheme val="minor"/>
      </rPr>
      <t>No error</t>
    </r>
  </si>
  <si>
    <t xml:space="preserve">   1                                                              2                 3                                                    4                 5 </t>
  </si>
  <si>
    <t xml:space="preserve">             1                                                      2                            3                                  4                                             5 </t>
  </si>
  <si>
    <r>
      <t xml:space="preserve">209) </t>
    </r>
    <r>
      <rPr>
        <u/>
        <sz val="11"/>
        <color theme="0"/>
        <rFont val="Calibri"/>
        <family val="2"/>
        <scheme val="minor"/>
      </rPr>
      <t xml:space="preserve"> It’s</t>
    </r>
    <r>
      <rPr>
        <sz val="11"/>
        <color theme="0"/>
        <rFont val="Calibri"/>
        <family val="2"/>
        <scheme val="minor"/>
      </rPr>
      <t xml:space="preserve"> difficult to realize that he </t>
    </r>
    <r>
      <rPr>
        <u/>
        <sz val="11"/>
        <color theme="0"/>
        <rFont val="Calibri"/>
        <family val="2"/>
        <scheme val="minor"/>
      </rPr>
      <t>only</t>
    </r>
    <r>
      <rPr>
        <sz val="11"/>
        <color theme="0"/>
        <rFont val="Calibri"/>
        <family val="2"/>
        <scheme val="minor"/>
      </rPr>
      <t xml:space="preserve"> left a week </t>
    </r>
    <r>
      <rPr>
        <u/>
        <sz val="11"/>
        <color theme="0"/>
        <rFont val="Calibri"/>
        <family val="2"/>
        <scheme val="minor"/>
      </rPr>
      <t>ago</t>
    </r>
    <r>
      <rPr>
        <sz val="11"/>
        <color theme="0"/>
        <rFont val="Calibri"/>
        <family val="2"/>
        <scheme val="minor"/>
      </rPr>
      <t xml:space="preserve">; it seems he </t>
    </r>
    <r>
      <rPr>
        <u/>
        <sz val="11"/>
        <color theme="0"/>
        <rFont val="Calibri"/>
        <family val="2"/>
        <scheme val="minor"/>
      </rPr>
      <t>has been</t>
    </r>
    <r>
      <rPr>
        <sz val="11"/>
        <color theme="0"/>
        <rFont val="Calibri"/>
        <family val="2"/>
        <scheme val="minor"/>
      </rPr>
      <t xml:space="preserve">  gone too long. </t>
    </r>
    <r>
      <rPr>
        <u/>
        <sz val="11"/>
        <color theme="0"/>
        <rFont val="Calibri"/>
        <family val="2"/>
        <scheme val="minor"/>
      </rPr>
      <t>No error</t>
    </r>
  </si>
  <si>
    <t xml:space="preserve">                    1                                               2                 3                     4                                     5     </t>
  </si>
  <si>
    <r>
      <t xml:space="preserve">210) Frederick’s mother </t>
    </r>
    <r>
      <rPr>
        <u/>
        <sz val="11"/>
        <color theme="0"/>
        <rFont val="Calibri"/>
        <family val="2"/>
        <scheme val="minor"/>
      </rPr>
      <t>says she doesn’t</t>
    </r>
    <r>
      <rPr>
        <sz val="11"/>
        <color theme="0"/>
        <rFont val="Calibri"/>
        <family val="2"/>
        <scheme val="minor"/>
      </rPr>
      <t xml:space="preserve"> like the idea of </t>
    </r>
    <r>
      <rPr>
        <u/>
        <sz val="11"/>
        <color theme="0"/>
        <rFont val="Calibri"/>
        <family val="2"/>
        <scheme val="minor"/>
      </rPr>
      <t>him</t>
    </r>
    <r>
      <rPr>
        <sz val="11"/>
        <color theme="0"/>
        <rFont val="Calibri"/>
        <family val="2"/>
        <scheme val="minor"/>
      </rPr>
      <t xml:space="preserve"> </t>
    </r>
    <r>
      <rPr>
        <u/>
        <sz val="11"/>
        <color theme="0"/>
        <rFont val="Calibri"/>
        <family val="2"/>
        <scheme val="minor"/>
      </rPr>
      <t>being out alone</t>
    </r>
    <r>
      <rPr>
        <sz val="11"/>
        <color theme="0"/>
        <rFont val="Calibri"/>
        <family val="2"/>
        <scheme val="minor"/>
      </rPr>
      <t xml:space="preserve">  </t>
    </r>
    <r>
      <rPr>
        <u/>
        <sz val="11"/>
        <color theme="0"/>
        <rFont val="Calibri"/>
        <family val="2"/>
        <scheme val="minor"/>
      </rPr>
      <t>so late</t>
    </r>
    <r>
      <rPr>
        <sz val="11"/>
        <color theme="0"/>
        <rFont val="Calibri"/>
        <family val="2"/>
        <scheme val="minor"/>
      </rPr>
      <t xml:space="preserve"> every night. </t>
    </r>
    <r>
      <rPr>
        <u/>
        <sz val="11"/>
        <color theme="0"/>
        <rFont val="Calibri"/>
        <family val="2"/>
        <scheme val="minor"/>
      </rPr>
      <t>No error</t>
    </r>
  </si>
  <si>
    <t xml:space="preserve">                         1                                                                                                   2                           3                               4                                        5</t>
  </si>
  <si>
    <r>
      <t xml:space="preserve">211)  </t>
    </r>
    <r>
      <rPr>
        <u/>
        <sz val="11"/>
        <color theme="0"/>
        <rFont val="Calibri"/>
        <family val="2"/>
        <scheme val="minor"/>
      </rPr>
      <t>Only yesterday</t>
    </r>
    <r>
      <rPr>
        <sz val="11"/>
        <color theme="0"/>
        <rFont val="Calibri"/>
        <family val="2"/>
        <scheme val="minor"/>
      </rPr>
      <t xml:space="preserve"> the hotel manager assured my husband and  </t>
    </r>
    <r>
      <rPr>
        <u/>
        <sz val="11"/>
        <color theme="0"/>
        <rFont val="Calibri"/>
        <family val="2"/>
        <scheme val="minor"/>
      </rPr>
      <t>I</t>
    </r>
    <r>
      <rPr>
        <sz val="11"/>
        <color theme="0"/>
        <rFont val="Calibri"/>
        <family val="2"/>
        <scheme val="minor"/>
      </rPr>
      <t xml:space="preserve"> that he </t>
    </r>
    <r>
      <rPr>
        <u/>
        <sz val="11"/>
        <color theme="0"/>
        <rFont val="Calibri"/>
        <family val="2"/>
        <scheme val="minor"/>
      </rPr>
      <t>would accept</t>
    </r>
    <r>
      <rPr>
        <sz val="11"/>
        <color theme="0"/>
        <rFont val="Calibri"/>
        <family val="2"/>
        <scheme val="minor"/>
      </rPr>
      <t xml:space="preserve"> our </t>
    </r>
    <r>
      <rPr>
        <u/>
        <sz val="11"/>
        <color theme="0"/>
        <rFont val="Calibri"/>
        <family val="2"/>
        <scheme val="minor"/>
      </rPr>
      <t>reservation</t>
    </r>
    <r>
      <rPr>
        <sz val="11"/>
        <color theme="0"/>
        <rFont val="Calibri"/>
        <family val="2"/>
        <scheme val="minor"/>
      </rPr>
      <t xml:space="preserve"> for a room. </t>
    </r>
    <r>
      <rPr>
        <u/>
        <sz val="11"/>
        <color theme="0"/>
        <rFont val="Calibri"/>
        <family val="2"/>
        <scheme val="minor"/>
      </rPr>
      <t>No error</t>
    </r>
  </si>
  <si>
    <r>
      <t>DIRECTION:</t>
    </r>
    <r>
      <rPr>
        <sz val="11"/>
        <color theme="0"/>
        <rFont val="Calibri"/>
        <family val="2"/>
        <scheme val="minor"/>
      </rPr>
      <t xml:space="preserve"> Each of the sentence below has and underlined portion which may be correct or may have an error in grammar, diction , style , spelling , punctuation or capitalization. Select the one which is correct from the five choices given , then the number that corresponds to your answer on the cell before the appropriate item number.</t>
    </r>
  </si>
  <si>
    <t>3)    Do you intend to divide the work between the four of us?</t>
  </si>
  <si>
    <t>1. between</t>
  </si>
  <si>
    <t>2. besides</t>
  </si>
  <si>
    <t>3. among</t>
  </si>
  <si>
    <t>4. along</t>
  </si>
  <si>
    <t>5. across</t>
  </si>
  <si>
    <t>4) Neither the doctor not the nurse was in the patient’s room when the crisis came.</t>
  </si>
  <si>
    <t>1. when</t>
  </si>
  <si>
    <t>2. while</t>
  </si>
  <si>
    <t>3. after</t>
  </si>
  <si>
    <t>4. since</t>
  </si>
  <si>
    <t>5. though</t>
  </si>
  <si>
    <r>
      <t xml:space="preserve">In  Example </t>
    </r>
    <r>
      <rPr>
        <u/>
        <sz val="11"/>
        <color theme="0"/>
        <rFont val="Calibri"/>
        <family val="2"/>
        <scheme val="minor"/>
      </rPr>
      <t>4</t>
    </r>
    <r>
      <rPr>
        <sz val="11"/>
        <color theme="0"/>
        <rFont val="Calibri"/>
        <family val="2"/>
        <scheme val="minor"/>
      </rPr>
      <t xml:space="preserve">. When is use correctly as an adverb, therefore </t>
    </r>
    <r>
      <rPr>
        <u/>
        <sz val="11"/>
        <color theme="0"/>
        <rFont val="Calibri"/>
        <family val="2"/>
        <scheme val="minor"/>
      </rPr>
      <t xml:space="preserve">1 </t>
    </r>
    <r>
      <rPr>
        <sz val="11"/>
        <color theme="0"/>
        <rFont val="Calibri"/>
        <family val="2"/>
        <scheme val="minor"/>
      </rPr>
      <t>is the correct answer.</t>
    </r>
  </si>
  <si>
    <r>
      <t xml:space="preserve">In  Example </t>
    </r>
    <r>
      <rPr>
        <u/>
        <sz val="11"/>
        <color theme="0"/>
        <rFont val="Calibri"/>
        <family val="2"/>
        <scheme val="minor"/>
      </rPr>
      <t>3</t>
    </r>
    <r>
      <rPr>
        <sz val="11"/>
        <color theme="0"/>
        <rFont val="Calibri"/>
        <family val="2"/>
        <scheme val="minor"/>
      </rPr>
      <t xml:space="preserve">. The correct preposition to be used is </t>
    </r>
    <r>
      <rPr>
        <u/>
        <sz val="11"/>
        <color theme="0"/>
        <rFont val="Calibri"/>
        <family val="2"/>
        <scheme val="minor"/>
      </rPr>
      <t>among</t>
    </r>
    <r>
      <rPr>
        <sz val="11"/>
        <color theme="0"/>
        <rFont val="Calibri"/>
        <family val="2"/>
        <scheme val="minor"/>
      </rPr>
      <t xml:space="preserve">.  So </t>
    </r>
    <r>
      <rPr>
        <u/>
        <sz val="11"/>
        <color theme="0"/>
        <rFont val="Calibri"/>
        <family val="2"/>
        <scheme val="minor"/>
      </rPr>
      <t>3</t>
    </r>
    <r>
      <rPr>
        <sz val="11"/>
        <color theme="0"/>
        <rFont val="Calibri"/>
        <family val="2"/>
        <scheme val="minor"/>
      </rPr>
      <t xml:space="preserve"> is the answer.</t>
    </r>
  </si>
  <si>
    <t>3.  moreover</t>
  </si>
  <si>
    <t>5.  yet</t>
  </si>
  <si>
    <t>2.  asked</t>
  </si>
  <si>
    <t>4.  don’t you not think so</t>
  </si>
  <si>
    <t>5.  Did you think so</t>
  </si>
  <si>
    <r>
      <t xml:space="preserve">213)  You received an award for your outstanding achievement in school.  With </t>
    </r>
    <r>
      <rPr>
        <u/>
        <sz val="11"/>
        <color theme="0"/>
        <rFont val="Calibri"/>
        <family val="2"/>
        <scheme val="minor"/>
      </rPr>
      <t>who</t>
    </r>
    <r>
      <rPr>
        <sz val="11"/>
        <color theme="0"/>
        <rFont val="Calibri"/>
        <family val="2"/>
        <scheme val="minor"/>
      </rPr>
      <t xml:space="preserve"> will you share</t>
    </r>
  </si>
  <si>
    <r>
      <t xml:space="preserve">215)  I have the </t>
    </r>
    <r>
      <rPr>
        <u/>
        <sz val="11"/>
        <color theme="0"/>
        <rFont val="Calibri"/>
        <family val="2"/>
        <scheme val="minor"/>
      </rPr>
      <t xml:space="preserve">strange </t>
    </r>
    <r>
      <rPr>
        <sz val="11"/>
        <color theme="0"/>
        <rFont val="Calibri"/>
        <family val="2"/>
        <scheme val="minor"/>
      </rPr>
      <t>feeling that someone is watching me.</t>
    </r>
  </si>
  <si>
    <r>
      <t xml:space="preserve">216)  A true friend is one you can talk to freely without fear of being criticized,  </t>
    </r>
    <r>
      <rPr>
        <u/>
        <sz val="11"/>
        <color theme="0"/>
        <rFont val="Calibri"/>
        <family val="2"/>
        <scheme val="minor"/>
      </rPr>
      <t>didn’t you think so</t>
    </r>
    <r>
      <rPr>
        <sz val="11"/>
        <color theme="0"/>
        <rFont val="Calibri"/>
        <family val="2"/>
        <scheme val="minor"/>
      </rPr>
      <t>?</t>
    </r>
  </si>
  <si>
    <r>
      <t xml:space="preserve">212)  The Philippines is classified as belonging to the Third world, </t>
    </r>
    <r>
      <rPr>
        <u/>
        <sz val="11"/>
        <color theme="0"/>
        <rFont val="Calibri"/>
        <family val="2"/>
        <scheme val="minor"/>
      </rPr>
      <t>yet</t>
    </r>
    <r>
      <rPr>
        <sz val="11"/>
        <color theme="0"/>
        <rFont val="Calibri"/>
        <family val="2"/>
        <scheme val="minor"/>
      </rPr>
      <t xml:space="preserve"> it is rich in natural resources.</t>
    </r>
  </si>
  <si>
    <t>4.  nonetheless</t>
  </si>
  <si>
    <r>
      <t xml:space="preserve">1. </t>
    </r>
    <r>
      <rPr>
        <sz val="7"/>
        <color theme="0"/>
        <rFont val="Times New Roman"/>
        <family val="1"/>
      </rPr>
      <t xml:space="preserve"> </t>
    </r>
    <r>
      <rPr>
        <sz val="11"/>
        <color theme="0"/>
        <rFont val="Calibri"/>
        <family val="2"/>
        <scheme val="minor"/>
      </rPr>
      <t>for</t>
    </r>
  </si>
  <si>
    <t>2.  therefore</t>
  </si>
  <si>
    <t xml:space="preserve"> 5.  whose</t>
  </si>
  <si>
    <t>3.  what</t>
  </si>
  <si>
    <r>
      <t>1.</t>
    </r>
    <r>
      <rPr>
        <sz val="7"/>
        <color theme="0"/>
        <rFont val="Times New Roman"/>
        <family val="1"/>
      </rPr>
      <t>   </t>
    </r>
    <r>
      <rPr>
        <sz val="11"/>
        <color theme="0"/>
        <rFont val="Calibri"/>
        <family val="2"/>
        <scheme val="minor"/>
      </rPr>
      <t>who</t>
    </r>
  </si>
  <si>
    <t xml:space="preserve">2.  which            </t>
  </si>
  <si>
    <t xml:space="preserve">4.  whom           </t>
  </si>
  <si>
    <r>
      <t xml:space="preserve">214)  In her state-of-the-nation address, the President was </t>
    </r>
    <r>
      <rPr>
        <u/>
        <sz val="11"/>
        <color theme="0"/>
        <rFont val="Calibri"/>
        <family val="2"/>
        <scheme val="minor"/>
      </rPr>
      <t>pleased</t>
    </r>
    <r>
      <rPr>
        <sz val="11"/>
        <color theme="0"/>
        <rFont val="Calibri"/>
        <family val="2"/>
        <scheme val="minor"/>
      </rPr>
      <t xml:space="preserve"> to report on the accomplishments of the national government.</t>
    </r>
  </si>
  <si>
    <t xml:space="preserve">3.  pleased        </t>
  </si>
  <si>
    <t xml:space="preserve">4.  ecstatic          </t>
  </si>
  <si>
    <t>5.  lukewarm</t>
  </si>
  <si>
    <r>
      <t>1.</t>
    </r>
    <r>
      <rPr>
        <sz val="7"/>
        <color theme="0"/>
        <rFont val="Times New Roman"/>
        <family val="1"/>
      </rPr>
      <t>   </t>
    </r>
    <r>
      <rPr>
        <sz val="11"/>
        <color theme="0"/>
        <rFont val="Calibri"/>
        <family val="2"/>
        <scheme val="minor"/>
      </rPr>
      <t>hesitant</t>
    </r>
  </si>
  <si>
    <t xml:space="preserve">1.  strangest                                                                 </t>
  </si>
  <si>
    <t xml:space="preserve">2.  strange                                  </t>
  </si>
  <si>
    <t>2.  don’t you think so</t>
  </si>
  <si>
    <t>1.  didn’t you think so</t>
  </si>
  <si>
    <t>3.  do you think so</t>
  </si>
  <si>
    <t>217)  A team of Filipino veterinarians and microbiologists has concluded a research project on the use of electrolyte solution</t>
  </si>
  <si>
    <t xml:space="preserve">           the use of electrolyte solution to offset the effects of dehydration in swine and fowl.</t>
  </si>
  <si>
    <r>
      <t>1.</t>
    </r>
    <r>
      <rPr>
        <sz val="7"/>
        <color theme="0"/>
        <rFont val="Times New Roman"/>
        <family val="1"/>
      </rPr>
      <t>    </t>
    </r>
    <r>
      <rPr>
        <sz val="11"/>
        <color theme="0"/>
        <rFont val="Calibri"/>
        <family val="2"/>
        <scheme val="minor"/>
      </rPr>
      <t>had concluded</t>
    </r>
  </si>
  <si>
    <r>
      <t>2.</t>
    </r>
    <r>
      <rPr>
        <sz val="7"/>
        <color theme="0"/>
        <rFont val="Times New Roman"/>
        <family val="1"/>
      </rPr>
      <t>    </t>
    </r>
    <r>
      <rPr>
        <sz val="11"/>
        <color theme="0"/>
        <rFont val="Calibri"/>
        <family val="2"/>
        <scheme val="minor"/>
      </rPr>
      <t xml:space="preserve">concluded                    </t>
    </r>
  </si>
  <si>
    <t xml:space="preserve">3.   will be       </t>
  </si>
  <si>
    <t>218)  Our experiment on the electricity and magnetism will have been a success if the lights did not go off.</t>
  </si>
  <si>
    <t>1.  will, have occur</t>
  </si>
  <si>
    <t>5.  would, has occurred</t>
  </si>
  <si>
    <t>1.  therefore, while</t>
  </si>
  <si>
    <t>5.  wherever, when</t>
  </si>
  <si>
    <r>
      <t xml:space="preserve">219)  No serious scientist </t>
    </r>
    <r>
      <rPr>
        <u/>
        <sz val="11"/>
        <color theme="0"/>
        <rFont val="Calibri"/>
        <family val="2"/>
        <scheme val="minor"/>
      </rPr>
      <t>would</t>
    </r>
    <r>
      <rPr>
        <sz val="11"/>
        <color theme="0"/>
        <rFont val="Calibri"/>
        <family val="2"/>
        <scheme val="minor"/>
      </rPr>
      <t xml:space="preserve"> deny that evolution </t>
    </r>
    <r>
      <rPr>
        <u/>
        <sz val="11"/>
        <color theme="0"/>
        <rFont val="Calibri"/>
        <family val="2"/>
        <scheme val="minor"/>
      </rPr>
      <t>has occurred</t>
    </r>
  </si>
  <si>
    <t xml:space="preserve">3.  stranger                      </t>
  </si>
  <si>
    <t>4.  most strange</t>
  </si>
  <si>
    <t xml:space="preserve">5.  more strange                   </t>
  </si>
  <si>
    <t>3.   concludes</t>
  </si>
  <si>
    <t xml:space="preserve">4.   have concluded  </t>
  </si>
  <si>
    <t>5.   has concluded</t>
  </si>
  <si>
    <r>
      <t>1.</t>
    </r>
    <r>
      <rPr>
        <sz val="7"/>
        <color theme="0"/>
        <rFont val="Times New Roman"/>
        <family val="1"/>
      </rPr>
      <t xml:space="preserve">   </t>
    </r>
    <r>
      <rPr>
        <sz val="11"/>
        <color theme="0"/>
        <rFont val="Calibri"/>
        <family val="2"/>
        <scheme val="minor"/>
      </rPr>
      <t>will have been</t>
    </r>
  </si>
  <si>
    <r>
      <t>2.</t>
    </r>
    <r>
      <rPr>
        <sz val="7"/>
        <color theme="0"/>
        <rFont val="Times New Roman"/>
        <family val="1"/>
      </rPr>
      <t xml:space="preserve">   </t>
    </r>
    <r>
      <rPr>
        <sz val="11"/>
        <color theme="0"/>
        <rFont val="Calibri"/>
        <family val="2"/>
        <scheme val="minor"/>
      </rPr>
      <t xml:space="preserve">would have been         </t>
    </r>
  </si>
  <si>
    <t>4.   would be</t>
  </si>
  <si>
    <t>5.   would had been</t>
  </si>
  <si>
    <t>2.  shall, had occurred</t>
  </si>
  <si>
    <t>3.  would, had occurred</t>
  </si>
  <si>
    <t>4.  will, had occurred</t>
  </si>
  <si>
    <r>
      <t xml:space="preserve">220)  Education is considered very desirable; every student, </t>
    </r>
    <r>
      <rPr>
        <u/>
        <sz val="11"/>
        <color theme="0"/>
        <rFont val="Calibri"/>
        <family val="2"/>
        <scheme val="minor"/>
      </rPr>
      <t>however</t>
    </r>
    <r>
      <rPr>
        <sz val="11"/>
        <color theme="0"/>
        <rFont val="Calibri"/>
        <family val="2"/>
        <scheme val="minor"/>
      </rPr>
      <t xml:space="preserve"> should try to learn as much as he can while he is in school.</t>
    </r>
  </si>
  <si>
    <t>2.  besides, when</t>
  </si>
  <si>
    <t xml:space="preserve">3.  however, while         </t>
  </si>
  <si>
    <t>4.  earned, uses</t>
  </si>
  <si>
    <r>
      <t xml:space="preserve">221)  Before the development law was signed, the Filipino fisherman </t>
    </r>
    <r>
      <rPr>
        <u/>
        <sz val="11"/>
        <color theme="0"/>
        <rFont val="Calibri"/>
        <family val="2"/>
        <scheme val="minor"/>
      </rPr>
      <t>earn</t>
    </r>
    <r>
      <rPr>
        <sz val="11"/>
        <color theme="0"/>
        <rFont val="Calibri"/>
        <family val="2"/>
        <scheme val="minor"/>
      </rPr>
      <t xml:space="preserve"> very little: they use crude methods of fishing which </t>
    </r>
  </si>
  <si>
    <t xml:space="preserve">           prevented them from catching more fish.</t>
  </si>
  <si>
    <r>
      <t>1.</t>
    </r>
    <r>
      <rPr>
        <sz val="7"/>
        <color theme="0"/>
        <rFont val="Times New Roman"/>
        <family val="1"/>
      </rPr>
      <t>   </t>
    </r>
    <r>
      <rPr>
        <sz val="11"/>
        <color theme="0"/>
        <rFont val="Calibri"/>
        <family val="2"/>
        <scheme val="minor"/>
      </rPr>
      <t>earns, uses</t>
    </r>
  </si>
  <si>
    <r>
      <t>2.</t>
    </r>
    <r>
      <rPr>
        <sz val="7"/>
        <color theme="0"/>
        <rFont val="Times New Roman"/>
        <family val="1"/>
      </rPr>
      <t>   </t>
    </r>
    <r>
      <rPr>
        <sz val="11"/>
        <color theme="0"/>
        <rFont val="Calibri"/>
        <family val="2"/>
        <scheme val="minor"/>
      </rPr>
      <t xml:space="preserve">earns, used                </t>
    </r>
  </si>
  <si>
    <t xml:space="preserve">3.  earn, use                                  </t>
  </si>
  <si>
    <t>5.  earned, used</t>
  </si>
  <si>
    <t>Correct Usage</t>
  </si>
  <si>
    <t>DIRECTION: A blank in each of the sentences below indicates that a word or group of words has been omitted. After each sentence are five numbered words/phrases, one of which would complete the thought of the sentence. You are to choose this word or group of words. In some sentences where two or more words are omitted, select the pair of words which best completes the sentences. Then type the number that corresponds your answer on the cell before the appropriate item number.</t>
  </si>
  <si>
    <t>5) The Filipinos are fortunate ____ the have a rich cultural heritage.</t>
  </si>
  <si>
    <t xml:space="preserve">  6) We are looking ___ her improvement. We are expecting her speedy ____.</t>
  </si>
  <si>
    <t xml:space="preserve">                                                                                                                        </t>
  </si>
  <si>
    <t xml:space="preserve">1. because     </t>
  </si>
  <si>
    <t xml:space="preserve">2. while    </t>
  </si>
  <si>
    <t xml:space="preserve">4. hence     </t>
  </si>
  <si>
    <t>5. Since</t>
  </si>
  <si>
    <t xml:space="preserve">3. that    </t>
  </si>
  <si>
    <t>4.  to – recuperation</t>
  </si>
  <si>
    <t>5.  after - exercise</t>
  </si>
  <si>
    <t xml:space="preserve">3.  over to – progress                                                                        </t>
  </si>
  <si>
    <t xml:space="preserve">2.  forward to – recovery     </t>
  </si>
  <si>
    <t xml:space="preserve">1.  towards – health          </t>
  </si>
  <si>
    <r>
      <t xml:space="preserve">The correct answer to Example </t>
    </r>
    <r>
      <rPr>
        <u/>
        <sz val="11"/>
        <color theme="0"/>
        <rFont val="Calibri"/>
        <family val="2"/>
        <scheme val="minor"/>
      </rPr>
      <t xml:space="preserve">5 </t>
    </r>
    <r>
      <rPr>
        <sz val="11"/>
        <color theme="0"/>
        <rFont val="Calibri"/>
        <family val="2"/>
        <scheme val="minor"/>
      </rPr>
      <t xml:space="preserve">  is  </t>
    </r>
    <r>
      <rPr>
        <u/>
        <sz val="11"/>
        <color theme="0"/>
        <rFont val="Calibri"/>
        <family val="2"/>
        <scheme val="minor"/>
      </rPr>
      <t>1</t>
    </r>
    <r>
      <rPr>
        <sz val="11"/>
        <color theme="0"/>
        <rFont val="Calibri"/>
        <family val="2"/>
        <scheme val="minor"/>
      </rPr>
      <t xml:space="preserve"> ,  to Example </t>
    </r>
    <r>
      <rPr>
        <u/>
        <sz val="11"/>
        <color theme="0"/>
        <rFont val="Calibri"/>
        <family val="2"/>
        <scheme val="minor"/>
      </rPr>
      <t>6</t>
    </r>
    <r>
      <rPr>
        <sz val="11"/>
        <color theme="0"/>
        <rFont val="Calibri"/>
        <family val="2"/>
        <scheme val="minor"/>
      </rPr>
      <t xml:space="preserve"> is </t>
    </r>
    <r>
      <rPr>
        <u/>
        <sz val="11"/>
        <color theme="0"/>
        <rFont val="Calibri"/>
        <family val="2"/>
        <scheme val="minor"/>
      </rPr>
      <t>2</t>
    </r>
  </si>
  <si>
    <t>222)  Cecilia ____ living with the grandmother since she was a child.</t>
  </si>
  <si>
    <t>223)  Every parent can only wish well for ___ children’s future.</t>
  </si>
  <si>
    <t xml:space="preserve">1. were been      </t>
  </si>
  <si>
    <t xml:space="preserve">2. had been     </t>
  </si>
  <si>
    <t xml:space="preserve">4. has been     </t>
  </si>
  <si>
    <t xml:space="preserve">3. Is been       </t>
  </si>
  <si>
    <t>5. have been</t>
  </si>
  <si>
    <t xml:space="preserve">1. its                     </t>
  </si>
  <si>
    <t xml:space="preserve">3. their         </t>
  </si>
  <si>
    <t xml:space="preserve">4. over            </t>
  </si>
  <si>
    <t>5. my</t>
  </si>
  <si>
    <t xml:space="preserve">2. his               </t>
  </si>
  <si>
    <t>224) It is said that it is more blessed to give that to receive, ____ I believe the most blessed is to forgive.</t>
  </si>
  <si>
    <t xml:space="preserve">1. either                    </t>
  </si>
  <si>
    <t xml:space="preserve">3. or         </t>
  </si>
  <si>
    <t xml:space="preserve">4. nor           </t>
  </si>
  <si>
    <t xml:space="preserve">2. and               </t>
  </si>
  <si>
    <t>5. but</t>
  </si>
  <si>
    <t>226)  Students ____ warned on the harmful effects of drugs.</t>
  </si>
  <si>
    <t>4.  flock</t>
  </si>
  <si>
    <t>5. Group</t>
  </si>
  <si>
    <t>228)  No one was willing to talk any further because ____ was anxious to leave.</t>
  </si>
  <si>
    <t>230)  His ____ temper caused his friend to get out of his way.</t>
  </si>
  <si>
    <t>231)  The parent’s liberality gives an atmosphere ____ peace and understanding in the home.</t>
  </si>
  <si>
    <t>232)  One of the Congressmen from Bicol is ____ the passage of the Kalakalan Bill.</t>
  </si>
  <si>
    <t xml:space="preserve">                 </t>
  </si>
  <si>
    <t>3. timid</t>
  </si>
  <si>
    <t>4. valorous</t>
  </si>
  <si>
    <t xml:space="preserve">5. desperate      </t>
  </si>
  <si>
    <t>234)   Respect for elders, obedience, and observance of traditions are ___ valued by our people.</t>
  </si>
  <si>
    <t>4. rarely</t>
  </si>
  <si>
    <t xml:space="preserve">5. highly </t>
  </si>
  <si>
    <t>235)  Accepting a person as he is contributes to the development of a healthy ____.</t>
  </si>
  <si>
    <t>236)  Man’s reasoning power has made it possible for ____ to adjust to the complexities of</t>
  </si>
  <si>
    <t>modern civilization.</t>
  </si>
  <si>
    <t xml:space="preserve">5. their </t>
  </si>
  <si>
    <t xml:space="preserve">225)  The lady how graduated cum laude from the State University ____ a consistent scholar during her college days. </t>
  </si>
  <si>
    <t>2. will be</t>
  </si>
  <si>
    <t>1. has been</t>
  </si>
  <si>
    <t xml:space="preserve"> 4. would be</t>
  </si>
  <si>
    <t xml:space="preserve"> 3. have been                     </t>
  </si>
  <si>
    <t xml:space="preserve">5. Had been </t>
  </si>
  <si>
    <r>
      <t>DIRECTION:</t>
    </r>
    <r>
      <rPr>
        <sz val="11"/>
        <color theme="0"/>
        <rFont val="Calibri"/>
        <family val="2"/>
        <scheme val="minor"/>
      </rPr>
      <t xml:space="preserve"> In each of the following items, there are three words which are followed by five other words numbered 1,2,3,4 and 5. Choose the word which is related to the third word in the same way as the second is related the first. Then type the number that corresponds to your answer on the cell before the appropriate item number.</t>
    </r>
  </si>
  <si>
    <t>5) 30</t>
  </si>
  <si>
    <t xml:space="preserve">5. was been </t>
  </si>
  <si>
    <t>4. would be</t>
  </si>
  <si>
    <r>
      <t>1.</t>
    </r>
    <r>
      <rPr>
        <sz val="7"/>
        <color theme="0"/>
        <rFont val="Times New Roman"/>
        <family val="1"/>
      </rPr>
      <t>  </t>
    </r>
    <r>
      <rPr>
        <sz val="11"/>
        <color theme="0"/>
        <rFont val="Calibri"/>
        <family val="2"/>
        <scheme val="minor"/>
      </rPr>
      <t xml:space="preserve">would been </t>
    </r>
  </si>
  <si>
    <r>
      <t>2.</t>
    </r>
    <r>
      <rPr>
        <sz val="7"/>
        <color theme="0"/>
        <rFont val="Times New Roman"/>
        <family val="1"/>
      </rPr>
      <t>  </t>
    </r>
    <r>
      <rPr>
        <sz val="11"/>
        <color theme="0"/>
        <rFont val="Calibri"/>
        <family val="2"/>
        <scheme val="minor"/>
      </rPr>
      <t xml:space="preserve">would be                   </t>
    </r>
  </si>
  <si>
    <t xml:space="preserve">3. would be                        </t>
  </si>
  <si>
    <t>227)  A ____ of multi-colored birds graced the horizon as delegates from different countries watched the exhibits.</t>
  </si>
  <si>
    <r>
      <t>1.</t>
    </r>
    <r>
      <rPr>
        <sz val="7"/>
        <color theme="0"/>
        <rFont val="Times New Roman"/>
        <family val="1"/>
      </rPr>
      <t>  </t>
    </r>
    <r>
      <rPr>
        <sz val="11"/>
        <color theme="0"/>
        <rFont val="Calibri"/>
        <family val="2"/>
        <scheme val="minor"/>
      </rPr>
      <t xml:space="preserve">horde              </t>
    </r>
  </si>
  <si>
    <t xml:space="preserve">2. swarm           </t>
  </si>
  <si>
    <t>3.  throng</t>
  </si>
  <si>
    <t xml:space="preserve">          </t>
  </si>
  <si>
    <t xml:space="preserve">3.  someone          </t>
  </si>
  <si>
    <t>5. anyone</t>
  </si>
  <si>
    <t>1. anybody</t>
  </si>
  <si>
    <t xml:space="preserve">2. everyone        </t>
  </si>
  <si>
    <t xml:space="preserve">4.  somebody     </t>
  </si>
  <si>
    <t xml:space="preserve">2. don’t they                    </t>
  </si>
  <si>
    <t xml:space="preserve">4. does he     </t>
  </si>
  <si>
    <t xml:space="preserve">1. do they                                            </t>
  </si>
  <si>
    <t>5. wasn’t he</t>
  </si>
  <si>
    <t xml:space="preserve">3. doesn’t he    </t>
  </si>
  <si>
    <t>1. quicksotic</t>
  </si>
  <si>
    <t>5. quihotic</t>
  </si>
  <si>
    <t xml:space="preserve">3. quixotic                             </t>
  </si>
  <si>
    <t>4. quicsote</t>
  </si>
  <si>
    <t xml:space="preserve">2. quixotic                      </t>
  </si>
  <si>
    <t xml:space="preserve">2. for                       </t>
  </si>
  <si>
    <t xml:space="preserve">3. with                </t>
  </si>
  <si>
    <t>5. to</t>
  </si>
  <si>
    <t xml:space="preserve">1. in                         </t>
  </si>
  <si>
    <t xml:space="preserve">4. of                     </t>
  </si>
  <si>
    <t>1. with</t>
  </si>
  <si>
    <t xml:space="preserve">2. behind      </t>
  </si>
  <si>
    <t xml:space="preserve">4. upon              </t>
  </si>
  <si>
    <t xml:space="preserve">3. on                   </t>
  </si>
  <si>
    <t xml:space="preserve">5. under          </t>
  </si>
  <si>
    <t>233)  Some wild animals are active by night while others are ____, and their presence is only known by the traces that they leave.</t>
  </si>
  <si>
    <r>
      <t>1.</t>
    </r>
    <r>
      <rPr>
        <sz val="7"/>
        <color theme="0"/>
        <rFont val="Times New Roman"/>
        <family val="1"/>
      </rPr>
      <t> </t>
    </r>
    <r>
      <rPr>
        <sz val="11"/>
        <color theme="0"/>
        <rFont val="Calibri"/>
        <family val="2"/>
        <scheme val="minor"/>
      </rPr>
      <t>fierce</t>
    </r>
  </si>
  <si>
    <t>2. pugnacious</t>
  </si>
  <si>
    <t>1. partly</t>
  </si>
  <si>
    <t>3. occasionally</t>
  </si>
  <si>
    <t>2. fully</t>
  </si>
  <si>
    <t xml:space="preserve">1. body </t>
  </si>
  <si>
    <t>2. self</t>
  </si>
  <si>
    <t>3. self-contentment</t>
  </si>
  <si>
    <t>4. life</t>
  </si>
  <si>
    <t>5. self-concept</t>
  </si>
  <si>
    <r>
      <t>1.</t>
    </r>
    <r>
      <rPr>
        <sz val="7"/>
        <color theme="0"/>
        <rFont val="Times New Roman"/>
        <family val="1"/>
      </rPr>
      <t xml:space="preserve"> </t>
    </r>
    <r>
      <rPr>
        <sz val="11"/>
        <color theme="0"/>
        <rFont val="Calibri"/>
        <family val="2"/>
        <scheme val="minor"/>
      </rPr>
      <t>them</t>
    </r>
  </si>
  <si>
    <t>4. him</t>
  </si>
  <si>
    <t>2. us</t>
  </si>
  <si>
    <t xml:space="preserve">3. ours               </t>
  </si>
  <si>
    <t>The following items in Filipino are to be answered in the same manner.</t>
  </si>
  <si>
    <t>237)  Ang mga mamamayan ay ___ ng punong-kahoy taon-taon bilang katugunan sa</t>
  </si>
  <si>
    <t>proyektong Alay Tanim.</t>
  </si>
  <si>
    <t xml:space="preserve"> 239)  Ang musika ay wika ng kaluluwa...____ itong libangan ____ nakapagpapaligaya.</t>
  </si>
  <si>
    <t>4. Paraiso ng Pasipiko</t>
  </si>
  <si>
    <t>3. nangagtanin</t>
  </si>
  <si>
    <t>4. nangagsisipagtanim</t>
  </si>
  <si>
    <t>5. nangagsipatanim</t>
  </si>
  <si>
    <r>
      <t>2.</t>
    </r>
    <r>
      <rPr>
        <sz val="7"/>
        <color theme="0"/>
        <rFont val="Times New Roman"/>
        <family val="1"/>
      </rPr>
      <t> </t>
    </r>
    <r>
      <rPr>
        <sz val="11"/>
        <color theme="0"/>
        <rFont val="Calibri"/>
        <family val="2"/>
        <scheme val="minor"/>
      </rPr>
      <t xml:space="preserve">nagsisipagtanim      </t>
    </r>
  </si>
  <si>
    <r>
      <t>1.</t>
    </r>
    <r>
      <rPr>
        <sz val="7"/>
        <color theme="0"/>
        <rFont val="Calibri"/>
        <family val="2"/>
        <scheme val="minor"/>
      </rPr>
      <t> </t>
    </r>
    <r>
      <rPr>
        <sz val="11"/>
        <color theme="0"/>
        <rFont val="Calibri"/>
        <family val="2"/>
        <scheme val="minor"/>
      </rPr>
      <t>nagtanim</t>
    </r>
  </si>
  <si>
    <r>
      <t>1.</t>
    </r>
    <r>
      <rPr>
        <sz val="7"/>
        <color theme="0"/>
        <rFont val="Times New Roman"/>
        <family val="1"/>
      </rPr>
      <t>  </t>
    </r>
    <r>
      <rPr>
        <sz val="11"/>
        <color theme="0"/>
        <rFont val="Calibri"/>
        <family val="2"/>
        <scheme val="minor"/>
      </rPr>
      <t>sinliwanag</t>
    </r>
  </si>
  <si>
    <r>
      <t>2.</t>
    </r>
    <r>
      <rPr>
        <sz val="7"/>
        <color theme="0"/>
        <rFont val="Times New Roman"/>
        <family val="1"/>
      </rPr>
      <t>  </t>
    </r>
    <r>
      <rPr>
        <sz val="11"/>
        <color theme="0"/>
        <rFont val="Calibri"/>
        <family val="2"/>
        <scheme val="minor"/>
      </rPr>
      <t xml:space="preserve">pinakamaliwanag    </t>
    </r>
  </si>
  <si>
    <t>3.  magkasinliwagan</t>
  </si>
  <si>
    <t>4.  kasinliwanag</t>
  </si>
  <si>
    <t xml:space="preserve">5.  mas maliwanag </t>
  </si>
  <si>
    <t>238)  Ang araw at buwan ay parehon nagbibigay ng liwanag; kaya lamang ang araw ay ____ kaysa sa buwan.</t>
  </si>
  <si>
    <t>3. pinakamainam, samakatuwid</t>
  </si>
  <si>
    <t>2. mainam-inam, kung</t>
  </si>
  <si>
    <t>1. mainam, sapagkat</t>
  </si>
  <si>
    <t>4. kasing- inam, sapagka’t</t>
  </si>
  <si>
    <t>5. mas mainam, datapwa’t</t>
  </si>
  <si>
    <t>1. Lupaing ng Gintong Silangan</t>
  </si>
  <si>
    <t>2. Mina ng Langis</t>
  </si>
  <si>
    <t>3. Perlas ng Silangan</t>
  </si>
  <si>
    <t>5. Lupain ng Pangako</t>
  </si>
  <si>
    <t>MECHANICAL REASONING</t>
  </si>
  <si>
    <t>This test in intended to measure the ability to note and imagine the most reasonable way of assembling mechanical and structural parts on the basis of the shape and size of the parts to be fitted. You are given 16 minutes to read the directions, study the example, and answer all items in this test.</t>
  </si>
  <si>
    <r>
      <t xml:space="preserve">DIRECTIONS: </t>
    </r>
    <r>
      <rPr>
        <sz val="11"/>
        <color theme="0"/>
        <rFont val="Calibri"/>
        <family val="2"/>
        <scheme val="minor"/>
      </rPr>
      <t>Each items in this subtest consists of three or four parts of at three- dimensional figure. Five of such three-dimensional figures  are shown at the right numbered 1,2,3,4 and 5. One of these figures is the correct assembly of the parts given at the left. You are to choose the one figure at the right that is the correct assembly on the basis of the exactness with which the parts are fitted, the stability of the assembly, and its general appearance of completeness. Once you have chosen one of the assemblies, type the number that corresponds with your answer on the cell before the appropriate item number.</t>
    </r>
  </si>
  <si>
    <t>In the example given, the drawing wherein all parts are so fitted that the resulting figure is not only stable but is generally complete in appearance in number 3. So number 3 is the correct answer. The other drawing have parts which are not so exactly fitted, sometimes not too stable, and in general lack completeness.</t>
  </si>
  <si>
    <t>SIMILARITITES AND DIFFERENCES</t>
  </si>
  <si>
    <t>This test is designed to measure the ability to detect similarities and difference is a group of five drawing. You are given 9 minutes to read the directions, study the example, and answer all items in this test.</t>
  </si>
  <si>
    <r>
      <t xml:space="preserve">DIRECTIONS: </t>
    </r>
    <r>
      <rPr>
        <sz val="11"/>
        <color theme="0"/>
        <rFont val="Calibri"/>
        <family val="2"/>
        <scheme val="minor"/>
      </rPr>
      <t>Each items consists of five drawings numbered 1,2,3,4 and 5. All the drawings are essentially alike except one which is different from the others in some small detail. Find this drawing and type the number that corresponds your chosen answer on the cell before the appropriate item number.</t>
    </r>
  </si>
  <si>
    <t>MISSING FIGURE</t>
  </si>
  <si>
    <r>
      <t>DIRECTIONS:</t>
    </r>
    <r>
      <rPr>
        <b/>
        <sz val="11"/>
        <color theme="0"/>
        <rFont val="Calibri"/>
        <family val="2"/>
        <scheme val="minor"/>
      </rPr>
      <t xml:space="preserve"> </t>
    </r>
    <r>
      <rPr>
        <sz val="11"/>
        <color theme="0"/>
        <rFont val="Calibri"/>
        <family val="2"/>
        <scheme val="minor"/>
      </rPr>
      <t>Each figure at the left has a part which has been removed. To its right are given small figures 1,2,3,4 and 5. One of these has the same size, shape and upright position as the missing portion in the bigger figure at the left. Find this missing figure from the five given and type the number that corresponds your chosen answer on the cell before the appropriate item number .</t>
    </r>
  </si>
  <si>
    <t>Consider the example above. You will readily observe that the correct figure at the right that will fit into the missing portion of the figure at the left is number 3 and so the correct answer is number 3.</t>
  </si>
  <si>
    <t>This particular test measures the ability to visualize the shape of a geometric figure that can be formed by moving and combining several figures in space. You are given 14 minutes to read the directions, study the example, and answer all items in this test.</t>
  </si>
  <si>
    <r>
      <t>DIRECTIONS:</t>
    </r>
    <r>
      <rPr>
        <b/>
        <sz val="11"/>
        <color theme="0"/>
        <rFont val="Calibri"/>
        <family val="2"/>
        <scheme val="minor"/>
      </rPr>
      <t xml:space="preserve"> </t>
    </r>
    <r>
      <rPr>
        <sz val="11"/>
        <color theme="0"/>
        <rFont val="Calibri"/>
        <family val="2"/>
        <scheme val="minor"/>
      </rPr>
      <t>In this test you are presented a set of five simple figures numbered 1,2,3,4 and 5. This set is called the KEY. The Key Set, is to be used for all items on the page. For each Key Set to be used, there are five items. Each items consists of three pieces of a figure which when fitted together will form one of those found in the Key Set. When you join the pieces be sure that the figure formed has the same size, shape and upright position as one of those in the Key Set. One a figure in the Key Set has been chosen, type the number that corresponds your chosen answer on the cell before the  appropriate item.</t>
    </r>
  </si>
  <si>
    <t>1)</t>
  </si>
  <si>
    <t>2)</t>
  </si>
  <si>
    <t>302)</t>
  </si>
  <si>
    <t>303)</t>
  </si>
  <si>
    <t>304)</t>
  </si>
  <si>
    <t>305)</t>
  </si>
  <si>
    <t>306)</t>
  </si>
  <si>
    <t>RESULT</t>
  </si>
  <si>
    <t>VOCABULARY</t>
  </si>
  <si>
    <t>MATHEMATICS</t>
  </si>
  <si>
    <t>COMMUNICATION</t>
  </si>
  <si>
    <t>LOGIC</t>
  </si>
  <si>
    <t>:</t>
  </si>
  <si>
    <t>RAW SCORE</t>
  </si>
  <si>
    <t>EQUIVALENT</t>
  </si>
  <si>
    <t>240)  Ang ating bansa, bagama’t maliit, aY tinaguriang ____.</t>
  </si>
  <si>
    <t>PERCENTAGE</t>
  </si>
  <si>
    <t xml:space="preserve">NAME: </t>
  </si>
  <si>
    <t>POSITION APPLYING FOR:</t>
  </si>
  <si>
    <t>DATE TESTED:</t>
  </si>
  <si>
    <r>
      <t xml:space="preserve">1)  </t>
    </r>
    <r>
      <rPr>
        <u/>
        <sz val="11"/>
        <color theme="0"/>
        <rFont val="Calibri"/>
        <family val="2"/>
        <scheme val="minor"/>
      </rPr>
      <t>Mellow</t>
    </r>
    <r>
      <rPr>
        <sz val="11"/>
        <color theme="0"/>
        <rFont val="Calibri"/>
        <family val="2"/>
        <scheme val="minor"/>
      </rPr>
      <t xml:space="preserve"> touch</t>
    </r>
  </si>
  <si>
    <r>
      <t>DIRECTION:</t>
    </r>
    <r>
      <rPr>
        <sz val="11"/>
        <color theme="0"/>
        <rFont val="Calibri"/>
        <family val="2"/>
        <scheme val="minor"/>
      </rPr>
      <t xml:space="preserve"> Each of the items below consists of a phrase which is followed by five words numbered 1,2,3,4 and 5. Choose the one which is most similar meaning to the </t>
    </r>
    <r>
      <rPr>
        <u/>
        <sz val="11"/>
        <color theme="0"/>
        <rFont val="Calibri"/>
        <family val="2"/>
        <scheme val="minor"/>
      </rPr>
      <t>underlined</t>
    </r>
    <r>
      <rPr>
        <sz val="11"/>
        <color theme="0"/>
        <rFont val="Calibri"/>
        <family val="2"/>
        <scheme val="minor"/>
      </rPr>
      <t xml:space="preserve"> word in the phrase, then type the number that corresponds to your answer on the cell before the appropriate item number.</t>
    </r>
  </si>
  <si>
    <r>
      <t xml:space="preserve">14) </t>
    </r>
    <r>
      <rPr>
        <u/>
        <sz val="11"/>
        <color theme="0"/>
        <rFont val="Calibri"/>
        <family val="2"/>
        <scheme val="minor"/>
      </rPr>
      <t xml:space="preserve">Vicious </t>
    </r>
    <r>
      <rPr>
        <sz val="11"/>
        <color theme="0"/>
        <rFont val="Calibri"/>
        <family val="2"/>
        <scheme val="minor"/>
      </rPr>
      <t>substance</t>
    </r>
  </si>
  <si>
    <t>178)  Ruby bought a set of table ware marked P2,800.00 with an offer 8% discount. By paying cash for the set she got undid the set of</t>
  </si>
  <si>
    <t>229)  My parents do not tolerate my brother’s misbehavior, ____?</t>
  </si>
  <si>
    <r>
      <rPr>
        <i/>
        <sz val="12"/>
        <color theme="0"/>
        <rFont val="Calibri"/>
        <family val="2"/>
        <scheme val="minor"/>
      </rPr>
      <t>VOCABULARY</t>
    </r>
    <r>
      <rPr>
        <i/>
        <sz val="11"/>
        <color theme="0"/>
        <rFont val="Calibri"/>
        <family val="2"/>
        <scheme val="minor"/>
      </rPr>
      <t xml:space="preserve"> (Synonyms)</t>
    </r>
  </si>
  <si>
    <r>
      <t>Analogy (Paired Approach)</t>
    </r>
    <r>
      <rPr>
        <i/>
        <sz val="8"/>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</si>
</sst>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Red]0"/>
    <numFmt numFmtId="165" formatCode="[$-409]mmmm\ d\,\ yyyy;@"/>
  </numFmts>
  <fonts count="27" x14ac:knownFonts="1">
    <font>
      <sz val="11"/>
      <color theme="1"/>
      <name val="Calibri"/>
      <family val="2"/>
      <scheme val="minor"/>
    </font>
    <font>
      <b/>
      <sz val="11"/>
      <color theme="0"/>
      <name val="Calibri"/>
      <family val="2"/>
      <scheme val="minor"/>
    </font>
    <font>
      <sz val="11"/>
      <color theme="0"/>
      <name val="Calibri"/>
      <family val="2"/>
      <scheme val="minor"/>
    </font>
    <font>
      <b/>
      <u/>
      <sz val="11"/>
      <color theme="0"/>
      <name val="Calibri"/>
      <family val="2"/>
      <scheme val="minor"/>
    </font>
    <font>
      <u/>
      <sz val="11"/>
      <color theme="0"/>
      <name val="Calibri"/>
      <family val="2"/>
      <scheme val="minor"/>
    </font>
    <font>
      <b/>
      <sz val="12"/>
      <color rgb="FFFF0000"/>
      <name val="Calibri"/>
      <family val="2"/>
      <scheme val="minor"/>
    </font>
    <font>
      <b/>
      <sz val="11"/>
      <color rgb="FFFF0000"/>
      <name val="Calibri"/>
      <family val="2"/>
      <scheme val="minor"/>
    </font>
    <font>
      <b/>
      <i/>
      <sz val="12"/>
      <color theme="0"/>
      <name val="Calibri"/>
      <family val="2"/>
      <scheme val="minor"/>
    </font>
    <font>
      <i/>
      <sz val="11"/>
      <color rgb="FFFFFF00"/>
      <name val="Calibri"/>
      <family val="2"/>
      <scheme val="minor"/>
    </font>
    <font>
      <i/>
      <sz val="12"/>
      <color rgb="FFFFFF00"/>
      <name val="Calibri"/>
      <family val="2"/>
      <scheme val="minor"/>
    </font>
    <font>
      <b/>
      <sz val="12"/>
      <color theme="0"/>
      <name val="Calibri"/>
      <family val="2"/>
      <scheme val="minor"/>
    </font>
    <font>
      <sz val="7"/>
      <color theme="0"/>
      <name val="Times New Roman"/>
      <family val="1"/>
    </font>
    <font>
      <b/>
      <sz val="11"/>
      <color rgb="FF00B0F0"/>
      <name val="Calibri"/>
      <family val="2"/>
      <scheme val="minor"/>
    </font>
    <font>
      <i/>
      <sz val="11"/>
      <color theme="0"/>
      <name val="Calibri"/>
      <family val="2"/>
      <scheme val="minor"/>
    </font>
    <font>
      <sz val="10"/>
      <color theme="0"/>
      <name val="Calibri"/>
      <family val="2"/>
      <scheme val="minor"/>
    </font>
    <font>
      <sz val="7"/>
      <color theme="0"/>
      <name val="Calibri"/>
      <family val="2"/>
      <scheme val="minor"/>
    </font>
    <font>
      <sz val="11"/>
      <name val="Calibri"/>
      <family val="2"/>
      <scheme val="minor"/>
    </font>
    <font>
      <b/>
      <sz val="11"/>
      <name val="Calibri"/>
      <family val="2"/>
      <scheme val="minor"/>
    </font>
    <font>
      <b/>
      <sz val="36"/>
      <name val="Calibri"/>
      <family val="2"/>
      <scheme val="minor"/>
    </font>
    <font>
      <b/>
      <sz val="14"/>
      <name val="Calibri"/>
      <family val="2"/>
      <scheme val="minor"/>
    </font>
    <font>
      <sz val="16"/>
      <name val="Calibri"/>
      <family val="2"/>
      <scheme val="minor"/>
    </font>
    <font>
      <sz val="14"/>
      <name val="Calibri"/>
      <family val="2"/>
      <scheme val="minor"/>
    </font>
    <font>
      <sz val="12"/>
      <name val="Calibri"/>
      <family val="2"/>
      <scheme val="minor"/>
    </font>
    <font>
      <i/>
      <sz val="12"/>
      <color theme="0"/>
      <name val="Calibri"/>
      <family val="2"/>
      <scheme val="minor"/>
    </font>
    <font>
      <i/>
      <sz val="8"/>
      <color theme="0"/>
      <name val="Calibri"/>
      <family val="2"/>
      <scheme val="minor"/>
    </font>
    <font>
      <sz val="22"/>
      <color theme="0"/>
      <name val="Calibri"/>
      <family val="2"/>
      <scheme val="minor"/>
    </font>
    <font>
      <sz val="11"/>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1" tint="0.249977111117893"/>
        <bgColor indexed="64"/>
      </patternFill>
    </fill>
    <fill>
      <patternFill patternType="solid">
        <fgColor rgb="FF92D050"/>
        <bgColor indexed="64"/>
      </patternFill>
    </fill>
    <fill>
      <patternFill patternType="solid">
        <fgColor rgb="FFFF0000"/>
        <bgColor indexed="64"/>
      </patternFill>
    </fill>
    <fill>
      <patternFill patternType="solid">
        <fgColor rgb="FF7030A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140">
    <xf numFmtId="0" fontId="0" fillId="0" borderId="0" xfId="0"/>
    <xf numFmtId="0" fontId="2" fillId="2" borderId="0" xfId="0" applyFont="1" applyFill="1" applyBorder="1" applyAlignment="1" applyProtection="1">
      <alignment vertical="center"/>
    </xf>
    <xf numFmtId="0" fontId="2" fillId="2" borderId="0" xfId="0" applyFont="1" applyFill="1" applyBorder="1" applyProtection="1"/>
    <xf numFmtId="0" fontId="2" fillId="2" borderId="0" xfId="0" applyFont="1" applyFill="1" applyAlignment="1" applyProtection="1">
      <alignment vertical="center"/>
    </xf>
    <xf numFmtId="0" fontId="2" fillId="2" borderId="0" xfId="0" applyFont="1" applyFill="1" applyProtection="1"/>
    <xf numFmtId="0" fontId="5" fillId="3" borderId="0" xfId="0" applyFont="1" applyFill="1" applyBorder="1" applyAlignment="1" applyProtection="1">
      <alignment horizontal="center"/>
      <protection locked="0"/>
    </xf>
    <xf numFmtId="0" fontId="3" fillId="2" borderId="0" xfId="0" applyFont="1" applyFill="1" applyBorder="1" applyAlignment="1" applyProtection="1">
      <alignment horizontal="justify" vertical="justify" wrapText="1"/>
    </xf>
    <xf numFmtId="0" fontId="6" fillId="3" borderId="0" xfId="0" applyFont="1" applyFill="1" applyBorder="1" applyAlignment="1" applyProtection="1">
      <alignment horizontal="center"/>
    </xf>
    <xf numFmtId="0" fontId="5" fillId="3" borderId="0" xfId="0" applyFont="1" applyFill="1" applyBorder="1" applyAlignment="1" applyProtection="1">
      <alignment horizontal="center"/>
    </xf>
    <xf numFmtId="0" fontId="1" fillId="2" borderId="0" xfId="0" applyFont="1" applyFill="1" applyBorder="1" applyProtection="1"/>
    <xf numFmtId="0" fontId="6" fillId="3" borderId="0" xfId="0" applyFont="1" applyFill="1" applyBorder="1" applyAlignment="1" applyProtection="1">
      <alignment horizontal="center"/>
      <protection locked="0"/>
    </xf>
    <xf numFmtId="0" fontId="6" fillId="2" borderId="0" xfId="0" applyFont="1" applyFill="1" applyBorder="1" applyAlignment="1" applyProtection="1">
      <alignment horizontal="center"/>
    </xf>
    <xf numFmtId="0" fontId="2" fillId="2" borderId="0" xfId="0" applyFont="1" applyFill="1" applyBorder="1" applyAlignment="1" applyProtection="1">
      <alignment horizontal="right"/>
    </xf>
    <xf numFmtId="0" fontId="2" fillId="2" borderId="0" xfId="0" applyFont="1" applyFill="1" applyBorder="1" applyAlignment="1" applyProtection="1">
      <alignment horizontal="left"/>
    </xf>
    <xf numFmtId="0" fontId="6" fillId="2" borderId="0" xfId="0" applyFont="1" applyFill="1" applyBorder="1" applyAlignment="1" applyProtection="1">
      <alignment horizontal="left"/>
    </xf>
    <xf numFmtId="0" fontId="2" fillId="4" borderId="7" xfId="0" applyFont="1" applyFill="1" applyBorder="1" applyProtection="1"/>
    <xf numFmtId="0" fontId="9" fillId="2" borderId="0" xfId="0" applyFont="1" applyFill="1" applyAlignment="1" applyProtection="1">
      <alignment vertical="center"/>
    </xf>
    <xf numFmtId="0" fontId="2" fillId="2" borderId="0" xfId="0" applyFont="1" applyFill="1" applyAlignment="1" applyProtection="1">
      <alignment horizontal="left" vertical="center"/>
    </xf>
    <xf numFmtId="0" fontId="2" fillId="2" borderId="0" xfId="0" applyFont="1" applyFill="1" applyAlignment="1" applyProtection="1">
      <alignment horizontal="left"/>
    </xf>
    <xf numFmtId="0" fontId="6" fillId="2" borderId="0" xfId="0" applyFont="1" applyFill="1" applyAlignment="1" applyProtection="1">
      <alignment horizontal="center" vertical="center"/>
    </xf>
    <xf numFmtId="0" fontId="2" fillId="2" borderId="0" xfId="0" applyFont="1" applyFill="1" applyBorder="1" applyAlignment="1" applyProtection="1"/>
    <xf numFmtId="0" fontId="2" fillId="2" borderId="0" xfId="0" applyFont="1" applyFill="1" applyAlignment="1" applyProtection="1">
      <alignment horizontal="left" vertical="center" indent="8"/>
    </xf>
    <xf numFmtId="0" fontId="6" fillId="2" borderId="0" xfId="0" applyFont="1" applyFill="1" applyAlignment="1" applyProtection="1">
      <alignment horizontal="center"/>
    </xf>
    <xf numFmtId="0" fontId="2" fillId="2" borderId="0" xfId="0" applyFont="1" applyFill="1" applyAlignment="1" applyProtection="1"/>
    <xf numFmtId="0" fontId="8" fillId="2" borderId="0" xfId="0" applyFont="1" applyFill="1" applyProtection="1"/>
    <xf numFmtId="0" fontId="1" fillId="2" borderId="0" xfId="0" applyFont="1" applyFill="1" applyAlignment="1" applyProtection="1">
      <alignment vertical="center"/>
    </xf>
    <xf numFmtId="0" fontId="12" fillId="4" borderId="1" xfId="0" applyFont="1" applyFill="1" applyBorder="1" applyAlignment="1" applyProtection="1">
      <alignment horizontal="center" vertical="center"/>
    </xf>
    <xf numFmtId="0" fontId="2" fillId="2" borderId="0" xfId="0" applyFont="1" applyFill="1" applyAlignment="1" applyProtection="1">
      <alignment horizontal="left" vertical="center" indent="3"/>
    </xf>
    <xf numFmtId="0" fontId="2" fillId="2" borderId="0" xfId="0" applyFont="1" applyFill="1" applyAlignment="1" applyProtection="1">
      <alignment horizontal="left" indent="3"/>
    </xf>
    <xf numFmtId="0" fontId="1" fillId="2" borderId="0" xfId="0" applyFont="1" applyFill="1" applyProtection="1"/>
    <xf numFmtId="49" fontId="2" fillId="2" borderId="0" xfId="0" applyNumberFormat="1" applyFont="1" applyFill="1" applyBorder="1" applyProtection="1"/>
    <xf numFmtId="0" fontId="2" fillId="4" borderId="3" xfId="0" applyFont="1" applyFill="1" applyBorder="1" applyProtection="1"/>
    <xf numFmtId="0" fontId="2" fillId="4" borderId="4" xfId="0" applyFont="1" applyFill="1" applyBorder="1" applyProtection="1"/>
    <xf numFmtId="49" fontId="2" fillId="4" borderId="6" xfId="0" applyNumberFormat="1" applyFont="1" applyFill="1" applyBorder="1" applyProtection="1"/>
    <xf numFmtId="49" fontId="2" fillId="4" borderId="7" xfId="0" applyNumberFormat="1" applyFont="1" applyFill="1" applyBorder="1" applyProtection="1"/>
    <xf numFmtId="0" fontId="2" fillId="4" borderId="6" xfId="0" applyFont="1" applyFill="1" applyBorder="1" applyProtection="1"/>
    <xf numFmtId="0" fontId="2" fillId="6" borderId="0" xfId="0" applyFont="1" applyFill="1" applyBorder="1" applyProtection="1"/>
    <xf numFmtId="0" fontId="2" fillId="2" borderId="0" xfId="0" applyFont="1" applyFill="1" applyBorder="1" applyAlignment="1" applyProtection="1">
      <alignment horizontal="justify" vertical="justify" wrapText="1"/>
    </xf>
    <xf numFmtId="0" fontId="2" fillId="4" borderId="2" xfId="0" applyFont="1" applyFill="1" applyBorder="1" applyAlignment="1" applyProtection="1">
      <alignment vertical="center"/>
    </xf>
    <xf numFmtId="0" fontId="2" fillId="4" borderId="5" xfId="0" applyFont="1" applyFill="1" applyBorder="1" applyAlignment="1" applyProtection="1">
      <alignment vertical="center"/>
    </xf>
    <xf numFmtId="0" fontId="2" fillId="6" borderId="0" xfId="0" applyFont="1" applyFill="1" applyAlignment="1" applyProtection="1">
      <alignment vertical="center"/>
    </xf>
    <xf numFmtId="0" fontId="2" fillId="7" borderId="0" xfId="0" applyFont="1" applyFill="1" applyBorder="1" applyProtection="1"/>
    <xf numFmtId="0" fontId="2" fillId="5" borderId="0" xfId="0" applyFont="1" applyFill="1" applyBorder="1" applyProtection="1"/>
    <xf numFmtId="0" fontId="6" fillId="6" borderId="0" xfId="0" applyFont="1" applyFill="1" applyBorder="1" applyAlignment="1" applyProtection="1">
      <alignment horizontal="center"/>
    </xf>
    <xf numFmtId="0" fontId="2" fillId="6" borderId="0" xfId="0" applyFont="1" applyFill="1" applyAlignment="1" applyProtection="1"/>
    <xf numFmtId="0" fontId="2" fillId="4" borderId="2" xfId="0" applyFont="1" applyFill="1" applyBorder="1" applyAlignment="1" applyProtection="1">
      <alignment horizontal="left" vertical="center"/>
    </xf>
    <xf numFmtId="0" fontId="2" fillId="4" borderId="5" xfId="0" applyFont="1" applyFill="1" applyBorder="1" applyAlignment="1" applyProtection="1">
      <alignment horizontal="left"/>
    </xf>
    <xf numFmtId="0" fontId="2" fillId="4" borderId="6" xfId="0" applyFont="1" applyFill="1" applyBorder="1" applyAlignment="1" applyProtection="1">
      <alignment horizontal="left"/>
    </xf>
    <xf numFmtId="0" fontId="4" fillId="2" borderId="0" xfId="0" applyFont="1" applyFill="1" applyAlignment="1" applyProtection="1">
      <alignment horizontal="left" vertical="center"/>
    </xf>
    <xf numFmtId="0" fontId="4" fillId="2" borderId="0" xfId="0" applyFont="1" applyFill="1" applyAlignment="1" applyProtection="1">
      <alignment vertical="center"/>
    </xf>
    <xf numFmtId="0" fontId="2" fillId="7" borderId="0" xfId="0" applyFont="1" applyFill="1" applyAlignment="1" applyProtection="1">
      <alignment vertical="center"/>
    </xf>
    <xf numFmtId="0" fontId="2" fillId="7" borderId="0" xfId="0" applyFont="1" applyFill="1" applyProtection="1"/>
    <xf numFmtId="0" fontId="2" fillId="7" borderId="0" xfId="0" applyFont="1" applyFill="1" applyAlignment="1" applyProtection="1"/>
    <xf numFmtId="0" fontId="13" fillId="2" borderId="0" xfId="0" applyFont="1" applyFill="1" applyAlignment="1" applyProtection="1">
      <alignment horizontal="left" vertical="center"/>
    </xf>
    <xf numFmtId="0" fontId="7" fillId="2" borderId="0" xfId="0" applyFont="1" applyFill="1" applyAlignment="1" applyProtection="1">
      <alignment horizontal="left" vertical="center"/>
    </xf>
    <xf numFmtId="0" fontId="2" fillId="2" borderId="0" xfId="0" applyFont="1" applyFill="1" applyAlignment="1" applyProtection="1">
      <alignment horizontal="left" vertical="center" indent="5"/>
    </xf>
    <xf numFmtId="0" fontId="10" fillId="2" borderId="0" xfId="0" applyFont="1" applyFill="1" applyProtection="1"/>
    <xf numFmtId="0" fontId="2" fillId="2" borderId="0" xfId="0" applyFont="1" applyFill="1" applyBorder="1" applyAlignment="1" applyProtection="1">
      <alignment horizontal="center" vertical="center" wrapText="1"/>
    </xf>
    <xf numFmtId="0" fontId="0" fillId="2" borderId="0" xfId="0" applyFill="1" applyAlignment="1" applyProtection="1">
      <alignment horizontal="justify" vertical="center"/>
    </xf>
    <xf numFmtId="0" fontId="5" fillId="3" borderId="1" xfId="0" applyFont="1" applyFill="1" applyBorder="1" applyAlignment="1" applyProtection="1">
      <alignment horizontal="center"/>
      <protection locked="0"/>
    </xf>
    <xf numFmtId="164" fontId="16" fillId="2" borderId="0" xfId="0" applyNumberFormat="1" applyFont="1" applyFill="1" applyBorder="1" applyProtection="1"/>
    <xf numFmtId="164" fontId="16" fillId="2" borderId="0" xfId="0" applyNumberFormat="1" applyFont="1" applyFill="1" applyBorder="1" applyAlignment="1" applyProtection="1">
      <alignment horizontal="center"/>
    </xf>
    <xf numFmtId="0" fontId="2" fillId="2" borderId="0" xfId="0" applyNumberFormat="1" applyFont="1" applyFill="1" applyBorder="1" applyProtection="1"/>
    <xf numFmtId="0" fontId="1" fillId="2" borderId="0" xfId="0" applyNumberFormat="1" applyFont="1" applyFill="1" applyBorder="1" applyAlignment="1" applyProtection="1">
      <alignment vertical="center"/>
    </xf>
    <xf numFmtId="0" fontId="2" fillId="2" borderId="0" xfId="0" applyNumberFormat="1" applyFont="1" applyFill="1" applyAlignment="1" applyProtection="1">
      <alignment vertical="center"/>
    </xf>
    <xf numFmtId="0" fontId="2" fillId="2" borderId="0" xfId="0" applyNumberFormat="1" applyFont="1" applyFill="1" applyProtection="1"/>
    <xf numFmtId="0" fontId="1" fillId="2" borderId="0" xfId="0" applyNumberFormat="1" applyFont="1" applyFill="1" applyBorder="1" applyProtection="1"/>
    <xf numFmtId="0" fontId="1" fillId="2" borderId="0" xfId="0" applyNumberFormat="1" applyFont="1" applyFill="1" applyProtection="1"/>
    <xf numFmtId="164" fontId="17" fillId="2" borderId="0" xfId="0" applyNumberFormat="1" applyFont="1" applyFill="1" applyBorder="1" applyAlignment="1" applyProtection="1">
      <alignment horizontal="center"/>
    </xf>
    <xf numFmtId="0" fontId="16" fillId="2" borderId="0" xfId="0" applyFont="1" applyFill="1" applyBorder="1" applyProtection="1"/>
    <xf numFmtId="0" fontId="16" fillId="2" borderId="0" xfId="0" applyFont="1" applyFill="1" applyBorder="1" applyAlignment="1" applyProtection="1">
      <alignment horizontal="left"/>
    </xf>
    <xf numFmtId="0" fontId="16" fillId="6" borderId="0" xfId="0" applyFont="1" applyFill="1" applyBorder="1" applyProtection="1"/>
    <xf numFmtId="49" fontId="16" fillId="2" borderId="0" xfId="0" applyNumberFormat="1" applyFont="1" applyFill="1" applyBorder="1" applyProtection="1"/>
    <xf numFmtId="0" fontId="17" fillId="7" borderId="0" xfId="0" applyFont="1" applyFill="1" applyBorder="1" applyAlignment="1" applyProtection="1">
      <alignment horizontal="center"/>
    </xf>
    <xf numFmtId="0" fontId="16" fillId="2" borderId="0" xfId="0" applyFont="1" applyFill="1" applyAlignment="1" applyProtection="1">
      <alignment vertical="center"/>
    </xf>
    <xf numFmtId="0" fontId="16" fillId="7" borderId="0" xfId="0" applyFont="1" applyFill="1" applyBorder="1" applyProtection="1"/>
    <xf numFmtId="0" fontId="16" fillId="5" borderId="0" xfId="0" applyFont="1" applyFill="1" applyBorder="1" applyProtection="1"/>
    <xf numFmtId="0" fontId="2" fillId="3" borderId="0" xfId="0" applyFont="1" applyFill="1"/>
    <xf numFmtId="0" fontId="16" fillId="3" borderId="0" xfId="0" applyFont="1" applyFill="1"/>
    <xf numFmtId="0" fontId="18" fillId="3" borderId="0" xfId="0" applyFont="1" applyFill="1" applyAlignment="1">
      <alignment horizontal="center"/>
    </xf>
    <xf numFmtId="0" fontId="19" fillId="3" borderId="0" xfId="0" applyFont="1" applyFill="1" applyAlignment="1">
      <alignment horizontal="center"/>
    </xf>
    <xf numFmtId="0" fontId="16" fillId="3" borderId="9" xfId="0" applyFont="1" applyFill="1" applyBorder="1"/>
    <xf numFmtId="0" fontId="16" fillId="3" borderId="10" xfId="0" applyFont="1" applyFill="1" applyBorder="1"/>
    <xf numFmtId="0" fontId="20" fillId="3" borderId="0" xfId="0" applyFont="1" applyFill="1"/>
    <xf numFmtId="0" fontId="16" fillId="3" borderId="0" xfId="0" applyFont="1" applyFill="1" applyBorder="1" applyAlignment="1"/>
    <xf numFmtId="0" fontId="16" fillId="3" borderId="0" xfId="0" applyFont="1" applyFill="1" applyBorder="1" applyAlignment="1">
      <alignment horizontal="center"/>
    </xf>
    <xf numFmtId="165" fontId="16" fillId="3" borderId="6" xfId="0" applyNumberFormat="1" applyFont="1" applyFill="1" applyBorder="1" applyAlignment="1">
      <alignment horizontal="center"/>
    </xf>
    <xf numFmtId="0" fontId="21" fillId="3" borderId="8" xfId="0" applyFont="1" applyFill="1" applyBorder="1"/>
    <xf numFmtId="0" fontId="21" fillId="3" borderId="9" xfId="0" applyFont="1" applyFill="1" applyBorder="1"/>
    <xf numFmtId="0" fontId="22" fillId="3" borderId="9" xfId="0" applyFont="1" applyFill="1" applyBorder="1" applyAlignment="1">
      <alignment horizontal="center"/>
    </xf>
    <xf numFmtId="0" fontId="13" fillId="2" borderId="0" xfId="0" applyNumberFormat="1" applyFont="1" applyFill="1" applyBorder="1" applyAlignment="1" applyProtection="1">
      <alignment vertical="center"/>
    </xf>
    <xf numFmtId="0" fontId="10" fillId="2" borderId="0" xfId="0" applyNumberFormat="1" applyFont="1" applyFill="1" applyAlignment="1" applyProtection="1">
      <alignment vertical="center"/>
    </xf>
    <xf numFmtId="0" fontId="10" fillId="2" borderId="0" xfId="0" applyFont="1" applyFill="1" applyAlignment="1" applyProtection="1">
      <alignment vertical="center"/>
    </xf>
    <xf numFmtId="0" fontId="23" fillId="2" borderId="0" xfId="0" applyNumberFormat="1" applyFont="1" applyFill="1" applyAlignment="1" applyProtection="1">
      <alignment vertical="center"/>
    </xf>
    <xf numFmtId="0" fontId="13" fillId="2" borderId="0" xfId="0" applyNumberFormat="1" applyFont="1" applyFill="1" applyProtection="1"/>
    <xf numFmtId="0" fontId="16" fillId="2" borderId="0" xfId="0" applyNumberFormat="1" applyFont="1" applyFill="1" applyAlignment="1" applyProtection="1">
      <alignment vertical="center"/>
    </xf>
    <xf numFmtId="0" fontId="16" fillId="2" borderId="0" xfId="0" applyNumberFormat="1" applyFont="1" applyFill="1" applyBorder="1" applyProtection="1"/>
    <xf numFmtId="0" fontId="5" fillId="3" borderId="0" xfId="0" applyNumberFormat="1" applyFont="1" applyFill="1" applyBorder="1" applyAlignment="1" applyProtection="1">
      <alignment horizontal="center"/>
      <protection locked="0"/>
    </xf>
    <xf numFmtId="0" fontId="6" fillId="3" borderId="0" xfId="0" applyNumberFormat="1" applyFont="1" applyFill="1" applyBorder="1" applyAlignment="1" applyProtection="1">
      <alignment horizontal="center"/>
      <protection locked="0"/>
    </xf>
    <xf numFmtId="0" fontId="26" fillId="3" borderId="0" xfId="0" applyNumberFormat="1" applyFont="1" applyFill="1" applyBorder="1" applyProtection="1">
      <protection locked="0"/>
    </xf>
    <xf numFmtId="0" fontId="16" fillId="3" borderId="6" xfId="0" applyFont="1" applyFill="1" applyBorder="1" applyAlignment="1">
      <alignment horizontal="center"/>
    </xf>
    <xf numFmtId="0" fontId="18" fillId="3" borderId="0" xfId="0" applyFont="1" applyFill="1" applyAlignment="1">
      <alignment horizontal="center"/>
    </xf>
    <xf numFmtId="0" fontId="19" fillId="3" borderId="0" xfId="0" applyFont="1" applyFill="1" applyAlignment="1">
      <alignment horizontal="center"/>
    </xf>
    <xf numFmtId="0" fontId="22" fillId="3" borderId="8" xfId="0" applyFont="1" applyFill="1" applyBorder="1" applyAlignment="1">
      <alignment horizontal="center"/>
    </xf>
    <xf numFmtId="0" fontId="22" fillId="3" borderId="10" xfId="0" applyFont="1" applyFill="1" applyBorder="1" applyAlignment="1">
      <alignment horizontal="center"/>
    </xf>
    <xf numFmtId="0" fontId="22" fillId="3" borderId="9" xfId="0" applyFont="1" applyFill="1" applyBorder="1" applyAlignment="1">
      <alignment horizontal="center"/>
    </xf>
    <xf numFmtId="0" fontId="3" fillId="2" borderId="0" xfId="0" applyFont="1" applyFill="1" applyBorder="1" applyAlignment="1" applyProtection="1">
      <alignment horizontal="left" vertical="center" wrapText="1"/>
    </xf>
    <xf numFmtId="0" fontId="3" fillId="2" borderId="0" xfId="0" applyFont="1" applyFill="1" applyBorder="1" applyAlignment="1" applyProtection="1">
      <alignment horizontal="left" vertical="justify" wrapText="1"/>
    </xf>
    <xf numFmtId="164" fontId="25" fillId="2" borderId="0" xfId="0" applyNumberFormat="1" applyFont="1" applyFill="1" applyBorder="1" applyAlignment="1" applyProtection="1">
      <alignment horizontal="center" vertical="center"/>
    </xf>
    <xf numFmtId="0" fontId="25" fillId="2" borderId="0" xfId="0" applyFont="1" applyFill="1" applyBorder="1" applyAlignment="1" applyProtection="1">
      <alignment horizontal="center" vertical="center"/>
    </xf>
    <xf numFmtId="0" fontId="2" fillId="6" borderId="0" xfId="0" applyFont="1" applyFill="1" applyAlignment="1" applyProtection="1">
      <alignment horizontal="left"/>
    </xf>
    <xf numFmtId="0" fontId="3" fillId="2" borderId="0" xfId="0" applyFont="1" applyFill="1" applyBorder="1" applyAlignment="1" applyProtection="1">
      <alignment horizontal="justify" vertical="justify" wrapText="1"/>
    </xf>
    <xf numFmtId="0" fontId="12" fillId="4" borderId="11" xfId="0" applyFont="1" applyFill="1" applyBorder="1" applyAlignment="1" applyProtection="1">
      <alignment horizontal="center" vertical="center"/>
    </xf>
    <xf numFmtId="0" fontId="12" fillId="4" borderId="12" xfId="0" applyFont="1" applyFill="1" applyBorder="1" applyAlignment="1" applyProtection="1">
      <alignment horizontal="center" vertical="center"/>
    </xf>
    <xf numFmtId="0" fontId="2" fillId="4" borderId="8" xfId="0" applyFont="1" applyFill="1" applyBorder="1" applyAlignment="1" applyProtection="1"/>
    <xf numFmtId="0" fontId="2" fillId="4" borderId="9" xfId="0" applyFont="1" applyFill="1" applyBorder="1" applyAlignment="1" applyProtection="1"/>
    <xf numFmtId="0" fontId="2" fillId="4" borderId="10" xfId="0" applyFont="1" applyFill="1" applyBorder="1" applyAlignment="1" applyProtection="1"/>
    <xf numFmtId="0" fontId="2" fillId="4" borderId="5" xfId="0" applyFont="1" applyFill="1" applyBorder="1" applyAlignment="1" applyProtection="1">
      <alignment vertical="center"/>
    </xf>
    <xf numFmtId="0" fontId="2" fillId="4" borderId="6" xfId="0" applyFont="1" applyFill="1" applyBorder="1" applyAlignment="1" applyProtection="1">
      <alignment vertical="center"/>
    </xf>
    <xf numFmtId="0" fontId="2" fillId="4" borderId="7" xfId="0" applyFont="1" applyFill="1" applyBorder="1" applyAlignment="1" applyProtection="1">
      <alignment vertical="center"/>
    </xf>
    <xf numFmtId="0" fontId="2" fillId="4" borderId="2" xfId="0" applyFont="1" applyFill="1" applyBorder="1" applyAlignment="1" applyProtection="1"/>
    <xf numFmtId="0" fontId="2" fillId="4" borderId="3" xfId="0" applyFont="1" applyFill="1" applyBorder="1" applyAlignment="1" applyProtection="1"/>
    <xf numFmtId="0" fontId="2" fillId="4" borderId="4" xfId="0" applyFont="1" applyFill="1" applyBorder="1" applyAlignment="1" applyProtection="1"/>
    <xf numFmtId="0" fontId="2" fillId="2" borderId="0" xfId="0" applyFont="1" applyFill="1" applyBorder="1" applyAlignment="1" applyProtection="1">
      <alignment horizontal="justify" vertical="justify" wrapText="1"/>
    </xf>
    <xf numFmtId="0" fontId="2" fillId="4" borderId="5" xfId="0" applyFont="1" applyFill="1" applyBorder="1" applyAlignment="1" applyProtection="1">
      <alignment horizontal="left" vertical="center"/>
    </xf>
    <xf numFmtId="0" fontId="2" fillId="4" borderId="6" xfId="0" applyFont="1" applyFill="1" applyBorder="1" applyAlignment="1" applyProtection="1">
      <alignment horizontal="left" vertical="center"/>
    </xf>
    <xf numFmtId="0" fontId="2" fillId="4" borderId="2" xfId="0" applyFont="1" applyFill="1" applyBorder="1" applyAlignment="1" applyProtection="1">
      <alignment horizontal="left"/>
    </xf>
    <xf numFmtId="0" fontId="2" fillId="4" borderId="3" xfId="0" applyFont="1" applyFill="1" applyBorder="1" applyAlignment="1" applyProtection="1">
      <alignment horizontal="left"/>
    </xf>
    <xf numFmtId="0" fontId="2" fillId="4" borderId="4" xfId="0" applyFont="1" applyFill="1" applyBorder="1" applyAlignment="1" applyProtection="1">
      <alignment horizontal="left"/>
    </xf>
    <xf numFmtId="0" fontId="2" fillId="4" borderId="13" xfId="0" applyFont="1" applyFill="1" applyBorder="1" applyAlignment="1" applyProtection="1">
      <alignment horizontal="left"/>
    </xf>
    <xf numFmtId="0" fontId="2" fillId="4" borderId="0" xfId="0" applyFont="1" applyFill="1" applyBorder="1" applyAlignment="1" applyProtection="1">
      <alignment horizontal="left"/>
    </xf>
    <xf numFmtId="0" fontId="2" fillId="4" borderId="14" xfId="0" applyFont="1" applyFill="1" applyBorder="1" applyAlignment="1" applyProtection="1">
      <alignment horizontal="left"/>
    </xf>
    <xf numFmtId="0" fontId="2" fillId="4" borderId="2" xfId="0" applyFont="1" applyFill="1" applyBorder="1" applyAlignment="1" applyProtection="1">
      <alignment vertical="center"/>
    </xf>
    <xf numFmtId="0" fontId="2" fillId="4" borderId="3" xfId="0" applyFont="1" applyFill="1" applyBorder="1" applyAlignment="1" applyProtection="1">
      <alignment vertical="center"/>
    </xf>
    <xf numFmtId="0" fontId="2" fillId="4" borderId="4" xfId="0" applyFont="1" applyFill="1" applyBorder="1" applyAlignment="1" applyProtection="1">
      <alignment vertical="center"/>
    </xf>
    <xf numFmtId="0" fontId="2" fillId="6" borderId="0" xfId="0" applyFont="1" applyFill="1" applyAlignment="1" applyProtection="1">
      <alignment horizontal="left" vertical="center"/>
    </xf>
    <xf numFmtId="0" fontId="14" fillId="2" borderId="0" xfId="0" applyFont="1" applyFill="1" applyBorder="1" applyAlignment="1" applyProtection="1">
      <alignment horizontal="left" vertical="top" wrapText="1"/>
    </xf>
    <xf numFmtId="0" fontId="3" fillId="2" borderId="0" xfId="0" applyFont="1" applyFill="1" applyBorder="1" applyAlignment="1" applyProtection="1">
      <alignment vertical="center" wrapText="1"/>
    </xf>
    <xf numFmtId="0" fontId="2" fillId="2" borderId="0" xfId="0" applyFont="1" applyFill="1" applyBorder="1" applyAlignment="1" applyProtection="1">
      <alignment horizontal="center" vertical="center" wrapText="1"/>
    </xf>
    <xf numFmtId="0" fontId="2" fillId="2" borderId="0" xfId="0" applyFont="1" applyFill="1" applyBorder="1" applyAlignment="1" applyProtection="1">
      <alignment wrapText="1"/>
    </xf>
  </cellXfs>
  <cellStyles count="1">
    <cellStyle name="Normal" xfId="0" builtinId="0"/>
  </cellStyles>
  <dxfs count="0"/>
  <tableStyles count="0" defaultTableStyle="TableStyleMedium2" defaultPivotStyle="PivotStyleLight16"/>
  <colors>
    <mruColors>
      <color rgb="FF008000"/>
      <color rgb="FFFF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157370</xdr:colOff>
      <xdr:row>12</xdr:row>
      <xdr:rowOff>91109</xdr:rowOff>
    </xdr:from>
    <xdr:to>
      <xdr:col>7</xdr:col>
      <xdr:colOff>421321</xdr:colOff>
      <xdr:row>20</xdr:row>
      <xdr:rowOff>8283</xdr:rowOff>
    </xdr:to>
    <xdr:pic>
      <xdr:nvPicPr>
        <xdr:cNvPr id="3" name="Picture 2"/>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5853" t="56019" r="4474" b="15972"/>
        <a:stretch/>
      </xdr:blipFill>
      <xdr:spPr bwMode="auto">
        <a:xfrm>
          <a:off x="1383196" y="2890631"/>
          <a:ext cx="2715602" cy="144117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235194</xdr:colOff>
      <xdr:row>7</xdr:row>
      <xdr:rowOff>91586</xdr:rowOff>
    </xdr:from>
    <xdr:to>
      <xdr:col>13</xdr:col>
      <xdr:colOff>307731</xdr:colOff>
      <xdr:row>22</xdr:row>
      <xdr:rowOff>136356</xdr:rowOff>
    </xdr:to>
    <xdr:pic>
      <xdr:nvPicPr>
        <xdr:cNvPr id="3" name="Picture 2"/>
        <xdr:cNvPicPr/>
      </xdr:nvPicPr>
      <xdr:blipFill>
        <a:blip xmlns:r="http://schemas.openxmlformats.org/officeDocument/2006/relationships" r:embed="rId1" cstate="print"/>
        <a:srcRect/>
        <a:stretch>
          <a:fillRect/>
        </a:stretch>
      </xdr:blipFill>
      <xdr:spPr bwMode="auto">
        <a:xfrm>
          <a:off x="1451463" y="2399567"/>
          <a:ext cx="6827961" cy="3261289"/>
        </a:xfrm>
        <a:prstGeom prst="rect">
          <a:avLst/>
        </a:prstGeom>
        <a:noFill/>
        <a:ln w="9525">
          <a:noFill/>
          <a:miter lim="800000"/>
          <a:headEnd/>
          <a:tailEnd/>
        </a:ln>
      </xdr:spPr>
    </xdr:pic>
    <xdr:clientData/>
  </xdr:twoCellAnchor>
  <xdr:twoCellAnchor editAs="oneCell">
    <xdr:from>
      <xdr:col>4</xdr:col>
      <xdr:colOff>117231</xdr:colOff>
      <xdr:row>26</xdr:row>
      <xdr:rowOff>175845</xdr:rowOff>
    </xdr:from>
    <xdr:to>
      <xdr:col>13</xdr:col>
      <xdr:colOff>163786</xdr:colOff>
      <xdr:row>71</xdr:row>
      <xdr:rowOff>65943</xdr:rowOff>
    </xdr:to>
    <xdr:pic>
      <xdr:nvPicPr>
        <xdr:cNvPr id="4" name="Picture 3"/>
        <xdr:cNvPicPr/>
      </xdr:nvPicPr>
      <xdr:blipFill>
        <a:blip xmlns:r="http://schemas.openxmlformats.org/officeDocument/2006/relationships" r:embed="rId2" cstate="print"/>
        <a:srcRect/>
        <a:stretch>
          <a:fillRect/>
        </a:stretch>
      </xdr:blipFill>
      <xdr:spPr bwMode="auto">
        <a:xfrm>
          <a:off x="2549769" y="6491653"/>
          <a:ext cx="5585710" cy="8491905"/>
        </a:xfrm>
        <a:prstGeom prst="rect">
          <a:avLst/>
        </a:prstGeom>
        <a:noFill/>
        <a:ln w="9525">
          <a:noFill/>
          <a:miter lim="800000"/>
          <a:headEnd/>
          <a:tailEnd/>
        </a:ln>
      </xdr:spPr>
    </xdr:pic>
    <xdr:clientData/>
  </xdr:twoCellAnchor>
  <xdr:twoCellAnchor editAs="oneCell">
    <xdr:from>
      <xdr:col>3</xdr:col>
      <xdr:colOff>117230</xdr:colOff>
      <xdr:row>79</xdr:row>
      <xdr:rowOff>0</xdr:rowOff>
    </xdr:from>
    <xdr:to>
      <xdr:col>11</xdr:col>
      <xdr:colOff>175405</xdr:colOff>
      <xdr:row>84</xdr:row>
      <xdr:rowOff>35854</xdr:rowOff>
    </xdr:to>
    <xdr:pic>
      <xdr:nvPicPr>
        <xdr:cNvPr id="5" name="Picture 4"/>
        <xdr:cNvPicPr/>
      </xdr:nvPicPr>
      <xdr:blipFill>
        <a:blip xmlns:r="http://schemas.openxmlformats.org/officeDocument/2006/relationships" r:embed="rId3" cstate="print"/>
        <a:srcRect/>
        <a:stretch>
          <a:fillRect/>
        </a:stretch>
      </xdr:blipFill>
      <xdr:spPr bwMode="auto">
        <a:xfrm>
          <a:off x="1941634" y="16917865"/>
          <a:ext cx="4989195" cy="995680"/>
        </a:xfrm>
        <a:prstGeom prst="rect">
          <a:avLst/>
        </a:prstGeom>
        <a:noFill/>
        <a:ln w="9525">
          <a:noFill/>
          <a:miter lim="800000"/>
          <a:headEnd/>
          <a:tailEnd/>
        </a:ln>
      </xdr:spPr>
    </xdr:pic>
    <xdr:clientData/>
  </xdr:twoCellAnchor>
  <xdr:twoCellAnchor editAs="oneCell">
    <xdr:from>
      <xdr:col>4</xdr:col>
      <xdr:colOff>102766</xdr:colOff>
      <xdr:row>85</xdr:row>
      <xdr:rowOff>133129</xdr:rowOff>
    </xdr:from>
    <xdr:to>
      <xdr:col>14</xdr:col>
      <xdr:colOff>157368</xdr:colOff>
      <xdr:row>111</xdr:row>
      <xdr:rowOff>149086</xdr:rowOff>
    </xdr:to>
    <xdr:pic>
      <xdr:nvPicPr>
        <xdr:cNvPr id="6" name="Picture 5"/>
        <xdr:cNvPicPr/>
      </xdr:nvPicPr>
      <xdr:blipFill>
        <a:blip xmlns:r="http://schemas.openxmlformats.org/officeDocument/2006/relationships" r:embed="rId4" cstate="print"/>
        <a:srcRect/>
        <a:stretch>
          <a:fillRect/>
        </a:stretch>
      </xdr:blipFill>
      <xdr:spPr bwMode="auto">
        <a:xfrm>
          <a:off x="2554418" y="18553651"/>
          <a:ext cx="6249994" cy="5002088"/>
        </a:xfrm>
        <a:prstGeom prst="rect">
          <a:avLst/>
        </a:prstGeom>
        <a:noFill/>
        <a:ln w="9525">
          <a:noFill/>
          <a:miter lim="800000"/>
          <a:headEnd/>
          <a:tailEnd/>
        </a:ln>
      </xdr:spPr>
    </xdr:pic>
    <xdr:clientData/>
  </xdr:twoCellAnchor>
  <xdr:twoCellAnchor editAs="oneCell">
    <xdr:from>
      <xdr:col>3</xdr:col>
      <xdr:colOff>82826</xdr:colOff>
      <xdr:row>118</xdr:row>
      <xdr:rowOff>0</xdr:rowOff>
    </xdr:from>
    <xdr:to>
      <xdr:col>12</xdr:col>
      <xdr:colOff>481108</xdr:colOff>
      <xdr:row>123</xdr:row>
      <xdr:rowOff>173934</xdr:rowOff>
    </xdr:to>
    <xdr:pic>
      <xdr:nvPicPr>
        <xdr:cNvPr id="7" name="Picture 6"/>
        <xdr:cNvPicPr/>
      </xdr:nvPicPr>
      <xdr:blipFill>
        <a:blip xmlns:r="http://schemas.openxmlformats.org/officeDocument/2006/relationships" r:embed="rId5" cstate="print"/>
        <a:srcRect/>
        <a:stretch>
          <a:fillRect/>
        </a:stretch>
      </xdr:blipFill>
      <xdr:spPr bwMode="auto">
        <a:xfrm>
          <a:off x="1921565" y="25112870"/>
          <a:ext cx="5980761" cy="1134717"/>
        </a:xfrm>
        <a:prstGeom prst="rect">
          <a:avLst/>
        </a:prstGeom>
        <a:noFill/>
        <a:ln w="9525">
          <a:noFill/>
          <a:miter lim="800000"/>
          <a:headEnd/>
          <a:tailEnd/>
        </a:ln>
      </xdr:spPr>
    </xdr:pic>
    <xdr:clientData/>
  </xdr:twoCellAnchor>
  <xdr:twoCellAnchor editAs="oneCell">
    <xdr:from>
      <xdr:col>4</xdr:col>
      <xdr:colOff>142047</xdr:colOff>
      <xdr:row>126</xdr:row>
      <xdr:rowOff>177662</xdr:rowOff>
    </xdr:from>
    <xdr:to>
      <xdr:col>14</xdr:col>
      <xdr:colOff>565800</xdr:colOff>
      <xdr:row>156</xdr:row>
      <xdr:rowOff>172692</xdr:rowOff>
    </xdr:to>
    <xdr:pic>
      <xdr:nvPicPr>
        <xdr:cNvPr id="8" name="Picture 7"/>
        <xdr:cNvPicPr/>
      </xdr:nvPicPr>
      <xdr:blipFill>
        <a:blip xmlns:r="http://schemas.openxmlformats.org/officeDocument/2006/relationships" r:embed="rId6" cstate="print"/>
        <a:srcRect/>
        <a:stretch>
          <a:fillRect/>
        </a:stretch>
      </xdr:blipFill>
      <xdr:spPr bwMode="auto">
        <a:xfrm>
          <a:off x="2580447" y="27200087"/>
          <a:ext cx="6586429" cy="5748130"/>
        </a:xfrm>
        <a:prstGeom prst="rect">
          <a:avLst/>
        </a:prstGeom>
        <a:noFill/>
        <a:ln w="9525">
          <a:noFill/>
          <a:miter lim="800000"/>
          <a:headEnd/>
          <a:tailEnd/>
        </a:ln>
      </xdr:spPr>
    </xdr:pic>
    <xdr:clientData/>
  </xdr:twoCellAnchor>
  <xdr:twoCellAnchor editAs="oneCell">
    <xdr:from>
      <xdr:col>4</xdr:col>
      <xdr:colOff>28574</xdr:colOff>
      <xdr:row>165</xdr:row>
      <xdr:rowOff>47625</xdr:rowOff>
    </xdr:from>
    <xdr:to>
      <xdr:col>14</xdr:col>
      <xdr:colOff>361451</xdr:colOff>
      <xdr:row>177</xdr:row>
      <xdr:rowOff>104776</xdr:rowOff>
    </xdr:to>
    <xdr:pic>
      <xdr:nvPicPr>
        <xdr:cNvPr id="9" name="Picture 8"/>
        <xdr:cNvPicPr/>
      </xdr:nvPicPr>
      <xdr:blipFill rotWithShape="1">
        <a:blip xmlns:r="http://schemas.openxmlformats.org/officeDocument/2006/relationships" r:embed="rId7"/>
        <a:srcRect b="63848"/>
        <a:stretch/>
      </xdr:blipFill>
      <xdr:spPr bwMode="auto">
        <a:xfrm>
          <a:off x="2466974" y="35413950"/>
          <a:ext cx="6495553" cy="2228850"/>
        </a:xfrm>
        <a:prstGeom prst="rect">
          <a:avLst/>
        </a:prstGeom>
        <a:noFill/>
        <a:ln w="9525">
          <a:noFill/>
          <a:miter lim="800000"/>
          <a:headEnd/>
          <a:tailEnd/>
        </a:ln>
      </xdr:spPr>
    </xdr:pic>
    <xdr:clientData/>
  </xdr:twoCellAnchor>
  <xdr:twoCellAnchor editAs="oneCell">
    <xdr:from>
      <xdr:col>4</xdr:col>
      <xdr:colOff>169553</xdr:colOff>
      <xdr:row>184</xdr:row>
      <xdr:rowOff>71531</xdr:rowOff>
    </xdr:from>
    <xdr:to>
      <xdr:col>14</xdr:col>
      <xdr:colOff>277719</xdr:colOff>
      <xdr:row>203</xdr:row>
      <xdr:rowOff>129242</xdr:rowOff>
    </xdr:to>
    <xdr:pic>
      <xdr:nvPicPr>
        <xdr:cNvPr id="10" name="Picture 9"/>
        <xdr:cNvPicPr/>
      </xdr:nvPicPr>
      <xdr:blipFill rotWithShape="1">
        <a:blip xmlns:r="http://schemas.openxmlformats.org/officeDocument/2006/relationships" r:embed="rId7"/>
        <a:srcRect t="36152"/>
        <a:stretch/>
      </xdr:blipFill>
      <xdr:spPr bwMode="auto">
        <a:xfrm>
          <a:off x="2621205" y="39090901"/>
          <a:ext cx="6303558" cy="376831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D1:O10"/>
  <sheetViews>
    <sheetView topLeftCell="B1" zoomScaleNormal="100" workbookViewId="0">
      <selection activeCell="Q8" sqref="Q8"/>
    </sheetView>
  </sheetViews>
  <sheetFormatPr defaultRowHeight="15" x14ac:dyDescent="0.25"/>
  <cols>
    <col min="1" max="2" width="9.140625" style="78"/>
    <col min="3" max="3" width="23.28515625" style="78" customWidth="1"/>
    <col min="4" max="5" width="9.140625" style="78"/>
    <col min="6" max="6" width="14.7109375" style="78" bestFit="1" customWidth="1"/>
    <col min="7" max="7" width="2.7109375" style="78" customWidth="1"/>
    <col min="8" max="8" width="2.140625" style="78" customWidth="1"/>
    <col min="9" max="9" width="9.140625" style="78" hidden="1" customWidth="1"/>
    <col min="10" max="11" width="9.140625" style="78"/>
    <col min="12" max="12" width="23.7109375" style="78" bestFit="1" customWidth="1"/>
    <col min="13" max="16384" width="9.140625" style="78"/>
  </cols>
  <sheetData>
    <row r="1" spans="4:15" ht="23.25" customHeight="1" thickBot="1" x14ac:dyDescent="0.3">
      <c r="D1" s="78" t="s">
        <v>788</v>
      </c>
      <c r="E1" s="100"/>
      <c r="F1" s="100"/>
      <c r="G1" s="84"/>
      <c r="H1" s="77"/>
      <c r="I1" s="77"/>
      <c r="J1" s="77"/>
      <c r="K1" s="77"/>
      <c r="L1" s="78" t="s">
        <v>789</v>
      </c>
      <c r="M1" s="100"/>
      <c r="N1" s="100"/>
      <c r="O1" s="100"/>
    </row>
    <row r="2" spans="4:15" ht="15.75" thickBot="1" x14ac:dyDescent="0.3">
      <c r="D2" s="78" t="s">
        <v>790</v>
      </c>
      <c r="E2" s="85"/>
      <c r="F2" s="86">
        <f ca="1">TODAY()</f>
        <v>42915</v>
      </c>
      <c r="G2" s="85"/>
      <c r="H2" s="77"/>
      <c r="I2" s="77"/>
      <c r="J2" s="77"/>
      <c r="K2" s="77"/>
      <c r="M2" s="85"/>
      <c r="N2" s="85"/>
      <c r="O2" s="85"/>
    </row>
    <row r="4" spans="4:15" ht="46.5" x14ac:dyDescent="0.7">
      <c r="D4" s="101" t="s">
        <v>778</v>
      </c>
      <c r="E4" s="101"/>
      <c r="F4" s="101"/>
      <c r="G4" s="101"/>
      <c r="H4" s="101"/>
      <c r="I4" s="101"/>
      <c r="J4" s="101"/>
      <c r="K4" s="101"/>
      <c r="L4" s="101"/>
      <c r="M4" s="101"/>
      <c r="N4" s="101"/>
      <c r="O4" s="101"/>
    </row>
    <row r="5" spans="4:15" ht="9" customHeight="1" x14ac:dyDescent="0.7">
      <c r="D5" s="79"/>
      <c r="E5" s="79"/>
      <c r="F5" s="79"/>
      <c r="G5" s="79"/>
      <c r="H5" s="79"/>
      <c r="I5" s="79"/>
      <c r="J5" s="79"/>
      <c r="K5" s="79"/>
      <c r="L5" s="79"/>
    </row>
    <row r="6" spans="4:15" ht="19.5" thickBot="1" x14ac:dyDescent="0.35">
      <c r="J6" s="102" t="s">
        <v>784</v>
      </c>
      <c r="K6" s="102"/>
      <c r="L6" s="80" t="s">
        <v>787</v>
      </c>
      <c r="M6" s="102" t="s">
        <v>785</v>
      </c>
      <c r="N6" s="102"/>
      <c r="O6" s="102"/>
    </row>
    <row r="7" spans="4:15" ht="21.75" thickBot="1" x14ac:dyDescent="0.4">
      <c r="D7" s="87" t="s">
        <v>779</v>
      </c>
      <c r="E7" s="88"/>
      <c r="F7" s="81"/>
      <c r="G7" s="82"/>
      <c r="H7" s="83" t="s">
        <v>783</v>
      </c>
      <c r="J7" s="103">
        <f>VOCABULARY!A287</f>
        <v>0</v>
      </c>
      <c r="K7" s="104"/>
      <c r="L7" s="89">
        <f>(J7/60)*100</f>
        <v>0</v>
      </c>
      <c r="M7" s="103" t="str">
        <f>IF(L7&lt;=15,"POOR",IF(AND(L7&gt;=16,L7&lt;36),"BELOW AVERAGE",IF(AND(L7&gt;=36,L7&lt;=65),"AVERAGE",IF(AND(L7&gt;=66,J7&lt;=85),"ABOVE AVERAGE",IF(AND(L7&gt;=86,L7&lt;=100),"OUTSTANDING",INVALID)))))</f>
        <v>POOR</v>
      </c>
      <c r="N7" s="105"/>
      <c r="O7" s="104"/>
    </row>
    <row r="8" spans="4:15" ht="21.75" thickBot="1" x14ac:dyDescent="0.4">
      <c r="D8" s="87" t="s">
        <v>780</v>
      </c>
      <c r="E8" s="88"/>
      <c r="F8" s="81"/>
      <c r="G8" s="82"/>
      <c r="H8" s="83" t="s">
        <v>783</v>
      </c>
      <c r="J8" s="103">
        <f>MATHEMATICS!A127</f>
        <v>0</v>
      </c>
      <c r="K8" s="104"/>
      <c r="L8" s="89">
        <f>(J8/20)*100</f>
        <v>0</v>
      </c>
      <c r="M8" s="103" t="str">
        <f>IF(L8&lt;=15,"POOR",IF(AND(L8&gt;=16,L8&lt;36),"BELOW AVERAGE",IF(AND(L8&gt;=36,L8&lt;=65),"AVERAGE",IF(AND(L8&gt;=66,J8&lt;=L7),"ABOVE AVERAGE",IF(AND(L8&gt;=86,L8&lt;=100),"OUTSTANDING",INVALID)))))</f>
        <v>POOR</v>
      </c>
      <c r="N8" s="105"/>
      <c r="O8" s="104"/>
    </row>
    <row r="9" spans="4:15" ht="21.75" thickBot="1" x14ac:dyDescent="0.4">
      <c r="D9" s="87" t="s">
        <v>781</v>
      </c>
      <c r="E9" s="88"/>
      <c r="F9" s="81"/>
      <c r="G9" s="82"/>
      <c r="H9" s="83" t="s">
        <v>783</v>
      </c>
      <c r="J9" s="103">
        <f>COMMUNICATION!A244</f>
        <v>0</v>
      </c>
      <c r="K9" s="104"/>
      <c r="L9" s="89">
        <f>(J9/44)*100</f>
        <v>0</v>
      </c>
      <c r="M9" s="103" t="str">
        <f>IF(L9&lt;=15,"POOR",IF(AND(L9&gt;=16,L9&lt;36),"BELOW AVERAGE",IF(AND(L9&gt;=36,L9&lt;=65),"AVERAGE",IF(AND(L9&gt;=66,J9&lt;=L8),"ABOVE AVERAGE",IF(AND(L9&gt;=86,L9&lt;=100),"OUTSTANDING",INVALID)))))</f>
        <v>POOR</v>
      </c>
      <c r="N9" s="105"/>
      <c r="O9" s="104"/>
    </row>
    <row r="10" spans="4:15" ht="21.75" thickBot="1" x14ac:dyDescent="0.4">
      <c r="D10" s="87" t="s">
        <v>782</v>
      </c>
      <c r="E10" s="88"/>
      <c r="F10" s="81"/>
      <c r="G10" s="82"/>
      <c r="H10" s="83" t="s">
        <v>783</v>
      </c>
      <c r="J10" s="103">
        <f>LOGIC!A200</f>
        <v>0</v>
      </c>
      <c r="K10" s="104"/>
      <c r="L10" s="89">
        <f>(J10/17)*100</f>
        <v>0</v>
      </c>
      <c r="M10" s="103" t="str">
        <f>IF(L10&lt;=15,"POOR",IF(AND(L10&gt;=16,L10&lt;36),"BELOW AVERAGE",IF(AND(L10&gt;=36,L10&lt;66),"AVERAGE",IF(AND(L10&gt;=66,L10&lt;86),"ABOVE AVERAGE",IF(AND(L10&gt;=86,L10&lt;=100),"OUTSTANDING",INVALID)))))</f>
        <v>POOR</v>
      </c>
      <c r="N10" s="105"/>
      <c r="O10" s="104"/>
    </row>
  </sheetData>
  <sheetProtection selectLockedCells="1"/>
  <mergeCells count="13">
    <mergeCell ref="E1:F1"/>
    <mergeCell ref="M1:O1"/>
    <mergeCell ref="D4:O4"/>
    <mergeCell ref="J6:K6"/>
    <mergeCell ref="J10:K10"/>
    <mergeCell ref="J9:K9"/>
    <mergeCell ref="J8:K8"/>
    <mergeCell ref="J7:K7"/>
    <mergeCell ref="M6:O6"/>
    <mergeCell ref="M10:O10"/>
    <mergeCell ref="M9:O9"/>
    <mergeCell ref="M8:O8"/>
    <mergeCell ref="M7:O7"/>
  </mergeCells>
  <pageMargins left="0.7" right="0.7" top="0.75" bottom="0.75" header="0.3" footer="0.3"/>
  <pageSetup scale="84" orientation="portrait" r:id="rId1"/>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sheetPr>
  <dimension ref="A1:XFD1048576"/>
  <sheetViews>
    <sheetView showGridLines="0" tabSelected="1" topLeftCell="A220" zoomScaleNormal="100" workbookViewId="0">
      <selection activeCell="B23" sqref="B23"/>
    </sheetView>
  </sheetViews>
  <sheetFormatPr defaultRowHeight="15" x14ac:dyDescent="0.25"/>
  <cols>
    <col min="1" max="1" width="5" style="60" customWidth="1"/>
    <col min="2" max="2" width="9.140625" style="62"/>
    <col min="3" max="8" width="9.140625" style="2"/>
    <col min="9" max="9" width="15.42578125" style="2" customWidth="1"/>
    <col min="10" max="16384" width="9.140625" style="2"/>
  </cols>
  <sheetData>
    <row r="1" spans="1:11" ht="15.75" x14ac:dyDescent="0.25">
      <c r="B1" s="90" t="s">
        <v>796</v>
      </c>
      <c r="E1" s="68">
        <f>A287</f>
        <v>0</v>
      </c>
    </row>
    <row r="2" spans="1:11" ht="53.25" customHeight="1" x14ac:dyDescent="0.25">
      <c r="B2" s="106" t="s">
        <v>792</v>
      </c>
      <c r="C2" s="106"/>
      <c r="D2" s="106"/>
      <c r="E2" s="106"/>
      <c r="F2" s="106"/>
      <c r="G2" s="106"/>
      <c r="H2" s="106"/>
      <c r="I2" s="106"/>
      <c r="J2" s="106"/>
      <c r="K2" s="106"/>
    </row>
    <row r="3" spans="1:11" x14ac:dyDescent="0.25">
      <c r="C3" s="9" t="s">
        <v>132</v>
      </c>
    </row>
    <row r="4" spans="1:11" ht="15.75" x14ac:dyDescent="0.25">
      <c r="C4" s="8">
        <v>3</v>
      </c>
      <c r="D4" s="2" t="s">
        <v>128</v>
      </c>
    </row>
    <row r="5" spans="1:11" x14ac:dyDescent="0.25">
      <c r="E5" s="2" t="s">
        <v>125</v>
      </c>
      <c r="G5" s="2" t="s">
        <v>127</v>
      </c>
      <c r="I5" s="2" t="s">
        <v>129</v>
      </c>
    </row>
    <row r="6" spans="1:11" x14ac:dyDescent="0.25">
      <c r="E6" s="2" t="s">
        <v>126</v>
      </c>
      <c r="G6" s="2" t="s">
        <v>130</v>
      </c>
    </row>
    <row r="7" spans="1:11" ht="15.75" x14ac:dyDescent="0.25">
      <c r="C7" s="8">
        <v>1</v>
      </c>
      <c r="D7" s="2" t="s">
        <v>131</v>
      </c>
    </row>
    <row r="8" spans="1:11" x14ac:dyDescent="0.25">
      <c r="E8" s="2" t="s">
        <v>133</v>
      </c>
      <c r="G8" s="2" t="s">
        <v>135</v>
      </c>
      <c r="I8" s="2" t="s">
        <v>137</v>
      </c>
    </row>
    <row r="9" spans="1:11" x14ac:dyDescent="0.25">
      <c r="E9" s="2" t="s">
        <v>134</v>
      </c>
      <c r="G9" s="2" t="s">
        <v>136</v>
      </c>
    </row>
    <row r="10" spans="1:11" ht="7.5" customHeight="1" x14ac:dyDescent="0.25"/>
    <row r="11" spans="1:11" x14ac:dyDescent="0.25">
      <c r="C11" s="3" t="s">
        <v>0</v>
      </c>
    </row>
    <row r="12" spans="1:11" x14ac:dyDescent="0.25">
      <c r="C12" s="2" t="s">
        <v>1</v>
      </c>
    </row>
    <row r="14" spans="1:11" x14ac:dyDescent="0.25">
      <c r="B14" s="63" t="s">
        <v>2</v>
      </c>
    </row>
    <row r="15" spans="1:11" x14ac:dyDescent="0.25">
      <c r="B15" s="63"/>
    </row>
    <row r="16" spans="1:11" ht="15.75" x14ac:dyDescent="0.25">
      <c r="A16" s="61">
        <f>IF(B16=2, 1, 0)</f>
        <v>0</v>
      </c>
      <c r="B16" s="97"/>
      <c r="C16" s="1" t="s">
        <v>791</v>
      </c>
    </row>
    <row r="17" spans="1:10" x14ac:dyDescent="0.25">
      <c r="A17" s="61">
        <f t="shared" ref="A17:A80" si="0">IF(B17=2, 1, 0)</f>
        <v>0</v>
      </c>
      <c r="D17" s="1" t="s">
        <v>31</v>
      </c>
      <c r="G17" s="2" t="s">
        <v>22</v>
      </c>
      <c r="J17" s="2" t="s">
        <v>21</v>
      </c>
    </row>
    <row r="18" spans="1:10" x14ac:dyDescent="0.25">
      <c r="A18" s="61">
        <f t="shared" si="0"/>
        <v>0</v>
      </c>
      <c r="D18" s="1" t="s">
        <v>32</v>
      </c>
      <c r="G18" s="2" t="s">
        <v>23</v>
      </c>
    </row>
    <row r="19" spans="1:10" ht="15.75" x14ac:dyDescent="0.25">
      <c r="A19" s="61">
        <f t="shared" si="0"/>
        <v>0</v>
      </c>
      <c r="B19" s="97"/>
      <c r="C19" s="3" t="s">
        <v>5</v>
      </c>
      <c r="D19" s="4"/>
    </row>
    <row r="20" spans="1:10" x14ac:dyDescent="0.25">
      <c r="A20" s="61">
        <f t="shared" si="0"/>
        <v>0</v>
      </c>
      <c r="D20" s="3" t="s">
        <v>33</v>
      </c>
      <c r="G20" s="2" t="s">
        <v>24</v>
      </c>
      <c r="J20" s="2" t="s">
        <v>25</v>
      </c>
    </row>
    <row r="21" spans="1:10" x14ac:dyDescent="0.25">
      <c r="A21" s="61">
        <f t="shared" si="0"/>
        <v>0</v>
      </c>
      <c r="D21" s="3" t="s">
        <v>34</v>
      </c>
      <c r="E21" s="4"/>
      <c r="G21" s="2" t="s">
        <v>26</v>
      </c>
    </row>
    <row r="22" spans="1:10" x14ac:dyDescent="0.25">
      <c r="A22" s="61">
        <f t="shared" si="0"/>
        <v>0</v>
      </c>
      <c r="B22" s="64"/>
      <c r="C22" s="4"/>
    </row>
    <row r="23" spans="1:10" ht="15.75" x14ac:dyDescent="0.25">
      <c r="A23" s="61">
        <f>IF(B23=3, 1, 0)</f>
        <v>0</v>
      </c>
      <c r="B23" s="97"/>
      <c r="C23" s="3" t="s">
        <v>10</v>
      </c>
      <c r="D23" s="4"/>
    </row>
    <row r="24" spans="1:10" x14ac:dyDescent="0.25">
      <c r="A24" s="61">
        <f t="shared" si="0"/>
        <v>0</v>
      </c>
      <c r="D24" s="3" t="s">
        <v>35</v>
      </c>
      <c r="E24" s="4"/>
      <c r="G24" s="2" t="s">
        <v>27</v>
      </c>
      <c r="J24" s="2" t="s">
        <v>28</v>
      </c>
    </row>
    <row r="25" spans="1:10" x14ac:dyDescent="0.25">
      <c r="A25" s="61">
        <f t="shared" si="0"/>
        <v>0</v>
      </c>
      <c r="D25" s="3" t="s">
        <v>36</v>
      </c>
      <c r="E25" s="4"/>
      <c r="G25" s="2" t="s">
        <v>29</v>
      </c>
    </row>
    <row r="26" spans="1:10" x14ac:dyDescent="0.25">
      <c r="A26" s="61">
        <f t="shared" si="0"/>
        <v>0</v>
      </c>
      <c r="B26" s="64" t="s">
        <v>3</v>
      </c>
      <c r="C26" s="4"/>
    </row>
    <row r="27" spans="1:10" ht="15.75" x14ac:dyDescent="0.25">
      <c r="A27" s="61">
        <f>IF(B27=1, 1, 0)</f>
        <v>0</v>
      </c>
      <c r="B27" s="97"/>
      <c r="C27" s="3" t="s">
        <v>30</v>
      </c>
      <c r="D27" s="4"/>
    </row>
    <row r="28" spans="1:10" x14ac:dyDescent="0.25">
      <c r="A28" s="61">
        <f t="shared" si="0"/>
        <v>0</v>
      </c>
      <c r="B28" s="64"/>
      <c r="C28" s="3"/>
      <c r="D28" s="4" t="s">
        <v>37</v>
      </c>
      <c r="G28" s="2" t="s">
        <v>40</v>
      </c>
      <c r="J28" s="2" t="s">
        <v>41</v>
      </c>
    </row>
    <row r="29" spans="1:10" x14ac:dyDescent="0.25">
      <c r="A29" s="61">
        <f t="shared" si="0"/>
        <v>0</v>
      </c>
      <c r="B29" s="64"/>
      <c r="C29" s="3"/>
      <c r="D29" s="4" t="s">
        <v>38</v>
      </c>
      <c r="G29" s="2" t="s">
        <v>39</v>
      </c>
    </row>
    <row r="30" spans="1:10" x14ac:dyDescent="0.25">
      <c r="A30" s="61">
        <f t="shared" si="0"/>
        <v>0</v>
      </c>
      <c r="B30" s="64"/>
      <c r="C30" s="4"/>
    </row>
    <row r="31" spans="1:10" ht="15.75" x14ac:dyDescent="0.25">
      <c r="A31" s="61">
        <f>IF(B31=4, 1, 0)</f>
        <v>0</v>
      </c>
      <c r="B31" s="97"/>
      <c r="C31" s="3" t="s">
        <v>9</v>
      </c>
      <c r="D31" s="4"/>
    </row>
    <row r="32" spans="1:10" x14ac:dyDescent="0.25">
      <c r="A32" s="61">
        <f t="shared" si="0"/>
        <v>0</v>
      </c>
      <c r="B32" s="64"/>
      <c r="C32" s="3"/>
      <c r="D32" s="4" t="s">
        <v>42</v>
      </c>
      <c r="G32" s="2" t="s">
        <v>44</v>
      </c>
      <c r="J32" s="2" t="s">
        <v>46</v>
      </c>
    </row>
    <row r="33" spans="1:10" x14ac:dyDescent="0.25">
      <c r="A33" s="61">
        <f t="shared" si="0"/>
        <v>0</v>
      </c>
      <c r="B33" s="64"/>
      <c r="C33" s="3"/>
      <c r="D33" s="2" t="s">
        <v>43</v>
      </c>
      <c r="G33" s="2" t="s">
        <v>45</v>
      </c>
    </row>
    <row r="34" spans="1:10" x14ac:dyDescent="0.25">
      <c r="A34" s="61">
        <f t="shared" si="0"/>
        <v>0</v>
      </c>
    </row>
    <row r="35" spans="1:10" ht="15.75" x14ac:dyDescent="0.25">
      <c r="A35" s="61">
        <f t="shared" si="0"/>
        <v>0</v>
      </c>
      <c r="B35" s="97"/>
      <c r="C35" s="3" t="s">
        <v>11</v>
      </c>
      <c r="D35" s="4"/>
      <c r="E35" s="4"/>
      <c r="F35" s="4"/>
    </row>
    <row r="36" spans="1:10" x14ac:dyDescent="0.25">
      <c r="A36" s="61">
        <f t="shared" si="0"/>
        <v>0</v>
      </c>
      <c r="B36" s="64"/>
      <c r="C36" s="3"/>
      <c r="D36" s="4" t="s">
        <v>47</v>
      </c>
      <c r="E36" s="4"/>
      <c r="F36" s="4"/>
      <c r="G36" s="2" t="s">
        <v>49</v>
      </c>
      <c r="H36" s="4"/>
      <c r="J36" s="2" t="s">
        <v>51</v>
      </c>
    </row>
    <row r="37" spans="1:10" x14ac:dyDescent="0.25">
      <c r="A37" s="61">
        <f t="shared" si="0"/>
        <v>0</v>
      </c>
      <c r="B37" s="64"/>
      <c r="C37" s="3"/>
      <c r="D37" s="4" t="s">
        <v>48</v>
      </c>
      <c r="E37" s="4"/>
      <c r="F37" s="4"/>
      <c r="G37" s="2" t="s">
        <v>50</v>
      </c>
    </row>
    <row r="38" spans="1:10" x14ac:dyDescent="0.25">
      <c r="A38" s="61">
        <f t="shared" si="0"/>
        <v>0</v>
      </c>
      <c r="B38" s="64" t="s">
        <v>7</v>
      </c>
      <c r="C38" s="4"/>
      <c r="D38" s="4"/>
      <c r="E38" s="4"/>
      <c r="F38" s="4"/>
    </row>
    <row r="39" spans="1:10" ht="15.75" x14ac:dyDescent="0.25">
      <c r="A39" s="61">
        <f>IF(B39=1, 1, 0)</f>
        <v>0</v>
      </c>
      <c r="B39" s="97"/>
      <c r="C39" s="3" t="s">
        <v>12</v>
      </c>
      <c r="D39" s="4"/>
      <c r="E39" s="4"/>
      <c r="F39" s="4"/>
    </row>
    <row r="40" spans="1:10" x14ac:dyDescent="0.25">
      <c r="A40" s="61">
        <f t="shared" si="0"/>
        <v>0</v>
      </c>
      <c r="B40" s="64"/>
      <c r="C40" s="3"/>
      <c r="D40" s="4" t="s">
        <v>52</v>
      </c>
      <c r="E40" s="4"/>
      <c r="F40" s="4"/>
      <c r="G40" s="2" t="s">
        <v>54</v>
      </c>
      <c r="H40" s="4"/>
      <c r="J40" s="2" t="s">
        <v>56</v>
      </c>
    </row>
    <row r="41" spans="1:10" x14ac:dyDescent="0.25">
      <c r="A41" s="61">
        <f t="shared" si="0"/>
        <v>0</v>
      </c>
      <c r="B41" s="64"/>
      <c r="C41" s="3"/>
      <c r="D41" s="4" t="s">
        <v>53</v>
      </c>
      <c r="E41" s="4"/>
      <c r="F41" s="4"/>
      <c r="G41" s="2" t="s">
        <v>55</v>
      </c>
    </row>
    <row r="42" spans="1:10" x14ac:dyDescent="0.25">
      <c r="A42" s="61">
        <f t="shared" si="0"/>
        <v>0</v>
      </c>
      <c r="B42" s="64" t="s">
        <v>8</v>
      </c>
      <c r="C42" s="4"/>
      <c r="D42" s="4"/>
      <c r="E42" s="4"/>
      <c r="F42" s="4"/>
    </row>
    <row r="43" spans="1:10" ht="15.75" x14ac:dyDescent="0.25">
      <c r="A43" s="61">
        <f>IF(B43=3, 1, 0)</f>
        <v>0</v>
      </c>
      <c r="B43" s="97"/>
      <c r="C43" s="3" t="s">
        <v>13</v>
      </c>
      <c r="D43" s="4"/>
      <c r="E43" s="4"/>
      <c r="F43" s="4"/>
    </row>
    <row r="44" spans="1:10" x14ac:dyDescent="0.25">
      <c r="A44" s="61">
        <f t="shared" si="0"/>
        <v>0</v>
      </c>
      <c r="B44" s="64"/>
      <c r="C44" s="3"/>
      <c r="D44" s="4" t="s">
        <v>57</v>
      </c>
      <c r="E44" s="4"/>
      <c r="F44" s="4"/>
      <c r="G44" s="2" t="s">
        <v>59</v>
      </c>
      <c r="H44" s="4"/>
      <c r="J44" s="2" t="s">
        <v>61</v>
      </c>
    </row>
    <row r="45" spans="1:10" x14ac:dyDescent="0.25">
      <c r="A45" s="61">
        <f t="shared" si="0"/>
        <v>0</v>
      </c>
      <c r="B45" s="64"/>
      <c r="C45" s="3"/>
      <c r="D45" s="4" t="s">
        <v>58</v>
      </c>
      <c r="E45" s="4"/>
      <c r="F45" s="4"/>
      <c r="G45" s="2" t="s">
        <v>60</v>
      </c>
    </row>
    <row r="46" spans="1:10" ht="15.75" x14ac:dyDescent="0.25">
      <c r="A46" s="61">
        <f t="shared" si="0"/>
        <v>0</v>
      </c>
      <c r="B46" s="91" t="s">
        <v>7</v>
      </c>
      <c r="C46" s="4"/>
      <c r="D46" s="4"/>
      <c r="E46" s="4"/>
      <c r="F46" s="4"/>
    </row>
    <row r="47" spans="1:10" ht="15.75" x14ac:dyDescent="0.25">
      <c r="A47" s="61">
        <f>IF(B47=5, 1, 0)</f>
        <v>0</v>
      </c>
      <c r="B47" s="97"/>
      <c r="C47" s="3" t="s">
        <v>14</v>
      </c>
      <c r="D47" s="4"/>
      <c r="E47" s="4"/>
      <c r="F47" s="4"/>
    </row>
    <row r="48" spans="1:10" x14ac:dyDescent="0.25">
      <c r="A48" s="61">
        <f t="shared" si="0"/>
        <v>0</v>
      </c>
      <c r="B48" s="64"/>
      <c r="C48" s="3"/>
      <c r="D48" s="4" t="s">
        <v>62</v>
      </c>
      <c r="E48" s="4"/>
      <c r="F48" s="4"/>
      <c r="G48" s="2" t="s">
        <v>64</v>
      </c>
      <c r="H48" s="4"/>
      <c r="J48" s="2" t="s">
        <v>66</v>
      </c>
    </row>
    <row r="49" spans="1:10" x14ac:dyDescent="0.25">
      <c r="A49" s="61">
        <f t="shared" si="0"/>
        <v>0</v>
      </c>
      <c r="B49" s="64"/>
      <c r="C49" s="3"/>
      <c r="D49" s="4" t="s">
        <v>63</v>
      </c>
      <c r="E49" s="4"/>
      <c r="F49" s="4"/>
      <c r="G49" s="2" t="s">
        <v>65</v>
      </c>
    </row>
    <row r="50" spans="1:10" x14ac:dyDescent="0.25">
      <c r="A50" s="61">
        <f t="shared" si="0"/>
        <v>0</v>
      </c>
      <c r="B50" s="64" t="s">
        <v>6</v>
      </c>
      <c r="C50" s="4"/>
      <c r="D50" s="4"/>
      <c r="E50" s="4"/>
      <c r="F50" s="4"/>
    </row>
    <row r="51" spans="1:10" ht="15.75" x14ac:dyDescent="0.25">
      <c r="A51" s="61">
        <f>IF(B51=5, 1, 0)</f>
        <v>0</v>
      </c>
      <c r="B51" s="97"/>
      <c r="C51" s="3" t="s">
        <v>15</v>
      </c>
      <c r="D51" s="4"/>
      <c r="E51" s="4"/>
      <c r="F51" s="4"/>
    </row>
    <row r="52" spans="1:10" x14ac:dyDescent="0.25">
      <c r="A52" s="61">
        <f t="shared" si="0"/>
        <v>0</v>
      </c>
      <c r="B52" s="64"/>
      <c r="C52" s="3"/>
      <c r="D52" s="4" t="s">
        <v>67</v>
      </c>
      <c r="E52" s="4"/>
      <c r="F52" s="4"/>
      <c r="G52" s="2" t="s">
        <v>69</v>
      </c>
      <c r="H52" s="4"/>
      <c r="J52" s="2" t="s">
        <v>71</v>
      </c>
    </row>
    <row r="53" spans="1:10" x14ac:dyDescent="0.25">
      <c r="A53" s="61">
        <f t="shared" si="0"/>
        <v>0</v>
      </c>
      <c r="B53" s="64"/>
      <c r="C53" s="3"/>
      <c r="D53" s="4" t="s">
        <v>68</v>
      </c>
      <c r="E53" s="4"/>
      <c r="F53" s="4"/>
      <c r="G53" s="4" t="s">
        <v>70</v>
      </c>
    </row>
    <row r="54" spans="1:10" x14ac:dyDescent="0.25">
      <c r="A54" s="61">
        <f t="shared" si="0"/>
        <v>0</v>
      </c>
      <c r="B54" s="64" t="s">
        <v>4</v>
      </c>
      <c r="C54" s="4"/>
      <c r="D54" s="4"/>
      <c r="E54" s="4"/>
      <c r="F54" s="4"/>
    </row>
    <row r="55" spans="1:10" ht="15.75" x14ac:dyDescent="0.25">
      <c r="A55" s="61">
        <f>IF(B55=5, 1, 0)</f>
        <v>0</v>
      </c>
      <c r="B55" s="97"/>
      <c r="C55" s="3" t="s">
        <v>16</v>
      </c>
      <c r="D55" s="4"/>
      <c r="E55" s="4"/>
      <c r="F55" s="4"/>
    </row>
    <row r="56" spans="1:10" x14ac:dyDescent="0.25">
      <c r="A56" s="61">
        <f t="shared" si="0"/>
        <v>0</v>
      </c>
      <c r="B56" s="64"/>
      <c r="C56" s="3"/>
      <c r="D56" s="4" t="s">
        <v>72</v>
      </c>
      <c r="E56" s="4"/>
      <c r="F56" s="4"/>
      <c r="G56" s="2" t="s">
        <v>74</v>
      </c>
      <c r="H56" s="4"/>
      <c r="J56" s="2" t="s">
        <v>76</v>
      </c>
    </row>
    <row r="57" spans="1:10" x14ac:dyDescent="0.25">
      <c r="A57" s="61">
        <f t="shared" si="0"/>
        <v>0</v>
      </c>
      <c r="B57" s="64"/>
      <c r="C57" s="3"/>
      <c r="D57" s="4" t="s">
        <v>73</v>
      </c>
      <c r="E57" s="4"/>
      <c r="F57" s="4"/>
      <c r="G57" s="2" t="s">
        <v>75</v>
      </c>
    </row>
    <row r="58" spans="1:10" x14ac:dyDescent="0.25">
      <c r="A58" s="61">
        <f t="shared" si="0"/>
        <v>0</v>
      </c>
      <c r="B58" s="64"/>
      <c r="C58" s="4"/>
      <c r="D58" s="4"/>
      <c r="E58" s="4"/>
      <c r="F58" s="4"/>
    </row>
    <row r="59" spans="1:10" ht="15.75" x14ac:dyDescent="0.25">
      <c r="A59" s="61">
        <f>IF(B59=5, 1, 0)</f>
        <v>0</v>
      </c>
      <c r="B59" s="97"/>
      <c r="C59" s="3" t="s">
        <v>17</v>
      </c>
      <c r="D59" s="4"/>
      <c r="E59" s="4"/>
      <c r="F59" s="4"/>
    </row>
    <row r="60" spans="1:10" x14ac:dyDescent="0.25">
      <c r="A60" s="61">
        <f t="shared" si="0"/>
        <v>0</v>
      </c>
      <c r="B60" s="64"/>
      <c r="C60" s="3"/>
      <c r="D60" s="4" t="s">
        <v>77</v>
      </c>
      <c r="E60" s="4"/>
      <c r="F60" s="3"/>
      <c r="G60" s="2" t="s">
        <v>79</v>
      </c>
      <c r="H60" s="4"/>
      <c r="I60" s="3"/>
      <c r="J60" s="2" t="s">
        <v>81</v>
      </c>
    </row>
    <row r="61" spans="1:10" x14ac:dyDescent="0.25">
      <c r="A61" s="61">
        <f t="shared" si="0"/>
        <v>0</v>
      </c>
      <c r="B61" s="64"/>
      <c r="C61" s="3"/>
      <c r="D61" s="4" t="s">
        <v>78</v>
      </c>
      <c r="E61" s="4"/>
      <c r="F61" s="4"/>
      <c r="G61" s="2" t="s">
        <v>80</v>
      </c>
    </row>
    <row r="62" spans="1:10" x14ac:dyDescent="0.25">
      <c r="A62" s="61">
        <f t="shared" si="0"/>
        <v>0</v>
      </c>
      <c r="B62" s="64"/>
      <c r="C62" s="4"/>
      <c r="D62" s="4"/>
      <c r="E62" s="4"/>
      <c r="F62" s="4"/>
    </row>
    <row r="63" spans="1:10" ht="15.75" x14ac:dyDescent="0.25">
      <c r="A63" s="61">
        <f>IF(B63=4, 1, 0)</f>
        <v>0</v>
      </c>
      <c r="B63" s="97"/>
      <c r="C63" s="3" t="s">
        <v>18</v>
      </c>
      <c r="D63" s="4"/>
      <c r="E63" s="4"/>
      <c r="F63" s="4"/>
    </row>
    <row r="64" spans="1:10" x14ac:dyDescent="0.25">
      <c r="A64" s="61">
        <f t="shared" si="0"/>
        <v>0</v>
      </c>
      <c r="B64" s="64"/>
      <c r="C64" s="3"/>
      <c r="D64" s="4" t="s">
        <v>82</v>
      </c>
      <c r="E64" s="4"/>
      <c r="F64" s="4"/>
      <c r="G64" s="2" t="s">
        <v>83</v>
      </c>
      <c r="H64" s="4"/>
      <c r="J64" s="2" t="s">
        <v>84</v>
      </c>
    </row>
    <row r="65" spans="1:10" x14ac:dyDescent="0.25">
      <c r="A65" s="61">
        <f t="shared" si="0"/>
        <v>0</v>
      </c>
      <c r="B65" s="64"/>
      <c r="C65" s="3"/>
      <c r="D65" s="4" t="s">
        <v>68</v>
      </c>
      <c r="E65" s="4"/>
      <c r="F65" s="4"/>
      <c r="G65" s="2" t="s">
        <v>70</v>
      </c>
    </row>
    <row r="66" spans="1:10" x14ac:dyDescent="0.25">
      <c r="A66" s="61">
        <f t="shared" si="0"/>
        <v>0</v>
      </c>
      <c r="B66" s="64"/>
      <c r="C66" s="4"/>
      <c r="D66" s="4"/>
      <c r="E66" s="4"/>
      <c r="F66" s="4"/>
    </row>
    <row r="67" spans="1:10" ht="15.75" x14ac:dyDescent="0.25">
      <c r="A67" s="61">
        <f t="shared" si="0"/>
        <v>0</v>
      </c>
      <c r="B67" s="97"/>
      <c r="C67" s="3" t="s">
        <v>793</v>
      </c>
      <c r="D67" s="4"/>
      <c r="E67" s="4"/>
      <c r="F67" s="4"/>
    </row>
    <row r="68" spans="1:10" x14ac:dyDescent="0.25">
      <c r="A68" s="61">
        <f t="shared" si="0"/>
        <v>0</v>
      </c>
      <c r="B68" s="64"/>
      <c r="C68" s="3"/>
      <c r="D68" s="3" t="s">
        <v>85</v>
      </c>
      <c r="E68" s="4"/>
      <c r="F68" s="4"/>
      <c r="G68" s="2" t="s">
        <v>88</v>
      </c>
      <c r="H68" s="4"/>
      <c r="I68" s="3"/>
      <c r="J68" s="2" t="s">
        <v>89</v>
      </c>
    </row>
    <row r="69" spans="1:10" x14ac:dyDescent="0.25">
      <c r="A69" s="61">
        <f t="shared" si="0"/>
        <v>0</v>
      </c>
      <c r="B69" s="64"/>
      <c r="C69" s="3"/>
      <c r="D69" s="4" t="s">
        <v>86</v>
      </c>
      <c r="E69" s="4"/>
      <c r="F69" s="4"/>
      <c r="G69" s="2" t="s">
        <v>87</v>
      </c>
    </row>
    <row r="70" spans="1:10" x14ac:dyDescent="0.25">
      <c r="A70" s="61">
        <f t="shared" si="0"/>
        <v>0</v>
      </c>
      <c r="B70" s="65"/>
      <c r="C70" s="4"/>
      <c r="D70" s="4"/>
      <c r="E70" s="4"/>
    </row>
    <row r="71" spans="1:10" ht="15.75" x14ac:dyDescent="0.25">
      <c r="A71" s="61">
        <f>IF(B71=5, 1, 0)</f>
        <v>0</v>
      </c>
      <c r="B71" s="97"/>
      <c r="C71" s="3" t="s">
        <v>19</v>
      </c>
      <c r="D71" s="4"/>
      <c r="E71" s="4"/>
      <c r="F71" s="4"/>
    </row>
    <row r="72" spans="1:10" x14ac:dyDescent="0.25">
      <c r="A72" s="61">
        <f t="shared" si="0"/>
        <v>0</v>
      </c>
      <c r="B72" s="64"/>
      <c r="C72" s="3"/>
      <c r="D72" s="4" t="s">
        <v>90</v>
      </c>
      <c r="E72" s="4"/>
      <c r="F72" s="4"/>
      <c r="G72" s="2" t="s">
        <v>92</v>
      </c>
      <c r="H72" s="4"/>
      <c r="J72" s="2" t="s">
        <v>94</v>
      </c>
    </row>
    <row r="73" spans="1:10" x14ac:dyDescent="0.25">
      <c r="A73" s="61">
        <f t="shared" si="0"/>
        <v>0</v>
      </c>
      <c r="B73" s="64"/>
      <c r="C73" s="3"/>
      <c r="D73" s="4" t="s">
        <v>91</v>
      </c>
      <c r="E73" s="4"/>
      <c r="F73" s="4"/>
      <c r="G73" s="2" t="s">
        <v>93</v>
      </c>
    </row>
    <row r="74" spans="1:10" x14ac:dyDescent="0.25">
      <c r="A74" s="61">
        <f t="shared" si="0"/>
        <v>0</v>
      </c>
      <c r="B74" s="64"/>
      <c r="C74" s="4"/>
      <c r="D74" s="4"/>
      <c r="E74" s="4"/>
      <c r="F74" s="4"/>
    </row>
    <row r="75" spans="1:10" ht="15.75" x14ac:dyDescent="0.25">
      <c r="A75" s="61">
        <f>IF(B75=3, 1, 0)</f>
        <v>0</v>
      </c>
      <c r="B75" s="97"/>
      <c r="C75" s="3" t="s">
        <v>20</v>
      </c>
      <c r="D75" s="4"/>
      <c r="E75" s="4"/>
      <c r="F75" s="4"/>
    </row>
    <row r="76" spans="1:10" x14ac:dyDescent="0.25">
      <c r="A76" s="61">
        <f t="shared" si="0"/>
        <v>0</v>
      </c>
      <c r="B76" s="64"/>
      <c r="C76" s="3"/>
      <c r="D76" s="4" t="s">
        <v>95</v>
      </c>
      <c r="E76" s="4"/>
      <c r="F76" s="4"/>
      <c r="G76" s="2" t="s">
        <v>97</v>
      </c>
      <c r="H76" s="4"/>
      <c r="J76" s="2" t="s">
        <v>99</v>
      </c>
    </row>
    <row r="77" spans="1:10" x14ac:dyDescent="0.25">
      <c r="A77" s="61">
        <f t="shared" si="0"/>
        <v>0</v>
      </c>
      <c r="B77" s="64"/>
      <c r="C77" s="3"/>
      <c r="D77" s="4" t="s">
        <v>96</v>
      </c>
      <c r="E77" s="4"/>
      <c r="F77" s="4"/>
      <c r="G77" s="2" t="s">
        <v>98</v>
      </c>
    </row>
    <row r="78" spans="1:10" x14ac:dyDescent="0.25">
      <c r="A78" s="61">
        <f t="shared" si="0"/>
        <v>0</v>
      </c>
    </row>
    <row r="79" spans="1:10" ht="15.75" customHeight="1" x14ac:dyDescent="0.25">
      <c r="A79" s="61">
        <f>IF(B79=1, 1, 0)</f>
        <v>0</v>
      </c>
      <c r="B79" s="97"/>
      <c r="C79" s="3" t="s">
        <v>100</v>
      </c>
      <c r="D79" s="4"/>
    </row>
    <row r="80" spans="1:10" x14ac:dyDescent="0.25">
      <c r="A80" s="61">
        <f t="shared" si="0"/>
        <v>0</v>
      </c>
      <c r="B80" s="64"/>
      <c r="C80" s="3"/>
      <c r="D80" s="3" t="s">
        <v>104</v>
      </c>
      <c r="G80" s="2" t="s">
        <v>106</v>
      </c>
      <c r="J80" s="2" t="s">
        <v>108</v>
      </c>
    </row>
    <row r="81" spans="1:10" x14ac:dyDescent="0.25">
      <c r="A81" s="61">
        <f t="shared" ref="A81:A144" si="1">IF(B81=2, 1, 0)</f>
        <v>0</v>
      </c>
      <c r="B81" s="64"/>
      <c r="C81" s="3"/>
      <c r="D81" s="3" t="s">
        <v>105</v>
      </c>
      <c r="G81" s="2" t="s">
        <v>107</v>
      </c>
    </row>
    <row r="82" spans="1:10" x14ac:dyDescent="0.25">
      <c r="A82" s="61">
        <f t="shared" si="1"/>
        <v>0</v>
      </c>
      <c r="B82" s="64"/>
      <c r="C82" s="4"/>
    </row>
    <row r="83" spans="1:10" ht="15.75" x14ac:dyDescent="0.25">
      <c r="A83" s="61">
        <f>IF(B83=5, 1, 0)</f>
        <v>0</v>
      </c>
      <c r="B83" s="97"/>
      <c r="C83" s="3" t="s">
        <v>102</v>
      </c>
      <c r="D83" s="4"/>
    </row>
    <row r="84" spans="1:10" x14ac:dyDescent="0.25">
      <c r="A84" s="61">
        <f t="shared" si="1"/>
        <v>0</v>
      </c>
      <c r="B84" s="64"/>
      <c r="C84" s="3"/>
      <c r="D84" s="3" t="s">
        <v>109</v>
      </c>
      <c r="G84" s="2" t="s">
        <v>111</v>
      </c>
      <c r="J84" s="2" t="s">
        <v>113</v>
      </c>
    </row>
    <row r="85" spans="1:10" x14ac:dyDescent="0.25">
      <c r="A85" s="61">
        <f t="shared" si="1"/>
        <v>0</v>
      </c>
      <c r="B85" s="64"/>
      <c r="C85" s="3"/>
      <c r="D85" s="3" t="s">
        <v>110</v>
      </c>
      <c r="G85" s="2" t="s">
        <v>112</v>
      </c>
    </row>
    <row r="86" spans="1:10" x14ac:dyDescent="0.25">
      <c r="A86" s="61">
        <f t="shared" si="1"/>
        <v>0</v>
      </c>
      <c r="B86" s="64"/>
      <c r="C86" s="4"/>
    </row>
    <row r="87" spans="1:10" ht="15.75" x14ac:dyDescent="0.25">
      <c r="A87" s="61">
        <f>IF(B87=1, 1, 0)</f>
        <v>0</v>
      </c>
      <c r="B87" s="97"/>
      <c r="C87" s="3" t="s">
        <v>101</v>
      </c>
      <c r="D87" s="4"/>
    </row>
    <row r="88" spans="1:10" x14ac:dyDescent="0.25">
      <c r="A88" s="61">
        <f t="shared" si="1"/>
        <v>0</v>
      </c>
      <c r="B88" s="64"/>
      <c r="C88" s="3"/>
      <c r="D88" s="3" t="s">
        <v>114</v>
      </c>
      <c r="G88" s="2" t="s">
        <v>116</v>
      </c>
      <c r="J88" s="2" t="s">
        <v>118</v>
      </c>
    </row>
    <row r="89" spans="1:10" x14ac:dyDescent="0.25">
      <c r="A89" s="61">
        <f t="shared" si="1"/>
        <v>0</v>
      </c>
      <c r="B89" s="64"/>
      <c r="C89" s="3"/>
      <c r="D89" s="3" t="s">
        <v>115</v>
      </c>
      <c r="G89" s="2" t="s">
        <v>117</v>
      </c>
    </row>
    <row r="90" spans="1:10" x14ac:dyDescent="0.25">
      <c r="A90" s="61">
        <f t="shared" si="1"/>
        <v>0</v>
      </c>
      <c r="B90" s="64"/>
      <c r="C90" s="4"/>
    </row>
    <row r="91" spans="1:10" ht="15.75" x14ac:dyDescent="0.25">
      <c r="A91" s="61">
        <f>IF(B91=4, 1, 0)</f>
        <v>0</v>
      </c>
      <c r="B91" s="97"/>
      <c r="C91" s="3" t="s">
        <v>103</v>
      </c>
      <c r="D91" s="4"/>
    </row>
    <row r="92" spans="1:10" ht="15.75" x14ac:dyDescent="0.25">
      <c r="A92" s="61">
        <f t="shared" si="1"/>
        <v>0</v>
      </c>
      <c r="B92" s="91"/>
      <c r="C92" s="92"/>
      <c r="D92" s="3" t="s">
        <v>119</v>
      </c>
      <c r="G92" s="2" t="s">
        <v>121</v>
      </c>
      <c r="J92" s="2" t="s">
        <v>123</v>
      </c>
    </row>
    <row r="93" spans="1:10" x14ac:dyDescent="0.25">
      <c r="A93" s="61">
        <f t="shared" si="1"/>
        <v>0</v>
      </c>
      <c r="B93" s="64"/>
      <c r="C93" s="3"/>
      <c r="D93" s="3" t="s">
        <v>120</v>
      </c>
      <c r="G93" s="2" t="s">
        <v>122</v>
      </c>
    </row>
    <row r="94" spans="1:10" ht="12" customHeight="1" x14ac:dyDescent="0.25">
      <c r="A94" s="61">
        <f t="shared" si="1"/>
        <v>0</v>
      </c>
      <c r="B94" s="64"/>
      <c r="C94" s="3"/>
      <c r="D94" s="3"/>
    </row>
    <row r="95" spans="1:10" ht="7.5" customHeight="1" x14ac:dyDescent="0.25">
      <c r="A95" s="95"/>
      <c r="B95" s="64"/>
      <c r="C95" s="4"/>
    </row>
    <row r="96" spans="1:10" x14ac:dyDescent="0.25">
      <c r="A96" s="61">
        <f t="shared" si="1"/>
        <v>0</v>
      </c>
      <c r="B96" s="90" t="s">
        <v>504</v>
      </c>
    </row>
    <row r="97" spans="1:13" ht="15.75" x14ac:dyDescent="0.25">
      <c r="A97" s="61">
        <f t="shared" si="1"/>
        <v>0</v>
      </c>
      <c r="B97" s="93" t="s">
        <v>505</v>
      </c>
    </row>
    <row r="98" spans="1:13" ht="45" customHeight="1" x14ac:dyDescent="0.25">
      <c r="A98" s="61">
        <f t="shared" si="1"/>
        <v>0</v>
      </c>
      <c r="B98" s="107" t="s">
        <v>682</v>
      </c>
      <c r="C98" s="107"/>
      <c r="D98" s="107"/>
      <c r="E98" s="107"/>
      <c r="F98" s="107"/>
      <c r="G98" s="107"/>
      <c r="H98" s="107"/>
      <c r="I98" s="107"/>
      <c r="J98" s="107"/>
      <c r="K98" s="107"/>
      <c r="L98" s="107"/>
      <c r="M98" s="107"/>
    </row>
    <row r="99" spans="1:13" ht="5.25" customHeight="1" x14ac:dyDescent="0.25">
      <c r="A99" s="61">
        <f t="shared" si="1"/>
        <v>0</v>
      </c>
    </row>
    <row r="100" spans="1:13" x14ac:dyDescent="0.25">
      <c r="A100" s="61">
        <f t="shared" si="1"/>
        <v>0</v>
      </c>
      <c r="C100" s="9" t="s">
        <v>124</v>
      </c>
    </row>
    <row r="101" spans="1:13" ht="15.75" x14ac:dyDescent="0.25">
      <c r="A101" s="61">
        <f t="shared" si="1"/>
        <v>0</v>
      </c>
      <c r="C101" s="8">
        <v>2</v>
      </c>
      <c r="D101" s="2" t="s">
        <v>138</v>
      </c>
    </row>
    <row r="102" spans="1:13" x14ac:dyDescent="0.25">
      <c r="A102" s="61">
        <f t="shared" si="1"/>
        <v>0</v>
      </c>
      <c r="E102" s="2" t="s">
        <v>139</v>
      </c>
      <c r="G102" s="2" t="s">
        <v>141</v>
      </c>
      <c r="I102" s="2" t="s">
        <v>143</v>
      </c>
    </row>
    <row r="103" spans="1:13" x14ac:dyDescent="0.25">
      <c r="A103" s="61">
        <f t="shared" si="1"/>
        <v>0</v>
      </c>
      <c r="E103" s="2" t="s">
        <v>140</v>
      </c>
      <c r="G103" s="2" t="s">
        <v>142</v>
      </c>
    </row>
    <row r="104" spans="1:13" x14ac:dyDescent="0.25">
      <c r="A104" s="61">
        <f t="shared" si="1"/>
        <v>0</v>
      </c>
      <c r="C104" s="3" t="s">
        <v>144</v>
      </c>
    </row>
    <row r="105" spans="1:13" x14ac:dyDescent="0.25">
      <c r="A105" s="61">
        <f t="shared" si="1"/>
        <v>0</v>
      </c>
      <c r="C105" s="3" t="s">
        <v>395</v>
      </c>
    </row>
    <row r="106" spans="1:13" x14ac:dyDescent="0.25">
      <c r="A106" s="61">
        <f t="shared" si="1"/>
        <v>0</v>
      </c>
      <c r="C106" s="3"/>
    </row>
    <row r="107" spans="1:13" x14ac:dyDescent="0.25">
      <c r="A107" s="61">
        <f t="shared" si="1"/>
        <v>0</v>
      </c>
      <c r="B107" s="66" t="s">
        <v>2</v>
      </c>
      <c r="C107" s="3"/>
    </row>
    <row r="108" spans="1:13" x14ac:dyDescent="0.25">
      <c r="A108" s="61">
        <f t="shared" si="1"/>
        <v>0</v>
      </c>
      <c r="B108" s="64"/>
    </row>
    <row r="109" spans="1:13" x14ac:dyDescent="0.25">
      <c r="A109" s="61">
        <f>IF(B109=2, 1, 0)</f>
        <v>0</v>
      </c>
      <c r="B109" s="98"/>
      <c r="C109" s="3" t="s">
        <v>145</v>
      </c>
      <c r="D109" s="4"/>
      <c r="E109" s="4"/>
    </row>
    <row r="110" spans="1:13" x14ac:dyDescent="0.25">
      <c r="A110" s="61">
        <f t="shared" si="1"/>
        <v>0</v>
      </c>
      <c r="B110" s="64"/>
      <c r="C110" s="3"/>
      <c r="D110" s="4" t="s">
        <v>150</v>
      </c>
      <c r="G110" s="2" t="s">
        <v>152</v>
      </c>
      <c r="J110" s="2" t="s">
        <v>154</v>
      </c>
    </row>
    <row r="111" spans="1:13" x14ac:dyDescent="0.25">
      <c r="A111" s="61">
        <f t="shared" si="1"/>
        <v>0</v>
      </c>
      <c r="B111" s="64"/>
      <c r="C111" s="3"/>
      <c r="D111" s="4" t="s">
        <v>151</v>
      </c>
      <c r="G111" s="2" t="s">
        <v>153</v>
      </c>
    </row>
    <row r="112" spans="1:13" x14ac:dyDescent="0.25">
      <c r="A112" s="61">
        <f t="shared" si="1"/>
        <v>0</v>
      </c>
      <c r="B112" s="64"/>
      <c r="C112" s="4"/>
      <c r="D112" s="4"/>
    </row>
    <row r="113" spans="1:10" x14ac:dyDescent="0.25">
      <c r="A113" s="61">
        <f t="shared" si="1"/>
        <v>0</v>
      </c>
      <c r="B113" s="98"/>
      <c r="C113" s="3" t="s">
        <v>159</v>
      </c>
      <c r="D113" s="4"/>
      <c r="E113" s="4"/>
    </row>
    <row r="114" spans="1:10" x14ac:dyDescent="0.25">
      <c r="A114" s="61">
        <f t="shared" si="1"/>
        <v>0</v>
      </c>
      <c r="B114" s="64"/>
      <c r="C114" s="3"/>
      <c r="D114" s="4" t="s">
        <v>155</v>
      </c>
      <c r="G114" s="2" t="s">
        <v>157</v>
      </c>
      <c r="J114" s="2" t="s">
        <v>160</v>
      </c>
    </row>
    <row r="115" spans="1:10" x14ac:dyDescent="0.25">
      <c r="A115" s="61">
        <f t="shared" si="1"/>
        <v>0</v>
      </c>
      <c r="B115" s="64"/>
      <c r="C115" s="3"/>
      <c r="D115" s="4" t="s">
        <v>156</v>
      </c>
      <c r="G115" s="2" t="s">
        <v>158</v>
      </c>
    </row>
    <row r="116" spans="1:10" x14ac:dyDescent="0.25">
      <c r="A116" s="61">
        <f t="shared" si="1"/>
        <v>0</v>
      </c>
      <c r="B116" s="64"/>
      <c r="C116" s="4"/>
      <c r="D116" s="4"/>
    </row>
    <row r="117" spans="1:10" x14ac:dyDescent="0.25">
      <c r="A117" s="61">
        <f t="shared" si="1"/>
        <v>0</v>
      </c>
      <c r="B117" s="98"/>
      <c r="C117" s="3" t="s">
        <v>146</v>
      </c>
      <c r="D117" s="4"/>
      <c r="E117" s="4"/>
    </row>
    <row r="118" spans="1:10" x14ac:dyDescent="0.25">
      <c r="A118" s="61">
        <f t="shared" si="1"/>
        <v>0</v>
      </c>
      <c r="C118" s="3"/>
      <c r="D118" s="4" t="s">
        <v>161</v>
      </c>
      <c r="E118" s="4"/>
      <c r="G118" s="2" t="s">
        <v>163</v>
      </c>
      <c r="J118" s="2" t="s">
        <v>165</v>
      </c>
    </row>
    <row r="119" spans="1:10" x14ac:dyDescent="0.25">
      <c r="A119" s="61">
        <f t="shared" si="1"/>
        <v>0</v>
      </c>
      <c r="B119" s="64"/>
      <c r="C119" s="3"/>
      <c r="D119" s="4" t="s">
        <v>162</v>
      </c>
      <c r="G119" s="2" t="s">
        <v>164</v>
      </c>
    </row>
    <row r="120" spans="1:10" x14ac:dyDescent="0.25">
      <c r="A120" s="61">
        <f t="shared" si="1"/>
        <v>0</v>
      </c>
      <c r="B120" s="64"/>
      <c r="C120" s="3"/>
      <c r="D120" s="3"/>
    </row>
    <row r="121" spans="1:10" x14ac:dyDescent="0.25">
      <c r="A121" s="61">
        <f>IF(B121=1, 1, 0)</f>
        <v>0</v>
      </c>
      <c r="B121" s="98"/>
      <c r="C121" s="3" t="s">
        <v>147</v>
      </c>
      <c r="D121" s="4"/>
      <c r="E121" s="4"/>
    </row>
    <row r="122" spans="1:10" x14ac:dyDescent="0.25">
      <c r="A122" s="61">
        <f t="shared" si="1"/>
        <v>0</v>
      </c>
      <c r="B122" s="64"/>
      <c r="C122" s="3"/>
      <c r="D122" s="4" t="s">
        <v>166</v>
      </c>
      <c r="G122" s="2" t="s">
        <v>168</v>
      </c>
      <c r="J122" s="2" t="s">
        <v>170</v>
      </c>
    </row>
    <row r="123" spans="1:10" x14ac:dyDescent="0.25">
      <c r="A123" s="61">
        <f t="shared" si="1"/>
        <v>0</v>
      </c>
      <c r="B123" s="64"/>
      <c r="C123" s="3"/>
      <c r="D123" s="4" t="s">
        <v>167</v>
      </c>
      <c r="G123" s="2" t="s">
        <v>169</v>
      </c>
    </row>
    <row r="124" spans="1:10" x14ac:dyDescent="0.25">
      <c r="A124" s="61">
        <f t="shared" si="1"/>
        <v>0</v>
      </c>
      <c r="B124" s="64"/>
      <c r="C124" s="4"/>
      <c r="D124" s="4"/>
    </row>
    <row r="125" spans="1:10" x14ac:dyDescent="0.25">
      <c r="A125" s="61">
        <f>IF(B125=3, 1, 0)</f>
        <v>0</v>
      </c>
      <c r="B125" s="98"/>
      <c r="C125" s="3" t="s">
        <v>148</v>
      </c>
      <c r="D125" s="4"/>
      <c r="E125" s="4"/>
    </row>
    <row r="126" spans="1:10" x14ac:dyDescent="0.25">
      <c r="A126" s="61">
        <f t="shared" si="1"/>
        <v>0</v>
      </c>
      <c r="B126" s="64"/>
      <c r="C126" s="3"/>
      <c r="D126" s="4" t="s">
        <v>171</v>
      </c>
      <c r="G126" s="2" t="s">
        <v>173</v>
      </c>
      <c r="J126" s="2" t="s">
        <v>175</v>
      </c>
    </row>
    <row r="127" spans="1:10" x14ac:dyDescent="0.25">
      <c r="A127" s="61">
        <f t="shared" si="1"/>
        <v>0</v>
      </c>
      <c r="B127" s="64"/>
      <c r="C127" s="3"/>
      <c r="D127" s="4" t="s">
        <v>172</v>
      </c>
      <c r="G127" s="2" t="s">
        <v>174</v>
      </c>
    </row>
    <row r="128" spans="1:10" x14ac:dyDescent="0.25">
      <c r="A128" s="61">
        <f t="shared" si="1"/>
        <v>0</v>
      </c>
      <c r="B128" s="64"/>
      <c r="C128" s="4"/>
      <c r="D128" s="4"/>
    </row>
    <row r="129" spans="1:10" x14ac:dyDescent="0.25">
      <c r="A129" s="61">
        <f>IF(B129=4, 1, 0)</f>
        <v>0</v>
      </c>
      <c r="B129" s="98"/>
      <c r="C129" s="3" t="s">
        <v>149</v>
      </c>
      <c r="D129" s="4"/>
      <c r="E129" s="4"/>
    </row>
    <row r="130" spans="1:10" x14ac:dyDescent="0.25">
      <c r="A130" s="61">
        <f t="shared" si="1"/>
        <v>0</v>
      </c>
      <c r="B130" s="64"/>
      <c r="C130" s="3"/>
      <c r="D130" s="4" t="s">
        <v>176</v>
      </c>
      <c r="G130" s="2" t="s">
        <v>178</v>
      </c>
      <c r="J130" s="2" t="s">
        <v>180</v>
      </c>
    </row>
    <row r="131" spans="1:10" x14ac:dyDescent="0.25">
      <c r="A131" s="61">
        <f t="shared" si="1"/>
        <v>0</v>
      </c>
      <c r="B131" s="65"/>
      <c r="C131" s="4"/>
      <c r="D131" s="4" t="s">
        <v>177</v>
      </c>
      <c r="G131" s="2" t="s">
        <v>179</v>
      </c>
    </row>
    <row r="132" spans="1:10" x14ac:dyDescent="0.25">
      <c r="A132" s="61">
        <f t="shared" si="1"/>
        <v>0</v>
      </c>
    </row>
    <row r="133" spans="1:10" x14ac:dyDescent="0.25">
      <c r="A133" s="61">
        <f t="shared" si="1"/>
        <v>0</v>
      </c>
      <c r="B133" s="98"/>
      <c r="C133" s="3" t="s">
        <v>181</v>
      </c>
      <c r="D133" s="4"/>
      <c r="E133" s="4"/>
      <c r="F133" s="4"/>
    </row>
    <row r="134" spans="1:10" x14ac:dyDescent="0.25">
      <c r="A134" s="61">
        <f t="shared" si="1"/>
        <v>0</v>
      </c>
      <c r="C134" s="3"/>
      <c r="D134" s="3" t="s">
        <v>191</v>
      </c>
      <c r="E134" s="4"/>
      <c r="F134" s="3"/>
      <c r="G134" s="2" t="s">
        <v>193</v>
      </c>
      <c r="J134" s="2" t="s">
        <v>195</v>
      </c>
    </row>
    <row r="135" spans="1:10" x14ac:dyDescent="0.25">
      <c r="A135" s="61">
        <f t="shared" si="1"/>
        <v>0</v>
      </c>
      <c r="C135" s="3"/>
      <c r="D135" s="3" t="s">
        <v>192</v>
      </c>
      <c r="E135" s="4"/>
      <c r="F135" s="4"/>
      <c r="G135" s="2" t="s">
        <v>194</v>
      </c>
    </row>
    <row r="136" spans="1:10" x14ac:dyDescent="0.25">
      <c r="A136" s="61">
        <f t="shared" si="1"/>
        <v>0</v>
      </c>
      <c r="C136" s="3"/>
      <c r="D136" s="4"/>
      <c r="E136" s="4"/>
      <c r="F136" s="4"/>
    </row>
    <row r="137" spans="1:10" x14ac:dyDescent="0.25">
      <c r="A137" s="61">
        <f>IF(B137=1, 1, 0)</f>
        <v>0</v>
      </c>
      <c r="B137" s="98"/>
      <c r="C137" s="3" t="s">
        <v>182</v>
      </c>
      <c r="D137" s="4"/>
      <c r="E137" s="4"/>
      <c r="F137" s="4"/>
    </row>
    <row r="138" spans="1:10" x14ac:dyDescent="0.25">
      <c r="A138" s="61">
        <f t="shared" si="1"/>
        <v>0</v>
      </c>
      <c r="C138" s="3"/>
      <c r="D138" s="3" t="s">
        <v>196</v>
      </c>
      <c r="E138" s="4"/>
      <c r="F138" s="4"/>
      <c r="G138" s="2" t="s">
        <v>198</v>
      </c>
      <c r="J138" s="2" t="s">
        <v>200</v>
      </c>
    </row>
    <row r="139" spans="1:10" x14ac:dyDescent="0.25">
      <c r="A139" s="61">
        <f t="shared" si="1"/>
        <v>0</v>
      </c>
      <c r="C139" s="3"/>
      <c r="D139" s="3" t="s">
        <v>197</v>
      </c>
      <c r="E139" s="4"/>
      <c r="F139" s="4"/>
      <c r="G139" s="2" t="s">
        <v>199</v>
      </c>
    </row>
    <row r="140" spans="1:10" x14ac:dyDescent="0.25">
      <c r="A140" s="61">
        <f t="shared" si="1"/>
        <v>0</v>
      </c>
      <c r="C140" s="3"/>
      <c r="D140" s="4"/>
      <c r="E140" s="4"/>
      <c r="F140" s="4"/>
    </row>
    <row r="141" spans="1:10" x14ac:dyDescent="0.25">
      <c r="A141" s="61">
        <f>IF(B141=5, 1, 0)</f>
        <v>0</v>
      </c>
      <c r="B141" s="98"/>
      <c r="C141" s="3" t="s">
        <v>183</v>
      </c>
      <c r="D141" s="4"/>
      <c r="E141" s="4"/>
      <c r="F141" s="4"/>
    </row>
    <row r="142" spans="1:10" x14ac:dyDescent="0.25">
      <c r="A142" s="61">
        <f t="shared" si="1"/>
        <v>0</v>
      </c>
      <c r="C142" s="3"/>
      <c r="D142" s="3" t="s">
        <v>201</v>
      </c>
      <c r="E142" s="4"/>
      <c r="F142" s="4"/>
      <c r="G142" s="2" t="s">
        <v>202</v>
      </c>
      <c r="J142" s="2" t="s">
        <v>200</v>
      </c>
    </row>
    <row r="143" spans="1:10" x14ac:dyDescent="0.25">
      <c r="A143" s="61">
        <f t="shared" si="1"/>
        <v>0</v>
      </c>
      <c r="C143" s="3"/>
      <c r="D143" s="3" t="s">
        <v>192</v>
      </c>
      <c r="E143" s="4"/>
      <c r="F143" s="4"/>
      <c r="G143" s="2" t="s">
        <v>194</v>
      </c>
    </row>
    <row r="144" spans="1:10" x14ac:dyDescent="0.25">
      <c r="A144" s="61">
        <f t="shared" si="1"/>
        <v>0</v>
      </c>
      <c r="C144" s="3"/>
      <c r="D144" s="4"/>
      <c r="E144" s="4"/>
      <c r="F144" s="4"/>
    </row>
    <row r="145" spans="1:10" x14ac:dyDescent="0.25">
      <c r="A145" s="61">
        <f t="shared" ref="A145:A208" si="2">IF(B145=2, 1, 0)</f>
        <v>0</v>
      </c>
      <c r="B145" s="98"/>
      <c r="C145" s="3" t="s">
        <v>184</v>
      </c>
      <c r="D145" s="4"/>
      <c r="E145" s="4"/>
      <c r="F145" s="4"/>
    </row>
    <row r="146" spans="1:10" x14ac:dyDescent="0.25">
      <c r="A146" s="61">
        <f t="shared" si="2"/>
        <v>0</v>
      </c>
      <c r="C146" s="3"/>
      <c r="D146" s="3" t="s">
        <v>203</v>
      </c>
      <c r="E146" s="3"/>
      <c r="F146" s="4"/>
      <c r="G146" s="2" t="s">
        <v>205</v>
      </c>
      <c r="J146" s="2" t="s">
        <v>207</v>
      </c>
    </row>
    <row r="147" spans="1:10" x14ac:dyDescent="0.25">
      <c r="A147" s="61">
        <f t="shared" si="2"/>
        <v>0</v>
      </c>
      <c r="C147" s="3"/>
      <c r="D147" s="3" t="s">
        <v>204</v>
      </c>
      <c r="E147" s="4"/>
      <c r="F147" s="4"/>
      <c r="G147" s="2" t="s">
        <v>206</v>
      </c>
    </row>
    <row r="148" spans="1:10" x14ac:dyDescent="0.25">
      <c r="A148" s="61">
        <f t="shared" si="2"/>
        <v>0</v>
      </c>
      <c r="C148" s="3"/>
      <c r="D148" s="4"/>
      <c r="E148" s="4"/>
      <c r="F148" s="4"/>
    </row>
    <row r="149" spans="1:10" x14ac:dyDescent="0.25">
      <c r="A149" s="61">
        <f>IF(B149=4, 1, 0)</f>
        <v>0</v>
      </c>
      <c r="B149" s="98"/>
      <c r="C149" s="3" t="s">
        <v>185</v>
      </c>
      <c r="D149" s="4"/>
      <c r="E149" s="4"/>
      <c r="F149" s="4"/>
    </row>
    <row r="150" spans="1:10" x14ac:dyDescent="0.25">
      <c r="A150" s="61">
        <f t="shared" si="2"/>
        <v>0</v>
      </c>
      <c r="C150" s="3"/>
      <c r="D150" s="3" t="s">
        <v>208</v>
      </c>
      <c r="E150" s="3"/>
      <c r="F150" s="4"/>
      <c r="G150" s="2" t="s">
        <v>210</v>
      </c>
      <c r="J150" s="2" t="s">
        <v>211</v>
      </c>
    </row>
    <row r="151" spans="1:10" x14ac:dyDescent="0.25">
      <c r="A151" s="61">
        <f t="shared" si="2"/>
        <v>0</v>
      </c>
      <c r="C151" s="3"/>
      <c r="D151" s="3" t="s">
        <v>209</v>
      </c>
      <c r="E151" s="4"/>
      <c r="F151" s="4"/>
      <c r="G151" s="2" t="s">
        <v>212</v>
      </c>
    </row>
    <row r="152" spans="1:10" x14ac:dyDescent="0.25">
      <c r="A152" s="61">
        <f t="shared" si="2"/>
        <v>0</v>
      </c>
      <c r="C152" s="3"/>
      <c r="D152" s="4"/>
      <c r="E152" s="4"/>
      <c r="F152" s="4"/>
    </row>
    <row r="153" spans="1:10" x14ac:dyDescent="0.25">
      <c r="A153" s="61">
        <f>IF(B153=3, 1, 0)</f>
        <v>0</v>
      </c>
      <c r="B153" s="98"/>
      <c r="C153" s="3" t="s">
        <v>186</v>
      </c>
      <c r="D153" s="4"/>
      <c r="E153" s="4"/>
      <c r="F153" s="4"/>
    </row>
    <row r="154" spans="1:10" x14ac:dyDescent="0.25">
      <c r="A154" s="61">
        <f t="shared" si="2"/>
        <v>0</v>
      </c>
      <c r="C154" s="3"/>
      <c r="D154" s="3" t="s">
        <v>213</v>
      </c>
      <c r="E154" s="4"/>
      <c r="F154" s="3"/>
      <c r="G154" s="2" t="s">
        <v>215</v>
      </c>
      <c r="J154" s="2" t="s">
        <v>217</v>
      </c>
    </row>
    <row r="155" spans="1:10" x14ac:dyDescent="0.25">
      <c r="A155" s="61">
        <f t="shared" si="2"/>
        <v>0</v>
      </c>
      <c r="C155" s="3"/>
      <c r="D155" s="3" t="s">
        <v>214</v>
      </c>
      <c r="E155" s="4"/>
      <c r="F155" s="4"/>
      <c r="G155" s="2" t="s">
        <v>216</v>
      </c>
    </row>
    <row r="156" spans="1:10" x14ac:dyDescent="0.25">
      <c r="A156" s="61">
        <f t="shared" si="2"/>
        <v>0</v>
      </c>
      <c r="C156" s="3"/>
      <c r="D156" s="4"/>
      <c r="E156" s="4"/>
      <c r="F156" s="4"/>
    </row>
    <row r="157" spans="1:10" x14ac:dyDescent="0.25">
      <c r="A157" s="61">
        <f>IF(B157=1, 1, 0)</f>
        <v>0</v>
      </c>
      <c r="B157" s="98"/>
      <c r="C157" s="3" t="s">
        <v>187</v>
      </c>
      <c r="D157" s="4"/>
      <c r="E157" s="4"/>
      <c r="F157" s="4"/>
    </row>
    <row r="158" spans="1:10" x14ac:dyDescent="0.25">
      <c r="A158" s="61">
        <f t="shared" si="2"/>
        <v>0</v>
      </c>
      <c r="C158" s="3"/>
      <c r="D158" s="3" t="s">
        <v>218</v>
      </c>
      <c r="E158" s="4"/>
      <c r="F158" s="3"/>
      <c r="G158" s="2" t="s">
        <v>220</v>
      </c>
      <c r="J158" s="2" t="s">
        <v>222</v>
      </c>
    </row>
    <row r="159" spans="1:10" x14ac:dyDescent="0.25">
      <c r="A159" s="61">
        <f t="shared" si="2"/>
        <v>0</v>
      </c>
      <c r="C159" s="3"/>
      <c r="D159" s="3" t="s">
        <v>219</v>
      </c>
      <c r="E159" s="4"/>
      <c r="F159" s="4"/>
      <c r="G159" s="2" t="s">
        <v>221</v>
      </c>
    </row>
    <row r="160" spans="1:10" x14ac:dyDescent="0.25">
      <c r="A160" s="61">
        <f t="shared" si="2"/>
        <v>0</v>
      </c>
      <c r="C160" s="3"/>
      <c r="D160" s="4"/>
      <c r="E160" s="4"/>
      <c r="F160" s="4"/>
    </row>
    <row r="161" spans="1:10" x14ac:dyDescent="0.25">
      <c r="A161" s="61">
        <f>IF(B161=3, 1, 0)</f>
        <v>0</v>
      </c>
      <c r="B161" s="98"/>
      <c r="C161" s="3" t="s">
        <v>188</v>
      </c>
      <c r="D161" s="4"/>
      <c r="E161" s="4"/>
      <c r="F161" s="4"/>
    </row>
    <row r="162" spans="1:10" x14ac:dyDescent="0.25">
      <c r="A162" s="61">
        <f t="shared" si="2"/>
        <v>0</v>
      </c>
      <c r="C162" s="3"/>
      <c r="D162" s="3" t="s">
        <v>223</v>
      </c>
      <c r="E162" s="3"/>
      <c r="F162" s="4"/>
      <c r="G162" s="2" t="s">
        <v>225</v>
      </c>
      <c r="J162" s="2" t="s">
        <v>227</v>
      </c>
    </row>
    <row r="163" spans="1:10" x14ac:dyDescent="0.25">
      <c r="A163" s="61">
        <f t="shared" si="2"/>
        <v>0</v>
      </c>
      <c r="C163" s="3"/>
      <c r="D163" s="3" t="s">
        <v>224</v>
      </c>
      <c r="E163" s="4"/>
      <c r="F163" s="4"/>
      <c r="G163" s="2" t="s">
        <v>226</v>
      </c>
    </row>
    <row r="164" spans="1:10" x14ac:dyDescent="0.25">
      <c r="A164" s="61">
        <f t="shared" si="2"/>
        <v>0</v>
      </c>
      <c r="C164" s="3"/>
      <c r="D164" s="4"/>
      <c r="E164" s="4"/>
      <c r="F164" s="4"/>
    </row>
    <row r="165" spans="1:10" x14ac:dyDescent="0.25">
      <c r="A165" s="61">
        <f t="shared" si="2"/>
        <v>0</v>
      </c>
      <c r="B165" s="98"/>
      <c r="C165" s="3" t="s">
        <v>189</v>
      </c>
      <c r="D165" s="4"/>
      <c r="E165" s="4"/>
      <c r="F165" s="4"/>
    </row>
    <row r="166" spans="1:10" x14ac:dyDescent="0.25">
      <c r="A166" s="61">
        <f t="shared" si="2"/>
        <v>0</v>
      </c>
      <c r="C166" s="3"/>
      <c r="D166" s="3" t="s">
        <v>228</v>
      </c>
      <c r="E166" s="3"/>
      <c r="F166" s="4"/>
      <c r="G166" s="2" t="s">
        <v>230</v>
      </c>
      <c r="J166" s="2" t="s">
        <v>232</v>
      </c>
    </row>
    <row r="167" spans="1:10" x14ac:dyDescent="0.25">
      <c r="A167" s="61">
        <f t="shared" si="2"/>
        <v>0</v>
      </c>
      <c r="C167" s="3"/>
      <c r="D167" s="3" t="s">
        <v>229</v>
      </c>
      <c r="E167" s="4"/>
      <c r="F167" s="4"/>
      <c r="G167" s="2" t="s">
        <v>231</v>
      </c>
    </row>
    <row r="168" spans="1:10" x14ac:dyDescent="0.25">
      <c r="A168" s="61">
        <f t="shared" si="2"/>
        <v>0</v>
      </c>
      <c r="C168" s="3"/>
      <c r="D168" s="4"/>
      <c r="E168" s="4"/>
      <c r="F168" s="4"/>
    </row>
    <row r="169" spans="1:10" x14ac:dyDescent="0.25">
      <c r="A169" s="61">
        <f t="shared" si="2"/>
        <v>0</v>
      </c>
      <c r="B169" s="98"/>
      <c r="C169" s="3" t="s">
        <v>190</v>
      </c>
      <c r="D169" s="4"/>
      <c r="E169" s="4"/>
      <c r="F169" s="4"/>
    </row>
    <row r="170" spans="1:10" x14ac:dyDescent="0.25">
      <c r="A170" s="61">
        <f t="shared" si="2"/>
        <v>0</v>
      </c>
      <c r="C170" s="3"/>
      <c r="D170" s="3" t="s">
        <v>233</v>
      </c>
      <c r="E170" s="4"/>
      <c r="F170" s="4"/>
      <c r="G170" s="2" t="s">
        <v>235</v>
      </c>
      <c r="J170" s="2" t="s">
        <v>237</v>
      </c>
    </row>
    <row r="171" spans="1:10" x14ac:dyDescent="0.25">
      <c r="A171" s="61">
        <f t="shared" si="2"/>
        <v>0</v>
      </c>
      <c r="C171" s="3"/>
      <c r="D171" s="3" t="s">
        <v>234</v>
      </c>
      <c r="E171" s="4"/>
      <c r="F171" s="4"/>
      <c r="G171" s="2" t="s">
        <v>236</v>
      </c>
    </row>
    <row r="172" spans="1:10" x14ac:dyDescent="0.25">
      <c r="A172" s="61">
        <f t="shared" si="2"/>
        <v>0</v>
      </c>
      <c r="C172" s="3"/>
      <c r="D172" s="4"/>
      <c r="E172" s="4"/>
      <c r="F172" s="4"/>
    </row>
    <row r="173" spans="1:10" x14ac:dyDescent="0.25">
      <c r="A173" s="61">
        <f>IF(B173=5, 1, 0)</f>
        <v>0</v>
      </c>
      <c r="B173" s="98"/>
      <c r="C173" s="3" t="s">
        <v>260</v>
      </c>
      <c r="D173" s="4"/>
      <c r="E173" s="4"/>
      <c r="F173" s="4"/>
    </row>
    <row r="174" spans="1:10" x14ac:dyDescent="0.25">
      <c r="A174" s="61">
        <f t="shared" si="2"/>
        <v>0</v>
      </c>
      <c r="C174" s="3"/>
      <c r="D174" s="3" t="s">
        <v>238</v>
      </c>
      <c r="E174" s="3"/>
      <c r="F174" s="4"/>
      <c r="G174" s="2" t="s">
        <v>240</v>
      </c>
      <c r="J174" s="2" t="s">
        <v>242</v>
      </c>
    </row>
    <row r="175" spans="1:10" x14ac:dyDescent="0.25">
      <c r="A175" s="61">
        <f t="shared" si="2"/>
        <v>0</v>
      </c>
      <c r="C175" s="3"/>
      <c r="D175" s="3" t="s">
        <v>239</v>
      </c>
      <c r="E175" s="4"/>
      <c r="F175" s="4"/>
      <c r="G175" s="2" t="s">
        <v>241</v>
      </c>
    </row>
    <row r="176" spans="1:10" x14ac:dyDescent="0.25">
      <c r="A176" s="61">
        <f t="shared" si="2"/>
        <v>0</v>
      </c>
    </row>
    <row r="177" spans="1:13" ht="15.75" x14ac:dyDescent="0.25">
      <c r="A177" s="61">
        <f t="shared" si="2"/>
        <v>0</v>
      </c>
      <c r="D177" s="54" t="s">
        <v>243</v>
      </c>
    </row>
    <row r="178" spans="1:13" x14ac:dyDescent="0.25">
      <c r="A178" s="61">
        <f>IF(B178=3, 1, 0)</f>
        <v>0</v>
      </c>
      <c r="B178" s="98"/>
      <c r="C178" s="3" t="s">
        <v>257</v>
      </c>
      <c r="D178" s="4"/>
      <c r="E178" s="4"/>
    </row>
    <row r="179" spans="1:13" x14ac:dyDescent="0.25">
      <c r="A179" s="61">
        <f t="shared" si="2"/>
        <v>0</v>
      </c>
      <c r="C179" s="3"/>
      <c r="D179" s="3" t="s">
        <v>244</v>
      </c>
      <c r="E179" s="3"/>
      <c r="G179" s="2" t="s">
        <v>246</v>
      </c>
      <c r="J179" s="2" t="s">
        <v>248</v>
      </c>
    </row>
    <row r="180" spans="1:13" x14ac:dyDescent="0.25">
      <c r="A180" s="61">
        <f t="shared" si="2"/>
        <v>0</v>
      </c>
      <c r="C180" s="3"/>
      <c r="D180" s="3" t="s">
        <v>245</v>
      </c>
      <c r="E180" s="4"/>
      <c r="G180" s="2" t="s">
        <v>247</v>
      </c>
    </row>
    <row r="181" spans="1:13" x14ac:dyDescent="0.25">
      <c r="A181" s="61">
        <f t="shared" si="2"/>
        <v>0</v>
      </c>
      <c r="C181" s="3"/>
      <c r="D181" s="4"/>
      <c r="E181" s="4"/>
    </row>
    <row r="182" spans="1:13" x14ac:dyDescent="0.25">
      <c r="A182" s="61">
        <f>IF(B182=3, 1, 0)</f>
        <v>0</v>
      </c>
      <c r="B182" s="98"/>
      <c r="C182" s="3" t="s">
        <v>258</v>
      </c>
      <c r="D182" s="4"/>
      <c r="E182" s="4"/>
    </row>
    <row r="183" spans="1:13" x14ac:dyDescent="0.25">
      <c r="A183" s="61">
        <f t="shared" si="2"/>
        <v>0</v>
      </c>
      <c r="C183" s="3"/>
      <c r="D183" s="3" t="s">
        <v>249</v>
      </c>
      <c r="E183" s="4"/>
      <c r="G183" s="2" t="s">
        <v>251</v>
      </c>
      <c r="J183" s="2" t="s">
        <v>242</v>
      </c>
    </row>
    <row r="184" spans="1:13" x14ac:dyDescent="0.25">
      <c r="A184" s="61">
        <f t="shared" si="2"/>
        <v>0</v>
      </c>
      <c r="C184" s="3"/>
      <c r="D184" s="3" t="s">
        <v>250</v>
      </c>
      <c r="E184" s="4"/>
      <c r="G184" s="2" t="s">
        <v>252</v>
      </c>
    </row>
    <row r="185" spans="1:13" x14ac:dyDescent="0.25">
      <c r="A185" s="61">
        <f t="shared" si="2"/>
        <v>0</v>
      </c>
      <c r="C185" s="3"/>
      <c r="D185" s="4"/>
      <c r="E185" s="4"/>
    </row>
    <row r="186" spans="1:13" x14ac:dyDescent="0.25">
      <c r="A186" s="61">
        <f>IF(B186=4, 1, 0)</f>
        <v>0</v>
      </c>
      <c r="B186" s="98"/>
      <c r="C186" s="3" t="s">
        <v>259</v>
      </c>
      <c r="D186" s="4"/>
      <c r="E186" s="4"/>
    </row>
    <row r="187" spans="1:13" x14ac:dyDescent="0.25">
      <c r="A187" s="61">
        <f t="shared" si="2"/>
        <v>0</v>
      </c>
      <c r="C187" s="3"/>
      <c r="D187" s="3" t="s">
        <v>253</v>
      </c>
      <c r="E187" s="3"/>
      <c r="G187" s="2" t="s">
        <v>255</v>
      </c>
      <c r="J187" s="2" t="s">
        <v>256</v>
      </c>
    </row>
    <row r="188" spans="1:13" x14ac:dyDescent="0.25">
      <c r="A188" s="61">
        <f t="shared" si="2"/>
        <v>0</v>
      </c>
      <c r="C188" s="3"/>
      <c r="D188" s="3" t="s">
        <v>254</v>
      </c>
      <c r="E188" s="4"/>
      <c r="G188" s="2" t="s">
        <v>241</v>
      </c>
    </row>
    <row r="189" spans="1:13" x14ac:dyDescent="0.25">
      <c r="A189" s="61">
        <f t="shared" si="2"/>
        <v>0</v>
      </c>
      <c r="C189" s="3"/>
      <c r="D189" s="3"/>
      <c r="E189" s="4"/>
    </row>
    <row r="190" spans="1:13" ht="7.5" customHeight="1" x14ac:dyDescent="0.25">
      <c r="A190" s="96"/>
      <c r="C190" s="3"/>
      <c r="D190" s="4"/>
      <c r="E190" s="4"/>
    </row>
    <row r="191" spans="1:13" x14ac:dyDescent="0.25">
      <c r="A191" s="61">
        <f t="shared" si="2"/>
        <v>0</v>
      </c>
      <c r="B191" s="94" t="s">
        <v>797</v>
      </c>
      <c r="C191" s="25"/>
      <c r="D191" s="4"/>
      <c r="E191" s="4"/>
    </row>
    <row r="192" spans="1:13" ht="43.5" customHeight="1" x14ac:dyDescent="0.25">
      <c r="A192" s="61">
        <f t="shared" si="2"/>
        <v>0</v>
      </c>
      <c r="B192" s="107" t="s">
        <v>261</v>
      </c>
      <c r="C192" s="107"/>
      <c r="D192" s="107"/>
      <c r="E192" s="107"/>
      <c r="F192" s="107"/>
      <c r="G192" s="107"/>
      <c r="H192" s="107"/>
      <c r="I192" s="107"/>
      <c r="J192" s="107"/>
      <c r="K192" s="107"/>
      <c r="L192" s="107"/>
      <c r="M192" s="107"/>
    </row>
    <row r="193" spans="1:10" ht="3.75" customHeight="1" x14ac:dyDescent="0.25">
      <c r="A193" s="61">
        <f t="shared" si="2"/>
        <v>0</v>
      </c>
    </row>
    <row r="194" spans="1:10" x14ac:dyDescent="0.25">
      <c r="A194" s="61">
        <f t="shared" si="2"/>
        <v>0</v>
      </c>
      <c r="C194" s="2" t="s">
        <v>124</v>
      </c>
    </row>
    <row r="195" spans="1:10" x14ac:dyDescent="0.25">
      <c r="A195" s="61">
        <f t="shared" si="2"/>
        <v>0</v>
      </c>
      <c r="C195" s="7">
        <v>4</v>
      </c>
      <c r="D195" s="2" t="s">
        <v>262</v>
      </c>
    </row>
    <row r="196" spans="1:10" x14ac:dyDescent="0.25">
      <c r="A196" s="61">
        <f t="shared" si="2"/>
        <v>0</v>
      </c>
      <c r="E196" s="2" t="s">
        <v>263</v>
      </c>
    </row>
    <row r="197" spans="1:10" x14ac:dyDescent="0.25">
      <c r="A197" s="61">
        <f t="shared" si="2"/>
        <v>0</v>
      </c>
      <c r="E197" s="2" t="s">
        <v>264</v>
      </c>
    </row>
    <row r="198" spans="1:10" x14ac:dyDescent="0.25">
      <c r="A198" s="61">
        <f t="shared" si="2"/>
        <v>0</v>
      </c>
      <c r="E198" s="2" t="s">
        <v>265</v>
      </c>
    </row>
    <row r="199" spans="1:10" x14ac:dyDescent="0.25">
      <c r="A199" s="61">
        <f t="shared" si="2"/>
        <v>0</v>
      </c>
      <c r="E199" s="2" t="s">
        <v>266</v>
      </c>
    </row>
    <row r="200" spans="1:10" x14ac:dyDescent="0.25">
      <c r="A200" s="61">
        <f t="shared" si="2"/>
        <v>0</v>
      </c>
      <c r="E200" s="2" t="s">
        <v>267</v>
      </c>
    </row>
    <row r="201" spans="1:10" x14ac:dyDescent="0.25">
      <c r="A201" s="61">
        <f t="shared" si="2"/>
        <v>0</v>
      </c>
      <c r="B201" s="64"/>
    </row>
    <row r="202" spans="1:10" x14ac:dyDescent="0.25">
      <c r="A202" s="61">
        <f t="shared" si="2"/>
        <v>0</v>
      </c>
      <c r="C202" s="3" t="s">
        <v>268</v>
      </c>
    </row>
    <row r="203" spans="1:10" x14ac:dyDescent="0.25">
      <c r="A203" s="61">
        <f t="shared" si="2"/>
        <v>0</v>
      </c>
      <c r="C203" s="3" t="s">
        <v>394</v>
      </c>
    </row>
    <row r="204" spans="1:10" x14ac:dyDescent="0.25">
      <c r="A204" s="61">
        <f t="shared" si="2"/>
        <v>0</v>
      </c>
      <c r="C204" s="3"/>
    </row>
    <row r="205" spans="1:10" x14ac:dyDescent="0.25">
      <c r="A205" s="61">
        <f t="shared" si="2"/>
        <v>0</v>
      </c>
      <c r="B205" s="67" t="s">
        <v>2</v>
      </c>
    </row>
    <row r="206" spans="1:10" x14ac:dyDescent="0.25">
      <c r="A206" s="61">
        <f t="shared" si="2"/>
        <v>0</v>
      </c>
    </row>
    <row r="207" spans="1:10" x14ac:dyDescent="0.25">
      <c r="A207" s="61">
        <f>IF(B207=1, 1, 0)</f>
        <v>0</v>
      </c>
      <c r="B207" s="98"/>
      <c r="C207" s="3" t="s">
        <v>274</v>
      </c>
      <c r="D207" s="4"/>
      <c r="E207" s="4"/>
    </row>
    <row r="208" spans="1:10" x14ac:dyDescent="0.25">
      <c r="A208" s="61">
        <f t="shared" si="2"/>
        <v>0</v>
      </c>
      <c r="C208" s="3"/>
      <c r="D208" s="3" t="s">
        <v>287</v>
      </c>
      <c r="E208" s="3"/>
      <c r="G208" s="2" t="s">
        <v>288</v>
      </c>
      <c r="J208" s="2" t="s">
        <v>290</v>
      </c>
    </row>
    <row r="209" spans="1:10" x14ac:dyDescent="0.25">
      <c r="A209" s="61">
        <f t="shared" ref="A209:A272" si="3">IF(B209=2, 1, 0)</f>
        <v>0</v>
      </c>
      <c r="C209" s="3"/>
      <c r="D209" s="3" t="s">
        <v>224</v>
      </c>
      <c r="E209" s="4"/>
      <c r="G209" s="2" t="s">
        <v>289</v>
      </c>
    </row>
    <row r="210" spans="1:10" x14ac:dyDescent="0.25">
      <c r="A210" s="61">
        <f t="shared" si="3"/>
        <v>0</v>
      </c>
      <c r="C210" s="3"/>
      <c r="D210" s="4"/>
      <c r="E210" s="4"/>
    </row>
    <row r="211" spans="1:10" x14ac:dyDescent="0.25">
      <c r="A211" s="61">
        <f>IF(B211=4, 1, 0)</f>
        <v>0</v>
      </c>
      <c r="B211" s="98"/>
      <c r="C211" s="17" t="s">
        <v>273</v>
      </c>
    </row>
    <row r="212" spans="1:10" x14ac:dyDescent="0.25">
      <c r="A212" s="61">
        <f t="shared" si="3"/>
        <v>0</v>
      </c>
      <c r="C212" s="3"/>
      <c r="D212" s="3" t="s">
        <v>283</v>
      </c>
      <c r="E212" s="3"/>
      <c r="G212" s="2" t="s">
        <v>269</v>
      </c>
      <c r="J212" s="2" t="s">
        <v>286</v>
      </c>
    </row>
    <row r="213" spans="1:10" x14ac:dyDescent="0.25">
      <c r="A213" s="61">
        <f t="shared" si="3"/>
        <v>0</v>
      </c>
      <c r="C213" s="3"/>
      <c r="D213" s="3" t="s">
        <v>284</v>
      </c>
      <c r="E213" s="4"/>
      <c r="G213" s="2" t="s">
        <v>285</v>
      </c>
    </row>
    <row r="214" spans="1:10" x14ac:dyDescent="0.25">
      <c r="A214" s="61">
        <f t="shared" si="3"/>
        <v>0</v>
      </c>
    </row>
    <row r="215" spans="1:10" x14ac:dyDescent="0.25">
      <c r="A215" s="61">
        <f>IF(B215=4, 1, 0)</f>
        <v>0</v>
      </c>
      <c r="B215" s="98"/>
      <c r="C215" s="17" t="s">
        <v>275</v>
      </c>
    </row>
    <row r="216" spans="1:10" x14ac:dyDescent="0.25">
      <c r="A216" s="61">
        <f t="shared" si="3"/>
        <v>0</v>
      </c>
      <c r="C216" s="55"/>
      <c r="D216" s="2" t="s">
        <v>291</v>
      </c>
      <c r="G216" s="2" t="s">
        <v>270</v>
      </c>
      <c r="J216" s="2" t="s">
        <v>294</v>
      </c>
    </row>
    <row r="217" spans="1:10" x14ac:dyDescent="0.25">
      <c r="A217" s="61">
        <f t="shared" si="3"/>
        <v>0</v>
      </c>
      <c r="C217" s="55"/>
      <c r="D217" s="2" t="s">
        <v>292</v>
      </c>
      <c r="G217" s="2" t="s">
        <v>293</v>
      </c>
    </row>
    <row r="218" spans="1:10" x14ac:dyDescent="0.25">
      <c r="A218" s="61">
        <f t="shared" si="3"/>
        <v>0</v>
      </c>
      <c r="C218" s="55"/>
    </row>
    <row r="219" spans="1:10" x14ac:dyDescent="0.25">
      <c r="A219" s="61">
        <f>IF(B219=5, 1, 0)</f>
        <v>0</v>
      </c>
      <c r="B219" s="98"/>
      <c r="C219" s="17" t="s">
        <v>276</v>
      </c>
    </row>
    <row r="220" spans="1:10" x14ac:dyDescent="0.25">
      <c r="A220" s="61">
        <f t="shared" si="3"/>
        <v>0</v>
      </c>
      <c r="C220" s="55"/>
      <c r="D220" s="2" t="s">
        <v>295</v>
      </c>
      <c r="G220" s="2" t="s">
        <v>271</v>
      </c>
      <c r="J220" s="2" t="s">
        <v>298</v>
      </c>
    </row>
    <row r="221" spans="1:10" x14ac:dyDescent="0.25">
      <c r="A221" s="61">
        <f t="shared" si="3"/>
        <v>0</v>
      </c>
      <c r="C221" s="55"/>
      <c r="D221" s="2" t="s">
        <v>296</v>
      </c>
      <c r="G221" s="2" t="s">
        <v>297</v>
      </c>
    </row>
    <row r="222" spans="1:10" x14ac:dyDescent="0.25">
      <c r="A222" s="61">
        <f t="shared" si="3"/>
        <v>0</v>
      </c>
      <c r="C222" s="55"/>
    </row>
    <row r="223" spans="1:10" x14ac:dyDescent="0.25">
      <c r="A223" s="61">
        <f>IF(B223=5, 1, 0)</f>
        <v>0</v>
      </c>
      <c r="B223" s="98"/>
      <c r="C223" s="17" t="s">
        <v>277</v>
      </c>
    </row>
    <row r="224" spans="1:10" x14ac:dyDescent="0.25">
      <c r="A224" s="61">
        <f t="shared" si="3"/>
        <v>0</v>
      </c>
      <c r="C224" s="55"/>
      <c r="D224" s="2" t="s">
        <v>299</v>
      </c>
      <c r="G224" s="2" t="s">
        <v>272</v>
      </c>
      <c r="J224" s="2" t="s">
        <v>302</v>
      </c>
    </row>
    <row r="225" spans="1:10" x14ac:dyDescent="0.25">
      <c r="A225" s="61">
        <f t="shared" si="3"/>
        <v>0</v>
      </c>
      <c r="C225" s="55"/>
      <c r="D225" s="2" t="s">
        <v>300</v>
      </c>
      <c r="G225" s="2" t="s">
        <v>301</v>
      </c>
    </row>
    <row r="226" spans="1:10" x14ac:dyDescent="0.25">
      <c r="A226" s="61">
        <f t="shared" si="3"/>
        <v>0</v>
      </c>
      <c r="C226" s="55"/>
    </row>
    <row r="227" spans="1:10" x14ac:dyDescent="0.25">
      <c r="A227" s="61">
        <f>IF(B227=4, 1, 0)</f>
        <v>0</v>
      </c>
      <c r="B227" s="98"/>
      <c r="C227" s="17" t="s">
        <v>278</v>
      </c>
    </row>
    <row r="228" spans="1:10" x14ac:dyDescent="0.25">
      <c r="A228" s="61">
        <f t="shared" si="3"/>
        <v>0</v>
      </c>
      <c r="C228" s="55"/>
      <c r="D228" s="2" t="s">
        <v>303</v>
      </c>
      <c r="G228" s="2" t="s">
        <v>305</v>
      </c>
      <c r="J228" s="2" t="s">
        <v>307</v>
      </c>
    </row>
    <row r="229" spans="1:10" x14ac:dyDescent="0.25">
      <c r="A229" s="61">
        <f t="shared" si="3"/>
        <v>0</v>
      </c>
      <c r="C229" s="55"/>
      <c r="D229" s="2" t="s">
        <v>304</v>
      </c>
      <c r="G229" s="2" t="s">
        <v>306</v>
      </c>
    </row>
    <row r="230" spans="1:10" x14ac:dyDescent="0.25">
      <c r="A230" s="61">
        <f t="shared" si="3"/>
        <v>0</v>
      </c>
      <c r="C230" s="55"/>
    </row>
    <row r="231" spans="1:10" x14ac:dyDescent="0.25">
      <c r="A231" s="61">
        <f t="shared" si="3"/>
        <v>0</v>
      </c>
      <c r="B231" s="98"/>
      <c r="C231" s="17" t="s">
        <v>279</v>
      </c>
    </row>
    <row r="232" spans="1:10" x14ac:dyDescent="0.25">
      <c r="A232" s="61">
        <f t="shared" si="3"/>
        <v>0</v>
      </c>
      <c r="C232" s="55"/>
      <c r="D232" s="2" t="s">
        <v>308</v>
      </c>
      <c r="G232" s="2" t="s">
        <v>310</v>
      </c>
      <c r="J232" s="2" t="s">
        <v>312</v>
      </c>
    </row>
    <row r="233" spans="1:10" x14ac:dyDescent="0.25">
      <c r="A233" s="61">
        <f t="shared" si="3"/>
        <v>0</v>
      </c>
      <c r="C233" s="55"/>
      <c r="D233" s="2" t="s">
        <v>309</v>
      </c>
      <c r="G233" s="2" t="s">
        <v>311</v>
      </c>
    </row>
    <row r="234" spans="1:10" x14ac:dyDescent="0.25">
      <c r="A234" s="61">
        <f t="shared" si="3"/>
        <v>0</v>
      </c>
      <c r="C234" s="17"/>
    </row>
    <row r="235" spans="1:10" x14ac:dyDescent="0.25">
      <c r="A235" s="61">
        <f>IF(B235=5, 1, 0)</f>
        <v>0</v>
      </c>
      <c r="B235" s="98"/>
      <c r="C235" s="17" t="s">
        <v>280</v>
      </c>
    </row>
    <row r="236" spans="1:10" x14ac:dyDescent="0.25">
      <c r="A236" s="61">
        <f t="shared" si="3"/>
        <v>0</v>
      </c>
      <c r="C236" s="55"/>
      <c r="D236" s="2" t="s">
        <v>313</v>
      </c>
      <c r="G236" s="2" t="s">
        <v>315</v>
      </c>
      <c r="J236" s="2" t="s">
        <v>317</v>
      </c>
    </row>
    <row r="237" spans="1:10" x14ac:dyDescent="0.25">
      <c r="A237" s="61">
        <f t="shared" si="3"/>
        <v>0</v>
      </c>
      <c r="C237" s="55"/>
      <c r="D237" s="2" t="s">
        <v>314</v>
      </c>
      <c r="G237" s="2" t="s">
        <v>316</v>
      </c>
    </row>
    <row r="238" spans="1:10" x14ac:dyDescent="0.25">
      <c r="A238" s="61">
        <f t="shared" si="3"/>
        <v>0</v>
      </c>
      <c r="C238" s="17"/>
    </row>
    <row r="239" spans="1:10" x14ac:dyDescent="0.25">
      <c r="A239" s="61">
        <f>IF(B239=3, 1, 0)</f>
        <v>0</v>
      </c>
      <c r="B239" s="98"/>
      <c r="C239" s="17" t="s">
        <v>281</v>
      </c>
    </row>
    <row r="240" spans="1:10" x14ac:dyDescent="0.25">
      <c r="A240" s="61">
        <f t="shared" si="3"/>
        <v>0</v>
      </c>
      <c r="C240" s="55"/>
      <c r="D240" s="2" t="s">
        <v>318</v>
      </c>
      <c r="G240" s="2" t="s">
        <v>320</v>
      </c>
      <c r="J240" s="2" t="s">
        <v>322</v>
      </c>
    </row>
    <row r="241" spans="1:10" x14ac:dyDescent="0.25">
      <c r="A241" s="61">
        <f t="shared" si="3"/>
        <v>0</v>
      </c>
      <c r="C241" s="55"/>
      <c r="D241" s="2" t="s">
        <v>319</v>
      </c>
      <c r="G241" s="2" t="s">
        <v>321</v>
      </c>
    </row>
    <row r="242" spans="1:10" x14ac:dyDescent="0.25">
      <c r="A242" s="61">
        <f t="shared" si="3"/>
        <v>0</v>
      </c>
      <c r="C242" s="55"/>
    </row>
    <row r="243" spans="1:10" x14ac:dyDescent="0.25">
      <c r="A243" s="61">
        <f>IF(B243=3, 1, 0)</f>
        <v>0</v>
      </c>
      <c r="B243" s="98"/>
      <c r="C243" s="17" t="s">
        <v>282</v>
      </c>
    </row>
    <row r="244" spans="1:10" x14ac:dyDescent="0.25">
      <c r="A244" s="61">
        <f t="shared" si="3"/>
        <v>0</v>
      </c>
      <c r="C244" s="17"/>
      <c r="D244" s="2" t="s">
        <v>323</v>
      </c>
      <c r="G244" s="2" t="s">
        <v>325</v>
      </c>
      <c r="J244" s="2" t="s">
        <v>327</v>
      </c>
    </row>
    <row r="245" spans="1:10" x14ac:dyDescent="0.25">
      <c r="A245" s="61">
        <f t="shared" si="3"/>
        <v>0</v>
      </c>
      <c r="C245" s="17"/>
      <c r="D245" s="2" t="s">
        <v>324</v>
      </c>
      <c r="G245" s="2" t="s">
        <v>326</v>
      </c>
    </row>
    <row r="246" spans="1:10" x14ac:dyDescent="0.25">
      <c r="A246" s="61">
        <f t="shared" si="3"/>
        <v>0</v>
      </c>
      <c r="C246" s="17"/>
    </row>
    <row r="247" spans="1:10" x14ac:dyDescent="0.25">
      <c r="A247" s="61">
        <f>IF(B247=4, 1, 0)</f>
        <v>0</v>
      </c>
      <c r="B247" s="98"/>
      <c r="C247" s="3" t="s">
        <v>328</v>
      </c>
    </row>
    <row r="248" spans="1:10" x14ac:dyDescent="0.25">
      <c r="A248" s="61">
        <f t="shared" si="3"/>
        <v>0</v>
      </c>
      <c r="C248" s="3" t="s">
        <v>344</v>
      </c>
      <c r="D248" s="2" t="s">
        <v>343</v>
      </c>
      <c r="G248" s="3" t="s">
        <v>329</v>
      </c>
      <c r="J248" s="2" t="s">
        <v>347</v>
      </c>
    </row>
    <row r="249" spans="1:10" x14ac:dyDescent="0.25">
      <c r="A249" s="61">
        <f t="shared" si="3"/>
        <v>0</v>
      </c>
      <c r="D249" s="3" t="s">
        <v>346</v>
      </c>
      <c r="G249" s="2" t="s">
        <v>345</v>
      </c>
    </row>
    <row r="250" spans="1:10" x14ac:dyDescent="0.25">
      <c r="A250" s="61">
        <f t="shared" si="3"/>
        <v>0</v>
      </c>
      <c r="C250" s="3"/>
    </row>
    <row r="251" spans="1:10" x14ac:dyDescent="0.25">
      <c r="A251" s="61">
        <f>IF(B251=1, 1, 0)</f>
        <v>0</v>
      </c>
      <c r="B251" s="98"/>
      <c r="C251" s="3" t="s">
        <v>330</v>
      </c>
    </row>
    <row r="252" spans="1:10" x14ac:dyDescent="0.25">
      <c r="A252" s="61">
        <f t="shared" si="3"/>
        <v>0</v>
      </c>
      <c r="D252" s="3" t="s">
        <v>348</v>
      </c>
      <c r="G252" s="3" t="s">
        <v>331</v>
      </c>
      <c r="J252" s="2" t="s">
        <v>351</v>
      </c>
    </row>
    <row r="253" spans="1:10" x14ac:dyDescent="0.25">
      <c r="A253" s="61">
        <f t="shared" si="3"/>
        <v>0</v>
      </c>
      <c r="D253" s="3" t="s">
        <v>350</v>
      </c>
      <c r="G253" s="2" t="s">
        <v>349</v>
      </c>
    </row>
    <row r="254" spans="1:10" x14ac:dyDescent="0.25">
      <c r="A254" s="61">
        <f t="shared" si="3"/>
        <v>0</v>
      </c>
    </row>
    <row r="255" spans="1:10" x14ac:dyDescent="0.25">
      <c r="A255" s="61">
        <f t="shared" si="3"/>
        <v>0</v>
      </c>
      <c r="B255" s="98"/>
      <c r="C255" s="3" t="s">
        <v>332</v>
      </c>
    </row>
    <row r="256" spans="1:10" x14ac:dyDescent="0.25">
      <c r="A256" s="61">
        <f t="shared" si="3"/>
        <v>0</v>
      </c>
      <c r="D256" s="3" t="s">
        <v>353</v>
      </c>
      <c r="G256" s="3" t="s">
        <v>333</v>
      </c>
      <c r="J256" s="2" t="s">
        <v>357</v>
      </c>
    </row>
    <row r="257" spans="1:10" x14ac:dyDescent="0.25">
      <c r="A257" s="61">
        <f t="shared" si="3"/>
        <v>0</v>
      </c>
      <c r="D257" s="3" t="s">
        <v>352</v>
      </c>
      <c r="G257" s="2" t="s">
        <v>354</v>
      </c>
    </row>
    <row r="258" spans="1:10" x14ac:dyDescent="0.25">
      <c r="A258" s="61">
        <f t="shared" si="3"/>
        <v>0</v>
      </c>
    </row>
    <row r="259" spans="1:10" x14ac:dyDescent="0.25">
      <c r="A259" s="61">
        <f>IF(B259=5, 1, 0)</f>
        <v>0</v>
      </c>
      <c r="B259" s="98"/>
      <c r="C259" s="3" t="s">
        <v>334</v>
      </c>
    </row>
    <row r="260" spans="1:10" x14ac:dyDescent="0.25">
      <c r="A260" s="61">
        <f t="shared" si="3"/>
        <v>0</v>
      </c>
      <c r="D260" s="3" t="s">
        <v>358</v>
      </c>
      <c r="G260" s="3" t="s">
        <v>325</v>
      </c>
      <c r="J260" s="2" t="s">
        <v>356</v>
      </c>
    </row>
    <row r="261" spans="1:10" x14ac:dyDescent="0.25">
      <c r="A261" s="61">
        <f t="shared" si="3"/>
        <v>0</v>
      </c>
      <c r="D261" s="3" t="s">
        <v>355</v>
      </c>
      <c r="G261" s="2" t="s">
        <v>359</v>
      </c>
    </row>
    <row r="262" spans="1:10" x14ac:dyDescent="0.25">
      <c r="A262" s="61">
        <f t="shared" si="3"/>
        <v>0</v>
      </c>
    </row>
    <row r="263" spans="1:10" x14ac:dyDescent="0.25">
      <c r="A263" s="61">
        <f>IF(B263=5, 1, 0)</f>
        <v>0</v>
      </c>
      <c r="B263" s="98"/>
      <c r="C263" s="3" t="s">
        <v>335</v>
      </c>
    </row>
    <row r="264" spans="1:10" x14ac:dyDescent="0.25">
      <c r="A264" s="61">
        <f t="shared" si="3"/>
        <v>0</v>
      </c>
      <c r="D264" s="3" t="s">
        <v>360</v>
      </c>
      <c r="G264" s="3" t="s">
        <v>336</v>
      </c>
      <c r="J264" s="2" t="s">
        <v>363</v>
      </c>
    </row>
    <row r="265" spans="1:10" x14ac:dyDescent="0.25">
      <c r="A265" s="61">
        <f t="shared" si="3"/>
        <v>0</v>
      </c>
      <c r="D265" s="3" t="s">
        <v>362</v>
      </c>
      <c r="G265" s="2" t="s">
        <v>361</v>
      </c>
    </row>
    <row r="266" spans="1:10" x14ac:dyDescent="0.25">
      <c r="A266" s="61">
        <f t="shared" si="3"/>
        <v>0</v>
      </c>
    </row>
    <row r="267" spans="1:10" x14ac:dyDescent="0.25">
      <c r="A267" s="61">
        <f>IF(B267=5, 1, 0)</f>
        <v>0</v>
      </c>
      <c r="B267" s="98"/>
      <c r="C267" s="3" t="s">
        <v>337</v>
      </c>
    </row>
    <row r="268" spans="1:10" x14ac:dyDescent="0.25">
      <c r="A268" s="61">
        <f t="shared" si="3"/>
        <v>0</v>
      </c>
      <c r="D268" s="3" t="s">
        <v>364</v>
      </c>
      <c r="G268" s="3" t="s">
        <v>338</v>
      </c>
      <c r="J268" s="2" t="s">
        <v>367</v>
      </c>
    </row>
    <row r="269" spans="1:10" x14ac:dyDescent="0.25">
      <c r="A269" s="61">
        <f t="shared" si="3"/>
        <v>0</v>
      </c>
      <c r="D269" s="3" t="s">
        <v>366</v>
      </c>
      <c r="G269" s="2" t="s">
        <v>365</v>
      </c>
    </row>
    <row r="270" spans="1:10" x14ac:dyDescent="0.25">
      <c r="A270" s="61">
        <f t="shared" si="3"/>
        <v>0</v>
      </c>
      <c r="C270" s="3"/>
    </row>
    <row r="271" spans="1:10" x14ac:dyDescent="0.25">
      <c r="A271" s="61">
        <f>IF(B271=5, 1, 0)</f>
        <v>0</v>
      </c>
      <c r="B271" s="98"/>
      <c r="C271" s="3" t="s">
        <v>339</v>
      </c>
    </row>
    <row r="272" spans="1:10" x14ac:dyDescent="0.25">
      <c r="A272" s="61">
        <f t="shared" si="3"/>
        <v>0</v>
      </c>
      <c r="D272" s="3" t="s">
        <v>368</v>
      </c>
      <c r="G272" s="3" t="s">
        <v>340</v>
      </c>
      <c r="J272" s="2" t="s">
        <v>370</v>
      </c>
    </row>
    <row r="273" spans="1:10" x14ac:dyDescent="0.25">
      <c r="A273" s="61">
        <f t="shared" ref="A273:A284" si="4">IF(B273=2, 1, 0)</f>
        <v>0</v>
      </c>
      <c r="D273" s="3" t="s">
        <v>369</v>
      </c>
      <c r="G273" s="2" t="s">
        <v>371</v>
      </c>
    </row>
    <row r="274" spans="1:10" x14ac:dyDescent="0.25">
      <c r="A274" s="61">
        <f t="shared" si="4"/>
        <v>0</v>
      </c>
    </row>
    <row r="275" spans="1:10" x14ac:dyDescent="0.25">
      <c r="A275" s="61">
        <f>IF(B275=3, 1, 0)</f>
        <v>0</v>
      </c>
      <c r="B275" s="98"/>
      <c r="C275" s="3" t="s">
        <v>341</v>
      </c>
    </row>
    <row r="276" spans="1:10" x14ac:dyDescent="0.25">
      <c r="A276" s="61">
        <f t="shared" si="4"/>
        <v>0</v>
      </c>
      <c r="D276" s="3" t="s">
        <v>372</v>
      </c>
      <c r="G276" s="3" t="s">
        <v>342</v>
      </c>
      <c r="J276" s="2" t="s">
        <v>375</v>
      </c>
    </row>
    <row r="277" spans="1:10" x14ac:dyDescent="0.25">
      <c r="A277" s="61">
        <f t="shared" si="4"/>
        <v>0</v>
      </c>
      <c r="D277" s="17" t="s">
        <v>374</v>
      </c>
      <c r="G277" s="2" t="s">
        <v>373</v>
      </c>
    </row>
    <row r="278" spans="1:10" x14ac:dyDescent="0.25">
      <c r="A278" s="61">
        <f t="shared" si="4"/>
        <v>0</v>
      </c>
    </row>
    <row r="279" spans="1:10" ht="15.75" x14ac:dyDescent="0.25">
      <c r="A279" s="61">
        <f t="shared" si="4"/>
        <v>0</v>
      </c>
      <c r="D279" s="56" t="s">
        <v>376</v>
      </c>
    </row>
    <row r="280" spans="1:10" x14ac:dyDescent="0.25">
      <c r="A280" s="61">
        <f>IF(B280=5, 1, 0)</f>
        <v>0</v>
      </c>
      <c r="B280" s="98"/>
      <c r="C280" s="17" t="s">
        <v>377</v>
      </c>
    </row>
    <row r="281" spans="1:10" x14ac:dyDescent="0.25">
      <c r="A281" s="61">
        <f t="shared" si="4"/>
        <v>0</v>
      </c>
      <c r="D281" s="17" t="s">
        <v>378</v>
      </c>
    </row>
    <row r="282" spans="1:10" x14ac:dyDescent="0.25">
      <c r="A282" s="61">
        <f t="shared" si="4"/>
        <v>0</v>
      </c>
      <c r="D282" s="17" t="s">
        <v>379</v>
      </c>
    </row>
    <row r="283" spans="1:10" x14ac:dyDescent="0.25">
      <c r="A283" s="61">
        <f t="shared" si="4"/>
        <v>0</v>
      </c>
      <c r="D283" s="17" t="s">
        <v>380</v>
      </c>
    </row>
    <row r="284" spans="1:10" x14ac:dyDescent="0.25">
      <c r="A284" s="61">
        <f t="shared" si="4"/>
        <v>0</v>
      </c>
      <c r="C284" s="17"/>
    </row>
    <row r="285" spans="1:10" x14ac:dyDescent="0.25">
      <c r="A285" s="61">
        <f>IF(B285=3, 1, 0)</f>
        <v>0</v>
      </c>
      <c r="B285" s="99"/>
      <c r="C285" s="17" t="s">
        <v>381</v>
      </c>
    </row>
    <row r="286" spans="1:10" x14ac:dyDescent="0.25">
      <c r="D286" s="17" t="s">
        <v>382</v>
      </c>
    </row>
    <row r="287" spans="1:10" x14ac:dyDescent="0.25">
      <c r="A287" s="61">
        <f>SUM(A15:A286)</f>
        <v>0</v>
      </c>
      <c r="D287" s="17" t="s">
        <v>383</v>
      </c>
    </row>
    <row r="288" spans="1:10" x14ac:dyDescent="0.25">
      <c r="D288" s="17" t="s">
        <v>384</v>
      </c>
    </row>
    <row r="1048573" spans="16383:16384" ht="15" customHeight="1" x14ac:dyDescent="0.25">
      <c r="XFC1048573" s="108"/>
      <c r="XFD1048573" s="108"/>
    </row>
    <row r="1048574" spans="16383:16384" ht="15" customHeight="1" x14ac:dyDescent="0.25">
      <c r="XFC1048574" s="108"/>
      <c r="XFD1048574" s="108"/>
    </row>
    <row r="1048575" spans="16383:16384" ht="15" customHeight="1" x14ac:dyDescent="0.25">
      <c r="XFC1048575" s="109"/>
      <c r="XFD1048575" s="109"/>
    </row>
    <row r="1048576" spans="16383:16384" ht="15" customHeight="1" x14ac:dyDescent="0.25">
      <c r="XFC1048576" s="109"/>
      <c r="XFD1048576" s="109"/>
    </row>
  </sheetData>
  <sheetProtection password="D855" sheet="1" objects="1" scenarios="1" selectLockedCells="1"/>
  <mergeCells count="5">
    <mergeCell ref="B2:K2"/>
    <mergeCell ref="B192:M192"/>
    <mergeCell ref="B98:M98"/>
    <mergeCell ref="XFC1048573:XFD1048574"/>
    <mergeCell ref="XFC1048575:XFD1048576"/>
  </mergeCells>
  <pageMargins left="0.7" right="0.7" top="0.75" bottom="0.75" header="0.3" footer="0.3"/>
  <pageSetup scale="72" orientation="portrait" r:id="rId1"/>
  <colBreaks count="1" manualBreakCount="1">
    <brk id="10" max="1048575" man="1"/>
  </colBreaks>
  <ignoredErrors>
    <ignoredError sqref="A1:A94 A191:A285 A96:A189 A288:A104857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M128"/>
  <sheetViews>
    <sheetView showGridLines="0" zoomScale="130" zoomScaleNormal="130" workbookViewId="0">
      <selection activeCell="B12" sqref="B12"/>
    </sheetView>
  </sheetViews>
  <sheetFormatPr defaultRowHeight="15" x14ac:dyDescent="0.25"/>
  <cols>
    <col min="1" max="1" width="5.140625" style="69" customWidth="1"/>
    <col min="2" max="3" width="9.140625" style="2" customWidth="1"/>
    <col min="4" max="9" width="9.140625" style="2"/>
    <col min="10" max="10" width="10.140625" style="2" customWidth="1"/>
    <col min="11" max="16384" width="9.140625" style="2"/>
  </cols>
  <sheetData>
    <row r="1" spans="1:13" x14ac:dyDescent="0.25">
      <c r="E1" s="69">
        <f>A127</f>
        <v>0</v>
      </c>
    </row>
    <row r="2" spans="1:13" ht="15.75" x14ac:dyDescent="0.25">
      <c r="B2" s="16" t="s">
        <v>506</v>
      </c>
    </row>
    <row r="3" spans="1:13" ht="43.5" customHeight="1" x14ac:dyDescent="0.25">
      <c r="B3" s="111" t="s">
        <v>385</v>
      </c>
      <c r="C3" s="111"/>
      <c r="D3" s="111"/>
      <c r="E3" s="111"/>
      <c r="F3" s="111"/>
      <c r="G3" s="111"/>
      <c r="H3" s="111"/>
      <c r="I3" s="111"/>
      <c r="J3" s="111"/>
      <c r="K3" s="111"/>
      <c r="L3" s="111"/>
      <c r="M3" s="111"/>
    </row>
    <row r="5" spans="1:13" x14ac:dyDescent="0.25">
      <c r="C5" s="9" t="s">
        <v>124</v>
      </c>
    </row>
    <row r="6" spans="1:13" ht="15.75" x14ac:dyDescent="0.25">
      <c r="C6" s="8">
        <v>5</v>
      </c>
      <c r="D6" s="17" t="s">
        <v>386</v>
      </c>
    </row>
    <row r="7" spans="1:13" x14ac:dyDescent="0.25">
      <c r="D7" s="18"/>
      <c r="E7" s="2" t="s">
        <v>387</v>
      </c>
      <c r="G7" s="2" t="s">
        <v>389</v>
      </c>
      <c r="I7" s="2" t="s">
        <v>391</v>
      </c>
    </row>
    <row r="8" spans="1:13" ht="16.5" customHeight="1" x14ac:dyDescent="0.25">
      <c r="E8" s="2" t="s">
        <v>388</v>
      </c>
      <c r="G8" s="2" t="s">
        <v>390</v>
      </c>
    </row>
    <row r="9" spans="1:13" ht="18.75" customHeight="1" x14ac:dyDescent="0.25">
      <c r="C9" s="3" t="s">
        <v>392</v>
      </c>
    </row>
    <row r="10" spans="1:13" x14ac:dyDescent="0.25">
      <c r="C10" s="3" t="s">
        <v>393</v>
      </c>
    </row>
    <row r="11" spans="1:13" x14ac:dyDescent="0.25">
      <c r="B11" s="3"/>
    </row>
    <row r="12" spans="1:13" ht="15.75" x14ac:dyDescent="0.25">
      <c r="A12" s="69">
        <f>IF(B12=3,1,0)</f>
        <v>0</v>
      </c>
      <c r="B12" s="5"/>
      <c r="C12" s="17" t="s">
        <v>396</v>
      </c>
      <c r="D12" s="4"/>
      <c r="E12" s="4"/>
    </row>
    <row r="13" spans="1:13" x14ac:dyDescent="0.25">
      <c r="B13" s="17"/>
      <c r="C13" s="17"/>
      <c r="D13" s="4"/>
      <c r="E13" s="4"/>
      <c r="H13" s="12"/>
    </row>
    <row r="14" spans="1:13" x14ac:dyDescent="0.25">
      <c r="B14" s="17"/>
      <c r="C14" s="17"/>
      <c r="D14" s="4"/>
      <c r="E14" s="4"/>
    </row>
    <row r="15" spans="1:13" x14ac:dyDescent="0.25">
      <c r="B15" s="17"/>
      <c r="C15" s="17"/>
      <c r="D15" s="4"/>
      <c r="E15" s="4"/>
      <c r="I15" s="2" t="s">
        <v>397</v>
      </c>
    </row>
    <row r="16" spans="1:13" x14ac:dyDescent="0.25">
      <c r="B16" s="17"/>
      <c r="C16" s="17"/>
      <c r="D16" s="4"/>
      <c r="E16" s="4"/>
      <c r="I16" s="2" t="s">
        <v>398</v>
      </c>
    </row>
    <row r="17" spans="1:13" x14ac:dyDescent="0.25">
      <c r="B17" s="17"/>
      <c r="C17" s="17"/>
      <c r="D17" s="4"/>
      <c r="E17" s="4"/>
      <c r="I17" s="2" t="s">
        <v>399</v>
      </c>
    </row>
    <row r="18" spans="1:13" x14ac:dyDescent="0.25">
      <c r="B18" s="17"/>
      <c r="C18" s="17"/>
      <c r="D18" s="4"/>
      <c r="E18" s="4"/>
      <c r="I18" s="2" t="s">
        <v>400</v>
      </c>
    </row>
    <row r="19" spans="1:13" x14ac:dyDescent="0.25">
      <c r="B19" s="17"/>
      <c r="C19" s="17"/>
      <c r="D19" s="4"/>
      <c r="E19" s="4"/>
      <c r="I19" s="2" t="s">
        <v>683</v>
      </c>
    </row>
    <row r="20" spans="1:13" x14ac:dyDescent="0.25">
      <c r="B20" s="17"/>
      <c r="C20" s="17"/>
      <c r="D20" s="4"/>
      <c r="E20" s="4"/>
    </row>
    <row r="21" spans="1:13" x14ac:dyDescent="0.25">
      <c r="B21" s="17"/>
      <c r="C21" s="17"/>
      <c r="D21" s="4"/>
      <c r="E21" s="4"/>
    </row>
    <row r="22" spans="1:13" x14ac:dyDescent="0.25">
      <c r="B22" s="19"/>
      <c r="C22" s="4"/>
      <c r="D22" s="4"/>
    </row>
    <row r="23" spans="1:13" ht="15.75" x14ac:dyDescent="0.25">
      <c r="A23" s="69">
        <f>IF(B23=3,1,0)</f>
        <v>0</v>
      </c>
      <c r="B23" s="5"/>
      <c r="C23" s="17" t="s">
        <v>794</v>
      </c>
      <c r="D23" s="4"/>
      <c r="E23" s="4"/>
    </row>
    <row r="24" spans="1:13" x14ac:dyDescent="0.25">
      <c r="B24" s="19"/>
      <c r="C24" s="17" t="s">
        <v>401</v>
      </c>
      <c r="D24" s="4"/>
    </row>
    <row r="25" spans="1:13" ht="8.25" customHeight="1" x14ac:dyDescent="0.25">
      <c r="B25" s="19"/>
      <c r="C25" s="17"/>
      <c r="D25" s="4"/>
    </row>
    <row r="26" spans="1:13" x14ac:dyDescent="0.25">
      <c r="B26" s="19"/>
      <c r="C26" s="17"/>
      <c r="D26" s="17" t="s">
        <v>406</v>
      </c>
      <c r="E26" s="17"/>
      <c r="F26" s="17" t="s">
        <v>402</v>
      </c>
      <c r="H26" s="17" t="s">
        <v>403</v>
      </c>
      <c r="J26" s="17" t="s">
        <v>404</v>
      </c>
      <c r="L26" s="17" t="s">
        <v>405</v>
      </c>
    </row>
    <row r="27" spans="1:13" x14ac:dyDescent="0.25">
      <c r="B27" s="19"/>
      <c r="C27" s="4"/>
      <c r="D27" s="4"/>
    </row>
    <row r="28" spans="1:13" ht="15.75" x14ac:dyDescent="0.25">
      <c r="A28" s="69">
        <f>IF(B28=2,1,0)</f>
        <v>0</v>
      </c>
      <c r="B28" s="5"/>
      <c r="C28" s="3" t="s">
        <v>427</v>
      </c>
      <c r="D28" s="4"/>
      <c r="E28" s="4"/>
      <c r="F28" s="4"/>
      <c r="G28" s="4"/>
      <c r="H28" s="4"/>
      <c r="I28" s="4"/>
      <c r="J28" s="4"/>
      <c r="K28" s="4"/>
    </row>
    <row r="29" spans="1:13" x14ac:dyDescent="0.25">
      <c r="B29" s="11"/>
      <c r="C29" s="3" t="s">
        <v>426</v>
      </c>
      <c r="D29" s="4"/>
      <c r="E29" s="4"/>
      <c r="F29" s="4"/>
      <c r="G29" s="4"/>
      <c r="H29" s="4"/>
      <c r="I29" s="4"/>
      <c r="J29" s="4"/>
      <c r="K29" s="4"/>
    </row>
    <row r="30" spans="1:13" ht="9" customHeight="1" x14ac:dyDescent="0.25">
      <c r="B30" s="19"/>
      <c r="C30" s="3"/>
      <c r="D30" s="4"/>
      <c r="E30" s="4"/>
      <c r="F30" s="4"/>
      <c r="G30" s="4"/>
      <c r="H30" s="4"/>
      <c r="I30" s="4"/>
      <c r="J30" s="4"/>
      <c r="K30" s="4"/>
    </row>
    <row r="31" spans="1:13" x14ac:dyDescent="0.25">
      <c r="B31" s="19"/>
      <c r="C31" s="19"/>
      <c r="D31" s="17" t="s">
        <v>423</v>
      </c>
      <c r="E31" s="4"/>
      <c r="F31" s="17" t="s">
        <v>407</v>
      </c>
      <c r="G31" s="4"/>
      <c r="H31" s="3" t="s">
        <v>408</v>
      </c>
      <c r="I31" s="18"/>
      <c r="J31" s="3" t="s">
        <v>409</v>
      </c>
      <c r="K31" s="4"/>
      <c r="L31" s="3" t="s">
        <v>410</v>
      </c>
      <c r="M31" s="20"/>
    </row>
    <row r="32" spans="1:13" x14ac:dyDescent="0.25">
      <c r="B32" s="19"/>
      <c r="C32" s="19"/>
      <c r="D32" s="17"/>
      <c r="E32" s="4"/>
      <c r="F32" s="17"/>
      <c r="G32" s="4"/>
      <c r="H32" s="3"/>
      <c r="I32" s="18"/>
      <c r="J32" s="3"/>
      <c r="K32" s="4"/>
      <c r="L32" s="3"/>
      <c r="M32" s="20"/>
    </row>
    <row r="33" spans="1:12" ht="15.75" x14ac:dyDescent="0.25">
      <c r="A33" s="69">
        <f>IF(B33=3,1,0)</f>
        <v>0</v>
      </c>
      <c r="B33" s="5"/>
      <c r="C33" s="3" t="s">
        <v>428</v>
      </c>
      <c r="D33" s="4"/>
      <c r="E33" s="4"/>
      <c r="F33" s="4"/>
      <c r="G33" s="4"/>
      <c r="H33" s="4"/>
      <c r="I33" s="4"/>
      <c r="J33" s="4"/>
      <c r="K33" s="4"/>
    </row>
    <row r="34" spans="1:12" x14ac:dyDescent="0.25">
      <c r="B34" s="19"/>
      <c r="C34" s="3" t="s">
        <v>429</v>
      </c>
      <c r="D34" s="4"/>
      <c r="E34" s="4"/>
      <c r="F34" s="4"/>
      <c r="G34" s="4"/>
      <c r="H34" s="4"/>
      <c r="I34" s="4"/>
      <c r="J34" s="4"/>
      <c r="K34" s="4"/>
    </row>
    <row r="35" spans="1:12" ht="8.25" customHeight="1" x14ac:dyDescent="0.25">
      <c r="B35" s="19"/>
      <c r="C35" s="3"/>
      <c r="D35" s="4"/>
      <c r="E35" s="4"/>
      <c r="F35" s="4"/>
      <c r="G35" s="4"/>
      <c r="H35" s="4"/>
      <c r="I35" s="4"/>
      <c r="J35" s="4"/>
      <c r="K35" s="4"/>
    </row>
    <row r="36" spans="1:12" x14ac:dyDescent="0.25">
      <c r="B36" s="19"/>
      <c r="C36" s="21"/>
      <c r="D36" s="3" t="s">
        <v>424</v>
      </c>
      <c r="F36" s="17" t="s">
        <v>411</v>
      </c>
      <c r="G36" s="4"/>
      <c r="H36" s="3" t="s">
        <v>412</v>
      </c>
      <c r="I36" s="4"/>
      <c r="J36" s="3" t="s">
        <v>413</v>
      </c>
      <c r="L36" s="3" t="s">
        <v>414</v>
      </c>
    </row>
    <row r="37" spans="1:12" x14ac:dyDescent="0.25">
      <c r="B37" s="19"/>
      <c r="C37" s="21"/>
      <c r="D37" s="21"/>
      <c r="E37" s="21"/>
      <c r="F37" s="4"/>
      <c r="G37" s="21"/>
      <c r="H37" s="4"/>
      <c r="I37" s="21"/>
      <c r="J37" s="4"/>
      <c r="K37" s="4"/>
    </row>
    <row r="38" spans="1:12" ht="15.75" x14ac:dyDescent="0.25">
      <c r="A38" s="69">
        <f>IF(B38=1,1,0)</f>
        <v>0</v>
      </c>
      <c r="B38" s="5"/>
      <c r="C38" s="3" t="s">
        <v>415</v>
      </c>
    </row>
    <row r="39" spans="1:12" x14ac:dyDescent="0.25">
      <c r="B39" s="19"/>
      <c r="C39" s="3" t="s">
        <v>433</v>
      </c>
      <c r="D39" s="4"/>
      <c r="E39" s="4"/>
      <c r="F39" s="4"/>
      <c r="G39" s="4"/>
      <c r="H39" s="4"/>
      <c r="I39" s="4"/>
      <c r="J39" s="4"/>
      <c r="K39" s="4"/>
    </row>
    <row r="40" spans="1:12" ht="6" customHeight="1" x14ac:dyDescent="0.25">
      <c r="B40" s="19"/>
      <c r="E40" s="4"/>
      <c r="F40" s="4"/>
      <c r="G40" s="4"/>
      <c r="H40" s="4"/>
      <c r="I40" s="4"/>
      <c r="J40" s="4"/>
      <c r="K40" s="4"/>
    </row>
    <row r="41" spans="1:12" x14ac:dyDescent="0.25">
      <c r="B41" s="19"/>
      <c r="D41" s="3" t="s">
        <v>430</v>
      </c>
      <c r="E41" s="4"/>
      <c r="F41" s="4" t="s">
        <v>431</v>
      </c>
      <c r="G41" s="4"/>
      <c r="H41" s="3" t="s">
        <v>416</v>
      </c>
      <c r="I41" s="4"/>
      <c r="J41" s="3" t="s">
        <v>417</v>
      </c>
      <c r="K41" s="4"/>
      <c r="L41" s="3" t="s">
        <v>418</v>
      </c>
    </row>
    <row r="42" spans="1:12" x14ac:dyDescent="0.25">
      <c r="B42" s="19"/>
      <c r="D42" s="3"/>
      <c r="E42" s="4"/>
      <c r="F42" s="4"/>
      <c r="G42" s="4"/>
      <c r="H42" s="3"/>
      <c r="I42" s="4"/>
      <c r="J42" s="3"/>
      <c r="K42" s="4"/>
      <c r="L42" s="3"/>
    </row>
    <row r="43" spans="1:12" ht="15.75" x14ac:dyDescent="0.25">
      <c r="A43" s="69">
        <f>IF(B43=2,1,0)</f>
        <v>0</v>
      </c>
      <c r="B43" s="5"/>
      <c r="C43" s="3" t="s">
        <v>432</v>
      </c>
      <c r="D43" s="4"/>
      <c r="E43" s="4"/>
      <c r="F43" s="4"/>
      <c r="G43" s="4"/>
      <c r="H43" s="4"/>
      <c r="I43" s="4"/>
      <c r="J43" s="4"/>
      <c r="K43" s="4"/>
    </row>
    <row r="44" spans="1:12" x14ac:dyDescent="0.25">
      <c r="B44" s="19"/>
      <c r="C44" s="4" t="s">
        <v>434</v>
      </c>
      <c r="D44" s="3"/>
      <c r="E44" s="4"/>
      <c r="F44" s="4"/>
      <c r="G44" s="4"/>
      <c r="H44" s="4"/>
      <c r="I44" s="4"/>
      <c r="J44" s="4"/>
      <c r="K44" s="4"/>
    </row>
    <row r="45" spans="1:12" ht="7.5" customHeight="1" x14ac:dyDescent="0.25">
      <c r="B45" s="22"/>
      <c r="C45" s="4"/>
      <c r="D45" s="3"/>
      <c r="E45" s="4"/>
      <c r="F45" s="4"/>
      <c r="G45" s="4"/>
      <c r="H45" s="4"/>
      <c r="I45" s="4"/>
      <c r="J45" s="4"/>
      <c r="K45" s="4"/>
    </row>
    <row r="46" spans="1:12" s="13" customFormat="1" x14ac:dyDescent="0.25">
      <c r="A46" s="70"/>
      <c r="B46" s="14"/>
      <c r="C46" s="17"/>
      <c r="D46" s="17" t="s">
        <v>425</v>
      </c>
      <c r="E46" s="18"/>
      <c r="F46" s="17" t="s">
        <v>419</v>
      </c>
      <c r="G46" s="18"/>
      <c r="H46" s="17" t="s">
        <v>420</v>
      </c>
      <c r="I46" s="18"/>
      <c r="J46" s="17" t="s">
        <v>421</v>
      </c>
      <c r="K46" s="18"/>
      <c r="L46" s="17" t="s">
        <v>422</v>
      </c>
    </row>
    <row r="47" spans="1:12" x14ac:dyDescent="0.25">
      <c r="B47" s="11"/>
      <c r="C47" s="3"/>
      <c r="D47" s="21"/>
      <c r="E47" s="4"/>
      <c r="F47" s="21"/>
      <c r="G47" s="4"/>
      <c r="H47" s="21"/>
      <c r="I47" s="4"/>
      <c r="J47" s="21"/>
      <c r="K47" s="4"/>
      <c r="L47" s="21"/>
    </row>
    <row r="48" spans="1:12" ht="15.75" x14ac:dyDescent="0.25">
      <c r="A48" s="69">
        <f>IF(B48=2,1,0)</f>
        <v>0</v>
      </c>
      <c r="B48" s="5"/>
      <c r="C48" s="3" t="s">
        <v>435</v>
      </c>
      <c r="D48" s="23"/>
      <c r="E48" s="23"/>
      <c r="F48" s="23"/>
      <c r="G48" s="23"/>
      <c r="H48" s="23"/>
      <c r="I48" s="23"/>
      <c r="J48" s="23"/>
    </row>
    <row r="49" spans="1:12" ht="6.75" customHeight="1" x14ac:dyDescent="0.25">
      <c r="B49" s="11"/>
      <c r="C49" s="3"/>
      <c r="D49" s="23"/>
      <c r="E49" s="23"/>
      <c r="F49" s="23"/>
      <c r="G49" s="23"/>
      <c r="H49" s="23"/>
      <c r="I49" s="23"/>
      <c r="J49" s="23"/>
    </row>
    <row r="50" spans="1:12" x14ac:dyDescent="0.25">
      <c r="B50" s="11"/>
      <c r="C50" s="11"/>
      <c r="D50" s="3" t="s">
        <v>454</v>
      </c>
      <c r="F50" s="3" t="s">
        <v>436</v>
      </c>
      <c r="H50" s="3" t="s">
        <v>437</v>
      </c>
      <c r="J50" s="3" t="s">
        <v>438</v>
      </c>
      <c r="L50" s="3" t="s">
        <v>439</v>
      </c>
    </row>
    <row r="51" spans="1:12" x14ac:dyDescent="0.25">
      <c r="B51" s="11"/>
      <c r="C51" s="3"/>
      <c r="D51" s="23"/>
      <c r="E51" s="23"/>
      <c r="F51" s="23"/>
      <c r="G51" s="23"/>
      <c r="H51" s="23"/>
      <c r="I51" s="23"/>
      <c r="J51" s="23"/>
    </row>
    <row r="52" spans="1:12" ht="15.75" x14ac:dyDescent="0.25">
      <c r="A52" s="69">
        <f>IF(B52=2,1,0)</f>
        <v>0</v>
      </c>
      <c r="B52" s="5"/>
      <c r="C52" s="3" t="s">
        <v>458</v>
      </c>
      <c r="D52" s="23"/>
      <c r="E52" s="23"/>
      <c r="F52" s="23"/>
      <c r="G52" s="23"/>
      <c r="H52" s="23"/>
      <c r="I52" s="23"/>
      <c r="J52" s="23"/>
    </row>
    <row r="53" spans="1:12" ht="6" customHeight="1" x14ac:dyDescent="0.25">
      <c r="B53" s="3"/>
      <c r="C53" s="3"/>
      <c r="D53" s="23"/>
      <c r="E53" s="23"/>
      <c r="F53" s="23"/>
      <c r="G53" s="23"/>
      <c r="H53" s="23"/>
      <c r="I53" s="23"/>
      <c r="J53" s="23"/>
    </row>
    <row r="54" spans="1:12" x14ac:dyDescent="0.25">
      <c r="B54" s="11"/>
      <c r="C54" s="11"/>
      <c r="D54" s="3" t="s">
        <v>455</v>
      </c>
      <c r="F54" s="3" t="s">
        <v>440</v>
      </c>
      <c r="H54" s="3" t="s">
        <v>441</v>
      </c>
      <c r="I54" s="23"/>
      <c r="J54" s="3" t="s">
        <v>442</v>
      </c>
      <c r="K54" s="23"/>
      <c r="L54" s="3" t="s">
        <v>443</v>
      </c>
    </row>
    <row r="55" spans="1:12" x14ac:dyDescent="0.25">
      <c r="B55" s="11"/>
      <c r="C55" s="3"/>
      <c r="D55" s="23"/>
      <c r="E55" s="23"/>
      <c r="F55" s="23"/>
      <c r="G55" s="23"/>
      <c r="H55" s="23"/>
      <c r="I55" s="23"/>
      <c r="J55" s="23"/>
    </row>
    <row r="56" spans="1:12" ht="15.75" x14ac:dyDescent="0.25">
      <c r="A56" s="69">
        <f>IF(B56=3,1,0)</f>
        <v>0</v>
      </c>
      <c r="B56" s="5"/>
      <c r="C56" s="3" t="s">
        <v>444</v>
      </c>
      <c r="D56" s="23"/>
      <c r="E56" s="23"/>
      <c r="F56" s="23"/>
      <c r="G56" s="23"/>
      <c r="H56" s="23"/>
      <c r="I56" s="23"/>
      <c r="J56" s="23"/>
    </row>
    <row r="57" spans="1:12" x14ac:dyDescent="0.25">
      <c r="C57" s="3" t="s">
        <v>459</v>
      </c>
      <c r="E57" s="23"/>
      <c r="F57" s="23"/>
      <c r="G57" s="23"/>
      <c r="H57" s="23"/>
      <c r="I57" s="23"/>
      <c r="J57" s="23"/>
    </row>
    <row r="58" spans="1:12" ht="8.25" customHeight="1" x14ac:dyDescent="0.25">
      <c r="B58" s="11"/>
      <c r="C58" s="3"/>
      <c r="D58" s="23"/>
      <c r="E58" s="23"/>
      <c r="F58" s="23"/>
      <c r="G58" s="23"/>
      <c r="H58" s="23"/>
      <c r="I58" s="23"/>
      <c r="J58" s="23"/>
    </row>
    <row r="59" spans="1:12" x14ac:dyDescent="0.25">
      <c r="B59" s="11"/>
      <c r="C59" s="11"/>
      <c r="D59" s="3" t="s">
        <v>456</v>
      </c>
      <c r="F59" s="3" t="s">
        <v>445</v>
      </c>
      <c r="H59" s="3" t="s">
        <v>446</v>
      </c>
      <c r="I59" s="23"/>
      <c r="J59" s="3" t="s">
        <v>447</v>
      </c>
      <c r="K59" s="23"/>
      <c r="L59" s="3" t="s">
        <v>448</v>
      </c>
    </row>
    <row r="60" spans="1:12" x14ac:dyDescent="0.25">
      <c r="B60" s="11"/>
      <c r="C60" s="3"/>
      <c r="D60" s="23"/>
      <c r="E60" s="23"/>
      <c r="F60" s="23"/>
      <c r="G60" s="23"/>
      <c r="H60" s="23"/>
      <c r="I60" s="23"/>
      <c r="J60" s="23"/>
    </row>
    <row r="61" spans="1:12" ht="15.75" x14ac:dyDescent="0.25">
      <c r="A61" s="69">
        <f>IF(B61=1,1,0)</f>
        <v>0</v>
      </c>
      <c r="B61" s="5"/>
      <c r="C61" s="3" t="s">
        <v>449</v>
      </c>
      <c r="D61" s="23"/>
      <c r="E61" s="23"/>
      <c r="F61" s="23"/>
      <c r="G61" s="23"/>
      <c r="H61" s="23"/>
      <c r="I61" s="23"/>
      <c r="J61" s="23"/>
    </row>
    <row r="62" spans="1:12" ht="6" customHeight="1" x14ac:dyDescent="0.25">
      <c r="B62" s="11"/>
      <c r="C62" s="3"/>
      <c r="D62" s="23"/>
      <c r="E62" s="23"/>
      <c r="F62" s="23"/>
      <c r="G62" s="23"/>
      <c r="H62" s="23"/>
      <c r="I62" s="23"/>
      <c r="J62" s="23"/>
    </row>
    <row r="63" spans="1:12" x14ac:dyDescent="0.25">
      <c r="B63" s="11"/>
      <c r="C63" s="11"/>
      <c r="D63" s="3" t="s">
        <v>457</v>
      </c>
      <c r="F63" s="3" t="s">
        <v>450</v>
      </c>
      <c r="H63" s="3" t="s">
        <v>451</v>
      </c>
      <c r="I63" s="23"/>
      <c r="J63" s="3" t="s">
        <v>452</v>
      </c>
      <c r="K63" s="23"/>
      <c r="L63" s="3" t="s">
        <v>453</v>
      </c>
    </row>
    <row r="64" spans="1:12" x14ac:dyDescent="0.25">
      <c r="B64" s="11"/>
      <c r="C64" s="11"/>
      <c r="D64" s="3"/>
      <c r="F64" s="3"/>
      <c r="H64" s="3"/>
      <c r="I64" s="23"/>
      <c r="J64" s="3"/>
      <c r="K64" s="23"/>
      <c r="L64" s="3"/>
    </row>
    <row r="65" spans="1:12" s="36" customFormat="1" ht="9" customHeight="1" x14ac:dyDescent="0.25">
      <c r="A65" s="71"/>
      <c r="B65" s="43"/>
      <c r="C65" s="43"/>
      <c r="D65" s="40"/>
      <c r="F65" s="40"/>
      <c r="H65" s="40"/>
      <c r="I65" s="44"/>
      <c r="J65" s="40"/>
      <c r="K65" s="44"/>
      <c r="L65" s="40"/>
    </row>
    <row r="66" spans="1:12" x14ac:dyDescent="0.25">
      <c r="B66" s="24" t="s">
        <v>507</v>
      </c>
      <c r="C66" s="25"/>
      <c r="D66" s="4"/>
      <c r="E66" s="4"/>
    </row>
    <row r="67" spans="1:12" ht="45" customHeight="1" x14ac:dyDescent="0.25">
      <c r="B67" s="123" t="s">
        <v>460</v>
      </c>
      <c r="C67" s="123"/>
      <c r="D67" s="123"/>
      <c r="E67" s="123"/>
      <c r="F67" s="123"/>
      <c r="G67" s="123"/>
      <c r="H67" s="123"/>
      <c r="I67" s="123"/>
      <c r="J67" s="123"/>
      <c r="K67" s="123"/>
    </row>
    <row r="68" spans="1:12" ht="88.5" customHeight="1" thickBot="1" x14ac:dyDescent="0.3">
      <c r="B68" s="111" t="s">
        <v>461</v>
      </c>
      <c r="C68" s="111"/>
      <c r="D68" s="111"/>
      <c r="E68" s="111"/>
      <c r="F68" s="111"/>
      <c r="G68" s="111"/>
      <c r="H68" s="111"/>
      <c r="I68" s="111"/>
      <c r="J68" s="111"/>
      <c r="K68" s="111"/>
    </row>
    <row r="69" spans="1:12" x14ac:dyDescent="0.25">
      <c r="C69" s="112">
        <v>1</v>
      </c>
      <c r="D69" s="132" t="s">
        <v>463</v>
      </c>
      <c r="E69" s="133"/>
      <c r="F69" s="133"/>
      <c r="G69" s="133"/>
      <c r="H69" s="133"/>
      <c r="I69" s="133"/>
      <c r="J69" s="133"/>
      <c r="K69" s="134"/>
    </row>
    <row r="70" spans="1:12" ht="15" customHeight="1" thickBot="1" x14ac:dyDescent="0.3">
      <c r="C70" s="113"/>
      <c r="D70" s="117" t="s">
        <v>464</v>
      </c>
      <c r="E70" s="118"/>
      <c r="F70" s="118"/>
      <c r="G70" s="118"/>
      <c r="H70" s="118"/>
      <c r="I70" s="118"/>
      <c r="J70" s="118"/>
      <c r="K70" s="119"/>
    </row>
    <row r="71" spans="1:12" x14ac:dyDescent="0.25">
      <c r="C71" s="112">
        <v>2</v>
      </c>
      <c r="D71" s="120" t="s">
        <v>465</v>
      </c>
      <c r="E71" s="121"/>
      <c r="F71" s="121"/>
      <c r="G71" s="121"/>
      <c r="H71" s="121"/>
      <c r="I71" s="121"/>
      <c r="J71" s="121"/>
      <c r="K71" s="122"/>
    </row>
    <row r="72" spans="1:12" ht="15.75" thickBot="1" x14ac:dyDescent="0.3">
      <c r="C72" s="113"/>
      <c r="D72" s="117" t="s">
        <v>464</v>
      </c>
      <c r="E72" s="118"/>
      <c r="F72" s="118"/>
      <c r="G72" s="118"/>
      <c r="H72" s="118"/>
      <c r="I72" s="118"/>
      <c r="J72" s="118"/>
      <c r="K72" s="119"/>
    </row>
    <row r="73" spans="1:12" x14ac:dyDescent="0.25">
      <c r="C73" s="112">
        <v>3</v>
      </c>
      <c r="D73" s="129" t="s">
        <v>466</v>
      </c>
      <c r="E73" s="130"/>
      <c r="F73" s="130"/>
      <c r="G73" s="130"/>
      <c r="H73" s="130"/>
      <c r="I73" s="130"/>
      <c r="J73" s="130"/>
      <c r="K73" s="131"/>
    </row>
    <row r="74" spans="1:12" ht="15.75" thickBot="1" x14ac:dyDescent="0.3">
      <c r="C74" s="113"/>
      <c r="D74" s="124" t="s">
        <v>467</v>
      </c>
      <c r="E74" s="125"/>
      <c r="F74" s="125"/>
      <c r="G74" s="125"/>
      <c r="H74" s="125"/>
      <c r="I74" s="125"/>
      <c r="J74" s="125"/>
      <c r="K74" s="15"/>
    </row>
    <row r="75" spans="1:12" ht="15.75" thickBot="1" x14ac:dyDescent="0.3">
      <c r="C75" s="26">
        <v>4</v>
      </c>
      <c r="D75" s="114" t="s">
        <v>462</v>
      </c>
      <c r="E75" s="115"/>
      <c r="F75" s="115"/>
      <c r="G75" s="115"/>
      <c r="H75" s="115"/>
      <c r="I75" s="115"/>
      <c r="J75" s="115"/>
      <c r="K75" s="116"/>
    </row>
    <row r="76" spans="1:12" x14ac:dyDescent="0.25">
      <c r="C76" s="112">
        <v>5</v>
      </c>
      <c r="D76" s="126" t="s">
        <v>468</v>
      </c>
      <c r="E76" s="127"/>
      <c r="F76" s="127"/>
      <c r="G76" s="127"/>
      <c r="H76" s="127"/>
      <c r="I76" s="127"/>
      <c r="J76" s="127"/>
      <c r="K76" s="128"/>
    </row>
    <row r="77" spans="1:12" ht="15.75" thickBot="1" x14ac:dyDescent="0.3">
      <c r="C77" s="113"/>
      <c r="D77" s="124" t="s">
        <v>469</v>
      </c>
      <c r="E77" s="125"/>
      <c r="F77" s="125"/>
      <c r="G77" s="125"/>
      <c r="H77" s="125"/>
      <c r="I77" s="125"/>
      <c r="J77" s="125"/>
      <c r="K77" s="15"/>
    </row>
    <row r="79" spans="1:12" x14ac:dyDescent="0.25">
      <c r="C79" s="2" t="s">
        <v>124</v>
      </c>
    </row>
    <row r="80" spans="1:12" x14ac:dyDescent="0.25">
      <c r="C80" s="7">
        <v>2</v>
      </c>
      <c r="D80" s="3" t="s">
        <v>470</v>
      </c>
    </row>
    <row r="81" spans="1:12" x14ac:dyDescent="0.25">
      <c r="D81" s="27" t="s">
        <v>472</v>
      </c>
    </row>
    <row r="82" spans="1:12" x14ac:dyDescent="0.25">
      <c r="D82" s="28" t="s">
        <v>471</v>
      </c>
    </row>
    <row r="83" spans="1:12" x14ac:dyDescent="0.25">
      <c r="D83" s="135" t="s">
        <v>473</v>
      </c>
      <c r="E83" s="135"/>
      <c r="F83" s="135"/>
      <c r="G83" s="135"/>
      <c r="H83" s="135"/>
      <c r="I83" s="135"/>
      <c r="J83" s="135"/>
      <c r="K83" s="135"/>
      <c r="L83" s="135"/>
    </row>
    <row r="84" spans="1:12" x14ac:dyDescent="0.25">
      <c r="D84" s="110" t="s">
        <v>474</v>
      </c>
      <c r="E84" s="110"/>
      <c r="F84" s="110"/>
      <c r="G84" s="110"/>
      <c r="H84" s="110"/>
      <c r="I84" s="110"/>
      <c r="J84" s="110"/>
      <c r="K84" s="110"/>
      <c r="L84" s="110"/>
    </row>
    <row r="86" spans="1:12" ht="2.25" customHeight="1" x14ac:dyDescent="0.25">
      <c r="B86" s="3"/>
    </row>
    <row r="87" spans="1:12" x14ac:dyDescent="0.25">
      <c r="B87" s="29" t="s">
        <v>2</v>
      </c>
    </row>
    <row r="89" spans="1:12" ht="15.75" x14ac:dyDescent="0.25">
      <c r="A89" s="69">
        <f>IF(B89=3,1,0)</f>
        <v>0</v>
      </c>
      <c r="B89" s="5"/>
      <c r="C89" s="3" t="s">
        <v>475</v>
      </c>
      <c r="D89" s="4"/>
    </row>
    <row r="90" spans="1:12" x14ac:dyDescent="0.25">
      <c r="C90" s="4"/>
      <c r="D90" s="3" t="s">
        <v>476</v>
      </c>
    </row>
    <row r="91" spans="1:12" x14ac:dyDescent="0.25">
      <c r="C91" s="4"/>
      <c r="D91" s="3" t="s">
        <v>477</v>
      </c>
    </row>
    <row r="92" spans="1:12" x14ac:dyDescent="0.25">
      <c r="C92" s="3"/>
      <c r="D92" s="4"/>
    </row>
    <row r="93" spans="1:12" ht="15.75" x14ac:dyDescent="0.25">
      <c r="A93" s="69">
        <f>IF(B93=3,1,0)</f>
        <v>0</v>
      </c>
      <c r="B93" s="5"/>
      <c r="C93" s="3" t="s">
        <v>478</v>
      </c>
      <c r="D93" s="4"/>
    </row>
    <row r="94" spans="1:12" x14ac:dyDescent="0.25">
      <c r="C94" s="4"/>
      <c r="D94" s="3" t="s">
        <v>479</v>
      </c>
    </row>
    <row r="95" spans="1:12" x14ac:dyDescent="0.25">
      <c r="C95" s="4"/>
      <c r="D95" s="3" t="s">
        <v>480</v>
      </c>
    </row>
    <row r="96" spans="1:12" x14ac:dyDescent="0.25">
      <c r="C96" s="3"/>
      <c r="D96" s="4"/>
    </row>
    <row r="97" spans="1:4" ht="15.75" x14ac:dyDescent="0.25">
      <c r="A97" s="69">
        <f>IF(B97=5,1,0)</f>
        <v>0</v>
      </c>
      <c r="B97" s="5"/>
      <c r="C97" s="3" t="s">
        <v>481</v>
      </c>
      <c r="D97" s="4"/>
    </row>
    <row r="98" spans="1:4" x14ac:dyDescent="0.25">
      <c r="C98" s="4"/>
      <c r="D98" s="3" t="s">
        <v>482</v>
      </c>
    </row>
    <row r="99" spans="1:4" x14ac:dyDescent="0.25">
      <c r="C99" s="4"/>
      <c r="D99" s="3" t="s">
        <v>483</v>
      </c>
    </row>
    <row r="100" spans="1:4" x14ac:dyDescent="0.25">
      <c r="C100" s="3"/>
      <c r="D100" s="4"/>
    </row>
    <row r="101" spans="1:4" ht="15.75" x14ac:dyDescent="0.25">
      <c r="A101" s="69">
        <f>IF(B101=5,1,0)</f>
        <v>0</v>
      </c>
      <c r="B101" s="5"/>
      <c r="C101" s="3" t="s">
        <v>484</v>
      </c>
      <c r="D101" s="4"/>
    </row>
    <row r="102" spans="1:4" x14ac:dyDescent="0.25">
      <c r="C102" s="4"/>
      <c r="D102" s="3" t="s">
        <v>485</v>
      </c>
    </row>
    <row r="103" spans="1:4" x14ac:dyDescent="0.25">
      <c r="C103" s="4"/>
      <c r="D103" s="3" t="s">
        <v>486</v>
      </c>
    </row>
    <row r="104" spans="1:4" x14ac:dyDescent="0.25">
      <c r="C104" s="3"/>
      <c r="D104" s="4"/>
    </row>
    <row r="105" spans="1:4" ht="15.75" x14ac:dyDescent="0.25">
      <c r="A105" s="69">
        <f>IF(B105=3,1,0)</f>
        <v>0</v>
      </c>
      <c r="B105" s="5"/>
      <c r="C105" s="3" t="s">
        <v>487</v>
      </c>
      <c r="D105" s="4"/>
    </row>
    <row r="106" spans="1:4" x14ac:dyDescent="0.25">
      <c r="C106" s="4"/>
      <c r="D106" s="3" t="s">
        <v>488</v>
      </c>
    </row>
    <row r="107" spans="1:4" x14ac:dyDescent="0.25">
      <c r="C107" s="4"/>
      <c r="D107" s="3" t="s">
        <v>489</v>
      </c>
    </row>
    <row r="108" spans="1:4" x14ac:dyDescent="0.25">
      <c r="C108" s="3"/>
      <c r="D108" s="4"/>
    </row>
    <row r="109" spans="1:4" ht="15.75" x14ac:dyDescent="0.25">
      <c r="A109" s="69">
        <f>IF(B109=5,1,0)</f>
        <v>0</v>
      </c>
      <c r="B109" s="5"/>
      <c r="C109" s="3" t="s">
        <v>490</v>
      </c>
      <c r="D109" s="4"/>
    </row>
    <row r="110" spans="1:4" x14ac:dyDescent="0.25">
      <c r="C110" s="4"/>
      <c r="D110" s="3" t="s">
        <v>491</v>
      </c>
    </row>
    <row r="111" spans="1:4" x14ac:dyDescent="0.25">
      <c r="C111" s="4"/>
      <c r="D111" s="3" t="s">
        <v>492</v>
      </c>
    </row>
    <row r="112" spans="1:4" x14ac:dyDescent="0.25">
      <c r="C112" s="3"/>
      <c r="D112" s="4"/>
    </row>
    <row r="113" spans="1:4" ht="15.75" x14ac:dyDescent="0.25">
      <c r="A113" s="69">
        <f>IF(B113=1,1,0)</f>
        <v>0</v>
      </c>
      <c r="B113" s="5"/>
      <c r="C113" s="3" t="s">
        <v>493</v>
      </c>
      <c r="D113" s="4"/>
    </row>
    <row r="114" spans="1:4" x14ac:dyDescent="0.25">
      <c r="C114" s="4"/>
      <c r="D114" s="3" t="s">
        <v>494</v>
      </c>
    </row>
    <row r="115" spans="1:4" x14ac:dyDescent="0.25">
      <c r="C115" s="4"/>
      <c r="D115" s="3" t="s">
        <v>480</v>
      </c>
    </row>
    <row r="116" spans="1:4" x14ac:dyDescent="0.25">
      <c r="C116" s="3"/>
      <c r="D116" s="4"/>
    </row>
    <row r="117" spans="1:4" ht="15.75" x14ac:dyDescent="0.25">
      <c r="A117" s="69">
        <f>IF(B117=5,1,0)</f>
        <v>0</v>
      </c>
      <c r="B117" s="5"/>
      <c r="C117" s="3" t="s">
        <v>495</v>
      </c>
      <c r="D117" s="4"/>
    </row>
    <row r="118" spans="1:4" x14ac:dyDescent="0.25">
      <c r="C118" s="4"/>
      <c r="D118" s="3" t="s">
        <v>496</v>
      </c>
    </row>
    <row r="119" spans="1:4" x14ac:dyDescent="0.25">
      <c r="C119" s="4"/>
      <c r="D119" s="3" t="s">
        <v>497</v>
      </c>
    </row>
    <row r="120" spans="1:4" x14ac:dyDescent="0.25">
      <c r="C120" s="3"/>
      <c r="D120" s="4"/>
    </row>
    <row r="121" spans="1:4" ht="15.75" x14ac:dyDescent="0.25">
      <c r="A121" s="69">
        <f>IF(B121=1,1,0)</f>
        <v>0</v>
      </c>
      <c r="B121" s="5"/>
      <c r="C121" s="3" t="s">
        <v>498</v>
      </c>
      <c r="D121" s="4"/>
    </row>
    <row r="122" spans="1:4" x14ac:dyDescent="0.25">
      <c r="C122" s="4"/>
      <c r="D122" s="3" t="s">
        <v>499</v>
      </c>
    </row>
    <row r="123" spans="1:4" x14ac:dyDescent="0.25">
      <c r="C123" s="4"/>
      <c r="D123" s="3" t="s">
        <v>500</v>
      </c>
    </row>
    <row r="124" spans="1:4" x14ac:dyDescent="0.25">
      <c r="C124" s="3"/>
      <c r="D124" s="4"/>
    </row>
    <row r="125" spans="1:4" ht="15.75" x14ac:dyDescent="0.25">
      <c r="A125" s="69">
        <f>IF(B125=5,1,0)</f>
        <v>0</v>
      </c>
      <c r="B125" s="5"/>
      <c r="C125" s="3" t="s">
        <v>501</v>
      </c>
      <c r="D125" s="4"/>
    </row>
    <row r="126" spans="1:4" x14ac:dyDescent="0.25">
      <c r="C126" s="4"/>
      <c r="D126" s="3" t="s">
        <v>502</v>
      </c>
    </row>
    <row r="127" spans="1:4" x14ac:dyDescent="0.25">
      <c r="A127" s="69">
        <f>SUM(A12:A126)</f>
        <v>0</v>
      </c>
      <c r="C127" s="4"/>
      <c r="D127" s="3" t="s">
        <v>503</v>
      </c>
    </row>
    <row r="128" spans="1:4" x14ac:dyDescent="0.25">
      <c r="C128" s="3"/>
      <c r="D128" s="4"/>
    </row>
  </sheetData>
  <sheetProtection password="D855" sheet="1" objects="1" scenarios="1" selectLockedCells="1"/>
  <mergeCells count="18">
    <mergeCell ref="D69:K69"/>
    <mergeCell ref="D83:L83"/>
    <mergeCell ref="D84:L84"/>
    <mergeCell ref="B3:M3"/>
    <mergeCell ref="C73:C74"/>
    <mergeCell ref="C76:C77"/>
    <mergeCell ref="D75:K75"/>
    <mergeCell ref="D72:K72"/>
    <mergeCell ref="D71:K71"/>
    <mergeCell ref="B68:K68"/>
    <mergeCell ref="B67:K67"/>
    <mergeCell ref="D77:J77"/>
    <mergeCell ref="D76:K76"/>
    <mergeCell ref="D74:J74"/>
    <mergeCell ref="D73:K73"/>
    <mergeCell ref="C69:C70"/>
    <mergeCell ref="C71:C72"/>
    <mergeCell ref="D70:K70"/>
  </mergeCells>
  <pageMargins left="0.7" right="0.7" top="0.75" bottom="0.75" header="0.3" footer="0.3"/>
  <pageSetup scale="72" orientation="portrait" r:id="rId1"/>
  <colBreaks count="1" manualBreakCount="1">
    <brk id="11"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N247"/>
  <sheetViews>
    <sheetView showGridLines="0" zoomScale="130" zoomScaleNormal="130" workbookViewId="0">
      <selection activeCell="B15" sqref="B15"/>
    </sheetView>
  </sheetViews>
  <sheetFormatPr defaultRowHeight="15" x14ac:dyDescent="0.25"/>
  <cols>
    <col min="1" max="1" width="4.5703125" style="69" customWidth="1"/>
    <col min="2" max="3" width="9.140625" style="2" customWidth="1"/>
    <col min="4" max="6" width="9.140625" style="2"/>
    <col min="7" max="7" width="9.140625" style="2" customWidth="1"/>
    <col min="8" max="8" width="9.140625" style="2"/>
    <col min="9" max="9" width="10.140625" style="2" customWidth="1"/>
    <col min="10" max="16384" width="9.140625" style="2"/>
  </cols>
  <sheetData>
    <row r="1" spans="1:11" ht="15.75" x14ac:dyDescent="0.25">
      <c r="B1" s="16" t="s">
        <v>508</v>
      </c>
    </row>
    <row r="2" spans="1:11" ht="15.75" x14ac:dyDescent="0.25">
      <c r="B2" s="16" t="s">
        <v>509</v>
      </c>
    </row>
    <row r="3" spans="1:11" ht="59.25" customHeight="1" x14ac:dyDescent="0.25">
      <c r="B3" s="107" t="s">
        <v>510</v>
      </c>
      <c r="C3" s="107"/>
      <c r="D3" s="107"/>
      <c r="E3" s="107"/>
      <c r="F3" s="107"/>
      <c r="G3" s="107"/>
      <c r="H3" s="107"/>
      <c r="I3" s="107"/>
      <c r="J3" s="107"/>
      <c r="K3" s="107"/>
    </row>
    <row r="4" spans="1:11" ht="9" customHeight="1" x14ac:dyDescent="0.25"/>
    <row r="5" spans="1:11" ht="15.75" thickBot="1" x14ac:dyDescent="0.3">
      <c r="C5" s="9" t="s">
        <v>124</v>
      </c>
    </row>
    <row r="6" spans="1:11" ht="15.75" x14ac:dyDescent="0.25">
      <c r="C6" s="8">
        <v>5</v>
      </c>
      <c r="D6" s="45" t="s">
        <v>511</v>
      </c>
      <c r="E6" s="31"/>
      <c r="F6" s="31"/>
      <c r="G6" s="31"/>
      <c r="H6" s="31"/>
      <c r="I6" s="31"/>
      <c r="J6" s="32"/>
    </row>
    <row r="7" spans="1:11" s="30" customFormat="1" ht="15.75" thickBot="1" x14ac:dyDescent="0.3">
      <c r="A7" s="72"/>
      <c r="D7" s="46" t="s">
        <v>514</v>
      </c>
      <c r="E7" s="47"/>
      <c r="F7" s="47"/>
      <c r="G7" s="47"/>
      <c r="H7" s="47"/>
      <c r="I7" s="33"/>
      <c r="J7" s="34"/>
    </row>
    <row r="8" spans="1:11" ht="13.5" customHeight="1" x14ac:dyDescent="0.25">
      <c r="C8" s="8">
        <v>2</v>
      </c>
      <c r="D8" s="38" t="s">
        <v>512</v>
      </c>
      <c r="E8" s="31"/>
      <c r="F8" s="31"/>
      <c r="G8" s="31"/>
      <c r="H8" s="31"/>
      <c r="I8" s="31"/>
      <c r="J8" s="32"/>
    </row>
    <row r="9" spans="1:11" ht="16.5" customHeight="1" thickBot="1" x14ac:dyDescent="0.3">
      <c r="D9" s="39" t="s">
        <v>513</v>
      </c>
      <c r="E9" s="35"/>
      <c r="F9" s="35"/>
      <c r="G9" s="35"/>
      <c r="H9" s="35"/>
      <c r="I9" s="35"/>
      <c r="J9" s="15"/>
    </row>
    <row r="10" spans="1:11" ht="15" customHeight="1" x14ac:dyDescent="0.25">
      <c r="C10" s="3" t="s">
        <v>515</v>
      </c>
    </row>
    <row r="11" spans="1:11" x14ac:dyDescent="0.25">
      <c r="C11" s="3" t="s">
        <v>516</v>
      </c>
    </row>
    <row r="12" spans="1:11" x14ac:dyDescent="0.25">
      <c r="B12" s="3"/>
    </row>
    <row r="13" spans="1:11" x14ac:dyDescent="0.25">
      <c r="B13" s="25" t="s">
        <v>2</v>
      </c>
    </row>
    <row r="14" spans="1:11" x14ac:dyDescent="0.25">
      <c r="B14" s="25"/>
    </row>
    <row r="15" spans="1:11" ht="15.75" x14ac:dyDescent="0.25">
      <c r="A15" s="69">
        <f>IF(B15=2,1,0)</f>
        <v>0</v>
      </c>
      <c r="B15" s="5"/>
      <c r="C15" s="3" t="s">
        <v>517</v>
      </c>
      <c r="D15" s="4"/>
      <c r="E15" s="4"/>
      <c r="F15" s="4"/>
      <c r="G15" s="4"/>
      <c r="H15" s="4"/>
      <c r="I15" s="4"/>
    </row>
    <row r="16" spans="1:11" ht="9" customHeight="1" x14ac:dyDescent="0.25">
      <c r="B16" s="17"/>
      <c r="C16" s="17" t="s">
        <v>518</v>
      </c>
      <c r="D16" s="4"/>
      <c r="E16" s="3"/>
      <c r="F16" s="3"/>
      <c r="G16" s="4"/>
      <c r="H16" s="4"/>
      <c r="I16" s="3"/>
    </row>
    <row r="17" spans="1:13" x14ac:dyDescent="0.25">
      <c r="B17" s="19"/>
      <c r="C17" s="4"/>
      <c r="D17" s="4"/>
    </row>
    <row r="18" spans="1:13" ht="15" customHeight="1" x14ac:dyDescent="0.25">
      <c r="A18" s="69">
        <f>IF(B18=5,1,0)</f>
        <v>0</v>
      </c>
      <c r="B18" s="5"/>
      <c r="C18" s="17" t="s">
        <v>523</v>
      </c>
      <c r="D18" s="4"/>
      <c r="E18" s="4"/>
    </row>
    <row r="19" spans="1:13" ht="12" customHeight="1" x14ac:dyDescent="0.25">
      <c r="B19" s="19"/>
      <c r="C19" s="17"/>
      <c r="D19" s="4"/>
      <c r="E19" s="18" t="s">
        <v>522</v>
      </c>
    </row>
    <row r="20" spans="1:13" x14ac:dyDescent="0.25">
      <c r="B20" s="19"/>
      <c r="C20" s="4"/>
      <c r="D20" s="4"/>
    </row>
    <row r="21" spans="1:13" ht="15.75" x14ac:dyDescent="0.25">
      <c r="A21" s="69">
        <f>IF(B21=3,1,0)</f>
        <v>0</v>
      </c>
      <c r="B21" s="5"/>
      <c r="C21" s="17" t="s">
        <v>519</v>
      </c>
      <c r="D21" s="18"/>
      <c r="E21" s="4"/>
      <c r="F21" s="4"/>
      <c r="G21" s="4"/>
      <c r="H21" s="4"/>
      <c r="I21" s="4"/>
      <c r="J21" s="4"/>
      <c r="K21" s="4"/>
    </row>
    <row r="22" spans="1:13" ht="11.25" customHeight="1" x14ac:dyDescent="0.25">
      <c r="B22" s="11"/>
      <c r="C22" s="18" t="s">
        <v>524</v>
      </c>
      <c r="D22" s="17"/>
      <c r="E22" s="4"/>
      <c r="F22" s="4"/>
      <c r="G22" s="4"/>
      <c r="H22" s="4"/>
      <c r="I22" s="4"/>
      <c r="J22" s="4"/>
      <c r="K22" s="4"/>
    </row>
    <row r="23" spans="1:13" ht="15" customHeight="1" x14ac:dyDescent="0.25">
      <c r="B23" s="19"/>
      <c r="C23" s="17"/>
      <c r="D23" s="18"/>
      <c r="E23" s="4"/>
      <c r="F23" s="4"/>
      <c r="G23" s="4"/>
      <c r="H23" s="4"/>
      <c r="I23" s="4"/>
      <c r="J23" s="4"/>
      <c r="K23" s="4"/>
    </row>
    <row r="24" spans="1:13" ht="15.75" x14ac:dyDescent="0.25">
      <c r="A24" s="69">
        <f>IF(B24=2,1,0)</f>
        <v>0</v>
      </c>
      <c r="B24" s="5"/>
      <c r="C24" s="17" t="s">
        <v>520</v>
      </c>
      <c r="D24" s="18"/>
      <c r="E24" s="4"/>
      <c r="F24" s="17"/>
      <c r="G24" s="4"/>
      <c r="H24" s="3"/>
      <c r="I24" s="18"/>
      <c r="J24" s="3"/>
      <c r="K24" s="4"/>
      <c r="L24" s="3"/>
      <c r="M24" s="20"/>
    </row>
    <row r="25" spans="1:13" ht="11.25" customHeight="1" x14ac:dyDescent="0.25">
      <c r="C25" s="17"/>
      <c r="D25" s="18" t="s">
        <v>525</v>
      </c>
      <c r="E25" s="4"/>
      <c r="F25" s="4"/>
      <c r="G25" s="4"/>
      <c r="H25" s="4"/>
      <c r="I25" s="4"/>
      <c r="J25" s="4"/>
      <c r="K25" s="4"/>
    </row>
    <row r="26" spans="1:13" x14ac:dyDescent="0.25">
      <c r="C26" s="17"/>
      <c r="D26" s="18"/>
      <c r="E26" s="4"/>
      <c r="F26" s="4"/>
      <c r="G26" s="4"/>
      <c r="H26" s="4"/>
      <c r="I26" s="4"/>
      <c r="J26" s="4"/>
      <c r="K26" s="4"/>
    </row>
    <row r="27" spans="1:13" ht="15.75" x14ac:dyDescent="0.25">
      <c r="A27" s="69">
        <f>IF(B27=4,1,0)</f>
        <v>0</v>
      </c>
      <c r="B27" s="5"/>
      <c r="C27" s="17" t="s">
        <v>521</v>
      </c>
      <c r="D27" s="18"/>
      <c r="E27" s="4"/>
      <c r="F27" s="4"/>
      <c r="G27" s="4"/>
      <c r="H27" s="4"/>
      <c r="I27" s="4"/>
      <c r="J27" s="4"/>
      <c r="K27" s="4"/>
    </row>
    <row r="28" spans="1:13" ht="12.75" customHeight="1" x14ac:dyDescent="0.25">
      <c r="B28" s="19"/>
      <c r="C28" s="17"/>
      <c r="D28" s="18" t="s">
        <v>526</v>
      </c>
      <c r="E28" s="4"/>
      <c r="F28" s="4"/>
      <c r="G28" s="4"/>
      <c r="H28" s="4"/>
      <c r="I28" s="4"/>
      <c r="J28" s="4"/>
      <c r="K28" s="4"/>
    </row>
    <row r="29" spans="1:13" x14ac:dyDescent="0.25">
      <c r="B29" s="19"/>
      <c r="C29" s="17"/>
      <c r="D29" s="18"/>
      <c r="F29" s="17"/>
      <c r="G29" s="4"/>
      <c r="H29" s="3"/>
      <c r="I29" s="4"/>
      <c r="J29" s="3"/>
      <c r="L29" s="3"/>
    </row>
    <row r="30" spans="1:13" ht="15.75" x14ac:dyDescent="0.25">
      <c r="A30" s="69">
        <f>IF(B30=2,1,0)</f>
        <v>0</v>
      </c>
      <c r="B30" s="5"/>
      <c r="C30" s="17" t="s">
        <v>527</v>
      </c>
      <c r="D30" s="18"/>
      <c r="E30" s="21"/>
      <c r="F30" s="4"/>
      <c r="G30" s="21"/>
      <c r="H30" s="4"/>
      <c r="I30" s="21"/>
      <c r="J30" s="4"/>
      <c r="K30" s="4"/>
    </row>
    <row r="31" spans="1:13" ht="11.25" customHeight="1" x14ac:dyDescent="0.25">
      <c r="C31" s="17"/>
      <c r="D31" s="18" t="s">
        <v>528</v>
      </c>
    </row>
    <row r="32" spans="1:13" x14ac:dyDescent="0.25">
      <c r="B32" s="19"/>
      <c r="C32" s="18"/>
      <c r="D32" s="48"/>
      <c r="E32" s="4"/>
      <c r="F32" s="4"/>
      <c r="G32" s="4"/>
      <c r="H32" s="4"/>
      <c r="I32" s="4"/>
      <c r="J32" s="4"/>
      <c r="K32" s="4"/>
    </row>
    <row r="33" spans="1:13" ht="15.75" x14ac:dyDescent="0.25">
      <c r="A33" s="69">
        <f>IF(B33=2,1,0)</f>
        <v>0</v>
      </c>
      <c r="B33" s="5"/>
      <c r="C33" s="3" t="s">
        <v>529</v>
      </c>
      <c r="D33" s="4"/>
      <c r="E33" s="4"/>
      <c r="F33" s="4"/>
      <c r="G33" s="4"/>
      <c r="H33" s="4"/>
      <c r="I33" s="4"/>
      <c r="J33" s="4"/>
      <c r="K33" s="4"/>
    </row>
    <row r="34" spans="1:13" ht="10.5" customHeight="1" x14ac:dyDescent="0.25">
      <c r="B34" s="19"/>
      <c r="D34" s="17" t="s">
        <v>530</v>
      </c>
      <c r="E34" s="4"/>
      <c r="F34" s="4"/>
      <c r="G34" s="4"/>
      <c r="H34" s="4"/>
      <c r="I34" s="4"/>
      <c r="J34" s="4"/>
      <c r="K34" s="4"/>
    </row>
    <row r="35" spans="1:13" x14ac:dyDescent="0.25">
      <c r="B35" s="11"/>
      <c r="C35" s="3"/>
      <c r="D35" s="21"/>
      <c r="E35" s="4"/>
      <c r="F35" s="21"/>
      <c r="G35" s="4"/>
      <c r="H35" s="21"/>
      <c r="I35" s="4"/>
      <c r="J35" s="21"/>
      <c r="K35" s="4"/>
      <c r="L35" s="21"/>
    </row>
    <row r="36" spans="1:13" ht="15.75" x14ac:dyDescent="0.25">
      <c r="A36" s="69">
        <f>IF(B36=3,1,0)</f>
        <v>0</v>
      </c>
      <c r="B36" s="5"/>
      <c r="C36" s="3" t="s">
        <v>532</v>
      </c>
      <c r="D36" s="23"/>
      <c r="E36" s="23"/>
      <c r="F36" s="23"/>
      <c r="G36" s="23"/>
      <c r="H36" s="23"/>
      <c r="I36" s="23"/>
      <c r="J36" s="23"/>
    </row>
    <row r="37" spans="1:13" ht="17.25" customHeight="1" x14ac:dyDescent="0.25">
      <c r="B37" s="11"/>
      <c r="C37" s="3"/>
      <c r="D37" s="18" t="s">
        <v>531</v>
      </c>
      <c r="E37" s="23"/>
      <c r="F37" s="23"/>
      <c r="G37" s="23"/>
      <c r="H37" s="23"/>
      <c r="I37" s="23"/>
      <c r="J37" s="23"/>
    </row>
    <row r="38" spans="1:13" x14ac:dyDescent="0.25">
      <c r="B38" s="11"/>
      <c r="C38" s="3"/>
      <c r="D38" s="23"/>
      <c r="E38" s="23"/>
      <c r="F38" s="23"/>
      <c r="G38" s="23"/>
      <c r="H38" s="23"/>
      <c r="I38" s="23"/>
      <c r="J38" s="23"/>
    </row>
    <row r="39" spans="1:13" ht="15.75" x14ac:dyDescent="0.25">
      <c r="A39" s="69">
        <f>IF(B39=2,1,0)</f>
        <v>0</v>
      </c>
      <c r="B39" s="5"/>
      <c r="C39" s="3" t="s">
        <v>534</v>
      </c>
      <c r="D39" s="23"/>
      <c r="E39" s="23"/>
      <c r="F39" s="23"/>
      <c r="G39" s="23"/>
      <c r="H39" s="23"/>
      <c r="I39" s="23"/>
      <c r="J39" s="23"/>
    </row>
    <row r="40" spans="1:13" ht="11.25" customHeight="1" x14ac:dyDescent="0.25">
      <c r="B40" s="3"/>
      <c r="C40" s="3"/>
      <c r="D40" s="18" t="s">
        <v>533</v>
      </c>
      <c r="E40" s="23"/>
      <c r="F40" s="23"/>
      <c r="G40" s="23"/>
      <c r="H40" s="23"/>
      <c r="I40" s="23"/>
      <c r="J40" s="23"/>
    </row>
    <row r="41" spans="1:13" x14ac:dyDescent="0.25">
      <c r="B41" s="11"/>
      <c r="C41" s="11"/>
      <c r="D41" s="3"/>
      <c r="F41" s="3"/>
      <c r="H41" s="3"/>
      <c r="I41" s="23"/>
      <c r="J41" s="3"/>
      <c r="K41" s="23"/>
      <c r="L41" s="3"/>
    </row>
    <row r="42" spans="1:13" ht="15.75" x14ac:dyDescent="0.25">
      <c r="A42" s="69">
        <f>IF(B42=5,1,0)</f>
        <v>0</v>
      </c>
      <c r="B42" s="5"/>
      <c r="C42" s="3" t="s">
        <v>536</v>
      </c>
      <c r="D42" s="23"/>
      <c r="E42" s="23"/>
      <c r="F42" s="23"/>
      <c r="G42" s="23"/>
      <c r="H42" s="23"/>
      <c r="I42" s="23"/>
      <c r="J42" s="23"/>
    </row>
    <row r="43" spans="1:13" ht="11.25" customHeight="1" x14ac:dyDescent="0.25">
      <c r="C43" s="3"/>
      <c r="E43" s="18" t="s">
        <v>535</v>
      </c>
      <c r="F43" s="23"/>
      <c r="G43" s="23"/>
      <c r="H43" s="23"/>
      <c r="I43" s="23"/>
      <c r="J43" s="23"/>
    </row>
    <row r="44" spans="1:13" x14ac:dyDescent="0.25">
      <c r="B44" s="11"/>
      <c r="C44" s="3"/>
      <c r="D44" s="23"/>
      <c r="E44" s="23"/>
      <c r="F44" s="23"/>
      <c r="G44" s="23"/>
      <c r="H44" s="23"/>
      <c r="I44" s="23"/>
      <c r="J44" s="23"/>
    </row>
    <row r="45" spans="1:13" ht="15.75" x14ac:dyDescent="0.25">
      <c r="A45" s="69">
        <f>IF(B45=5,1,0)</f>
        <v>0</v>
      </c>
      <c r="B45" s="5"/>
      <c r="C45" s="3" t="s">
        <v>538</v>
      </c>
      <c r="D45" s="4"/>
      <c r="E45" s="4"/>
      <c r="F45" s="4"/>
      <c r="G45" s="4"/>
      <c r="H45" s="4"/>
      <c r="I45" s="4"/>
      <c r="J45" s="4"/>
      <c r="K45" s="4"/>
      <c r="L45" s="4"/>
      <c r="M45" s="4"/>
    </row>
    <row r="46" spans="1:13" ht="11.25" customHeight="1" x14ac:dyDescent="0.25">
      <c r="B46" s="11"/>
      <c r="C46" s="3"/>
      <c r="D46" s="18" t="s">
        <v>539</v>
      </c>
      <c r="E46" s="4"/>
      <c r="F46" s="4"/>
      <c r="G46" s="4"/>
      <c r="H46" s="4"/>
      <c r="I46" s="4"/>
      <c r="J46" s="4"/>
      <c r="K46" s="4"/>
      <c r="L46" s="4"/>
      <c r="M46" s="4"/>
    </row>
    <row r="47" spans="1:13" x14ac:dyDescent="0.25">
      <c r="B47" s="11"/>
      <c r="C47" s="4"/>
      <c r="D47" s="49"/>
      <c r="E47" s="4"/>
      <c r="F47" s="4"/>
      <c r="G47" s="4"/>
      <c r="H47" s="4"/>
      <c r="I47" s="4"/>
      <c r="J47" s="4"/>
      <c r="K47" s="4"/>
      <c r="L47" s="4"/>
      <c r="M47" s="4"/>
    </row>
    <row r="48" spans="1:13" ht="15.75" x14ac:dyDescent="0.25">
      <c r="A48" s="69">
        <f>IF(B48=1,1,0)</f>
        <v>0</v>
      </c>
      <c r="B48" s="5"/>
      <c r="C48" s="3" t="s">
        <v>540</v>
      </c>
      <c r="D48" s="4"/>
      <c r="E48" s="4"/>
      <c r="F48" s="4"/>
      <c r="G48" s="4"/>
      <c r="H48" s="4"/>
      <c r="I48" s="4"/>
      <c r="J48" s="4"/>
      <c r="K48" s="4"/>
      <c r="L48" s="4"/>
      <c r="M48" s="4"/>
    </row>
    <row r="49" spans="1:14" ht="12" customHeight="1" x14ac:dyDescent="0.25">
      <c r="B49" s="11"/>
      <c r="C49" s="3"/>
      <c r="D49" s="18" t="s">
        <v>541</v>
      </c>
      <c r="E49" s="4"/>
      <c r="F49" s="4"/>
      <c r="G49" s="4"/>
      <c r="H49" s="4"/>
      <c r="I49" s="4"/>
      <c r="J49" s="4"/>
      <c r="K49" s="4"/>
      <c r="L49" s="4"/>
      <c r="M49" s="4"/>
    </row>
    <row r="50" spans="1:14" x14ac:dyDescent="0.25">
      <c r="B50" s="11"/>
      <c r="C50" s="4"/>
      <c r="D50" s="49"/>
      <c r="E50" s="4"/>
      <c r="F50" s="4"/>
      <c r="G50" s="4"/>
      <c r="H50" s="4"/>
      <c r="I50" s="4"/>
      <c r="J50" s="4"/>
      <c r="K50" s="4"/>
      <c r="L50" s="4"/>
      <c r="M50" s="4"/>
    </row>
    <row r="51" spans="1:14" ht="15.75" x14ac:dyDescent="0.25">
      <c r="A51" s="69">
        <f>IF(B51=2,1,0)</f>
        <v>0</v>
      </c>
      <c r="B51" s="5"/>
      <c r="C51" s="3" t="s">
        <v>543</v>
      </c>
      <c r="D51" s="4"/>
      <c r="E51" s="4"/>
      <c r="F51" s="4"/>
      <c r="G51" s="4"/>
      <c r="H51" s="4"/>
      <c r="I51" s="4"/>
      <c r="J51" s="4"/>
      <c r="K51" s="4"/>
      <c r="L51" s="4"/>
      <c r="M51" s="4"/>
    </row>
    <row r="52" spans="1:14" ht="9.75" customHeight="1" x14ac:dyDescent="0.25">
      <c r="B52" s="11"/>
      <c r="C52" s="17" t="s">
        <v>542</v>
      </c>
      <c r="D52" s="4"/>
      <c r="E52" s="4"/>
      <c r="F52" s="4"/>
      <c r="G52" s="4"/>
      <c r="H52" s="4"/>
      <c r="I52" s="4"/>
      <c r="J52" s="4"/>
      <c r="K52" s="4"/>
      <c r="L52" s="4"/>
      <c r="M52" s="4"/>
    </row>
    <row r="53" spans="1:14" x14ac:dyDescent="0.25">
      <c r="B53" s="11"/>
      <c r="C53" s="3"/>
      <c r="D53" s="49"/>
      <c r="E53" s="4"/>
      <c r="F53" s="4"/>
      <c r="G53" s="4"/>
      <c r="H53" s="4"/>
      <c r="I53" s="4"/>
      <c r="J53" s="4"/>
      <c r="K53" s="4"/>
      <c r="L53" s="4"/>
      <c r="M53" s="4"/>
    </row>
    <row r="54" spans="1:14" ht="15.75" x14ac:dyDescent="0.25">
      <c r="A54" s="69">
        <f>IF(B54=2,1,0)</f>
        <v>0</v>
      </c>
      <c r="B54" s="5"/>
      <c r="C54" s="3" t="s">
        <v>545</v>
      </c>
      <c r="D54" s="4"/>
      <c r="E54" s="4"/>
      <c r="F54" s="4"/>
      <c r="G54" s="4"/>
      <c r="H54" s="4"/>
      <c r="I54" s="4"/>
      <c r="J54" s="4"/>
      <c r="K54" s="4"/>
      <c r="L54" s="4"/>
      <c r="M54" s="4"/>
    </row>
    <row r="55" spans="1:14" ht="11.25" customHeight="1" x14ac:dyDescent="0.25">
      <c r="B55" s="11"/>
      <c r="C55" s="4"/>
      <c r="D55" s="4"/>
      <c r="E55" s="18" t="s">
        <v>544</v>
      </c>
      <c r="F55" s="4"/>
      <c r="G55" s="3"/>
      <c r="H55" s="4"/>
      <c r="I55" s="4"/>
      <c r="J55" s="3"/>
      <c r="K55" s="3"/>
      <c r="L55" s="4"/>
      <c r="M55" s="3"/>
    </row>
    <row r="56" spans="1:14" x14ac:dyDescent="0.25">
      <c r="B56" s="11"/>
      <c r="C56" s="4"/>
      <c r="D56" s="4"/>
      <c r="E56" s="4"/>
      <c r="F56" s="4"/>
      <c r="G56" s="3"/>
      <c r="H56" s="4"/>
      <c r="I56" s="4"/>
      <c r="J56" s="3"/>
      <c r="K56" s="3"/>
      <c r="L56" s="4"/>
      <c r="M56" s="3"/>
    </row>
    <row r="57" spans="1:14" ht="15.75" x14ac:dyDescent="0.25">
      <c r="A57" s="69">
        <f>IF(B57=2,1,0)</f>
        <v>0</v>
      </c>
      <c r="B57" s="5"/>
      <c r="C57" s="3" t="s">
        <v>547</v>
      </c>
      <c r="D57" s="4"/>
      <c r="E57" s="4"/>
      <c r="F57" s="4"/>
      <c r="G57" s="4"/>
      <c r="H57" s="4"/>
      <c r="I57" s="4"/>
      <c r="J57" s="4"/>
      <c r="K57" s="4"/>
      <c r="L57" s="4"/>
      <c r="M57" s="4"/>
    </row>
    <row r="58" spans="1:14" ht="9" customHeight="1" x14ac:dyDescent="0.25">
      <c r="B58" s="11"/>
      <c r="C58" s="17" t="s">
        <v>546</v>
      </c>
      <c r="D58" s="4"/>
      <c r="E58" s="4"/>
      <c r="F58" s="3"/>
      <c r="G58" s="4"/>
      <c r="H58" s="3"/>
      <c r="I58" s="4"/>
      <c r="J58" s="4"/>
      <c r="K58" s="4"/>
      <c r="L58" s="4"/>
      <c r="M58" s="4"/>
    </row>
    <row r="59" spans="1:14" ht="15" customHeight="1" x14ac:dyDescent="0.25">
      <c r="B59" s="11"/>
      <c r="C59" s="17"/>
      <c r="D59" s="4"/>
      <c r="E59" s="4"/>
      <c r="F59" s="3"/>
      <c r="G59" s="4"/>
      <c r="H59" s="3"/>
      <c r="I59" s="4"/>
      <c r="J59" s="4"/>
      <c r="K59" s="4"/>
      <c r="L59" s="4"/>
      <c r="M59" s="4"/>
    </row>
    <row r="60" spans="1:14" s="41" customFormat="1" ht="7.5" customHeight="1" x14ac:dyDescent="0.25">
      <c r="A60" s="73"/>
      <c r="B60" s="50"/>
      <c r="C60" s="50"/>
      <c r="D60" s="51"/>
      <c r="E60" s="51"/>
      <c r="F60" s="50"/>
      <c r="G60" s="51"/>
      <c r="H60" s="51"/>
      <c r="I60" s="51"/>
      <c r="J60" s="51"/>
      <c r="K60" s="51"/>
      <c r="L60" s="51"/>
    </row>
    <row r="61" spans="1:14" ht="60" customHeight="1" x14ac:dyDescent="0.25">
      <c r="B61" s="137" t="s">
        <v>548</v>
      </c>
      <c r="C61" s="137"/>
      <c r="D61" s="137"/>
      <c r="E61" s="137"/>
      <c r="F61" s="137"/>
      <c r="G61" s="137"/>
      <c r="H61" s="137"/>
      <c r="I61" s="137"/>
      <c r="J61" s="137"/>
      <c r="K61" s="137"/>
      <c r="L61" s="137"/>
    </row>
    <row r="62" spans="1:14" x14ac:dyDescent="0.25">
      <c r="C62" s="2" t="s">
        <v>124</v>
      </c>
    </row>
    <row r="63" spans="1:14" x14ac:dyDescent="0.25">
      <c r="C63" s="7">
        <v>3</v>
      </c>
      <c r="D63" s="17" t="s">
        <v>549</v>
      </c>
      <c r="E63" s="18"/>
      <c r="F63" s="18"/>
      <c r="G63" s="13"/>
      <c r="H63" s="13"/>
      <c r="I63" s="13"/>
      <c r="J63" s="13"/>
      <c r="K63" s="13"/>
      <c r="L63" s="13"/>
      <c r="M63" s="13"/>
      <c r="N63" s="13"/>
    </row>
    <row r="64" spans="1:14" x14ac:dyDescent="0.25">
      <c r="D64" s="18"/>
      <c r="E64" s="17" t="s">
        <v>550</v>
      </c>
      <c r="F64" s="17"/>
      <c r="G64" s="13" t="s">
        <v>552</v>
      </c>
      <c r="H64" s="13"/>
      <c r="I64" s="13" t="s">
        <v>554</v>
      </c>
      <c r="J64" s="13"/>
      <c r="L64" s="13"/>
      <c r="N64" s="13"/>
    </row>
    <row r="65" spans="1:14" x14ac:dyDescent="0.25">
      <c r="D65" s="17"/>
      <c r="E65" s="13" t="s">
        <v>551</v>
      </c>
      <c r="F65" s="18"/>
      <c r="G65" s="13" t="s">
        <v>553</v>
      </c>
      <c r="H65" s="13"/>
      <c r="I65" s="13"/>
      <c r="J65" s="13"/>
      <c r="K65" s="13"/>
      <c r="L65" s="13"/>
      <c r="M65" s="13"/>
      <c r="N65" s="13"/>
    </row>
    <row r="66" spans="1:14" x14ac:dyDescent="0.25">
      <c r="C66" s="7">
        <v>1</v>
      </c>
      <c r="D66" s="4" t="s">
        <v>555</v>
      </c>
    </row>
    <row r="67" spans="1:14" ht="15" customHeight="1" x14ac:dyDescent="0.25">
      <c r="A67" s="74"/>
      <c r="B67" s="3"/>
      <c r="E67" s="2" t="s">
        <v>556</v>
      </c>
      <c r="G67" s="2" t="s">
        <v>558</v>
      </c>
      <c r="I67" s="2" t="s">
        <v>560</v>
      </c>
    </row>
    <row r="68" spans="1:14" ht="15" customHeight="1" x14ac:dyDescent="0.25">
      <c r="A68" s="74"/>
      <c r="B68" s="3"/>
      <c r="E68" s="2" t="s">
        <v>557</v>
      </c>
      <c r="G68" s="2" t="s">
        <v>559</v>
      </c>
    </row>
    <row r="69" spans="1:14" ht="15" customHeight="1" x14ac:dyDescent="0.25">
      <c r="A69" s="74"/>
      <c r="B69" s="3"/>
      <c r="C69" s="3" t="s">
        <v>562</v>
      </c>
    </row>
    <row r="70" spans="1:14" ht="15" customHeight="1" x14ac:dyDescent="0.25">
      <c r="A70" s="74"/>
      <c r="B70" s="3"/>
      <c r="C70" s="3" t="s">
        <v>561</v>
      </c>
    </row>
    <row r="71" spans="1:14" ht="15" customHeight="1" x14ac:dyDescent="0.25">
      <c r="A71" s="74"/>
      <c r="B71" s="3"/>
    </row>
    <row r="72" spans="1:14" x14ac:dyDescent="0.25">
      <c r="B72" s="29" t="s">
        <v>2</v>
      </c>
    </row>
    <row r="74" spans="1:14" ht="15.75" x14ac:dyDescent="0.25">
      <c r="A74" s="69">
        <f>IF(B74=1,1,0)</f>
        <v>0</v>
      </c>
      <c r="B74" s="5"/>
      <c r="C74" s="3" t="s">
        <v>571</v>
      </c>
      <c r="D74" s="23"/>
      <c r="E74" s="23"/>
      <c r="F74" s="23"/>
      <c r="G74" s="23"/>
    </row>
    <row r="75" spans="1:14" x14ac:dyDescent="0.25">
      <c r="E75" s="3" t="s">
        <v>573</v>
      </c>
      <c r="G75" s="3" t="s">
        <v>563</v>
      </c>
      <c r="I75" s="3" t="s">
        <v>564</v>
      </c>
    </row>
    <row r="76" spans="1:14" x14ac:dyDescent="0.25">
      <c r="C76" s="3"/>
      <c r="D76" s="23"/>
      <c r="E76" s="3" t="s">
        <v>574</v>
      </c>
      <c r="F76" s="23"/>
      <c r="G76" s="3" t="s">
        <v>572</v>
      </c>
    </row>
    <row r="77" spans="1:14" x14ac:dyDescent="0.25">
      <c r="C77" s="3"/>
      <c r="D77" s="23"/>
      <c r="E77" s="3"/>
      <c r="F77" s="23"/>
      <c r="G77" s="3"/>
    </row>
    <row r="78" spans="1:14" ht="15.75" x14ac:dyDescent="0.25">
      <c r="A78" s="69">
        <f>IF(B78=4,1,0)</f>
        <v>0</v>
      </c>
      <c r="B78" s="5"/>
      <c r="C78" s="3" t="s">
        <v>568</v>
      </c>
      <c r="D78" s="23"/>
      <c r="E78" s="23"/>
      <c r="F78" s="23"/>
      <c r="G78" s="23"/>
    </row>
    <row r="79" spans="1:14" x14ac:dyDescent="0.25">
      <c r="E79" s="3" t="s">
        <v>577</v>
      </c>
      <c r="F79" s="23"/>
      <c r="G79" s="23" t="s">
        <v>576</v>
      </c>
      <c r="I79" s="2" t="s">
        <v>575</v>
      </c>
    </row>
    <row r="80" spans="1:14" x14ac:dyDescent="0.25">
      <c r="C80" s="3"/>
      <c r="D80" s="23"/>
      <c r="E80" s="3" t="s">
        <v>578</v>
      </c>
      <c r="F80" s="23"/>
      <c r="G80" s="3" t="s">
        <v>579</v>
      </c>
    </row>
    <row r="81" spans="1:9" x14ac:dyDescent="0.25">
      <c r="C81" s="3"/>
      <c r="D81" s="23"/>
      <c r="E81" s="23"/>
      <c r="F81" s="23"/>
      <c r="G81" s="23"/>
    </row>
    <row r="82" spans="1:9" ht="15.75" x14ac:dyDescent="0.25">
      <c r="A82" s="69">
        <f>IF(B82=2,1,0)</f>
        <v>0</v>
      </c>
      <c r="B82" s="5"/>
      <c r="C82" s="3" t="s">
        <v>580</v>
      </c>
      <c r="D82" s="23"/>
      <c r="E82" s="23"/>
      <c r="F82" s="23"/>
      <c r="G82" s="23"/>
    </row>
    <row r="83" spans="1:9" x14ac:dyDescent="0.25">
      <c r="C83" s="3"/>
      <c r="E83" s="3" t="s">
        <v>584</v>
      </c>
      <c r="F83" s="23"/>
      <c r="G83" s="3" t="s">
        <v>581</v>
      </c>
      <c r="I83" s="2" t="s">
        <v>583</v>
      </c>
    </row>
    <row r="84" spans="1:9" x14ac:dyDescent="0.25">
      <c r="D84" s="23"/>
      <c r="E84" s="3" t="s">
        <v>565</v>
      </c>
      <c r="F84" s="23"/>
      <c r="G84" s="23" t="s">
        <v>582</v>
      </c>
    </row>
    <row r="85" spans="1:9" x14ac:dyDescent="0.25">
      <c r="C85" s="3"/>
      <c r="D85" s="23"/>
      <c r="E85" s="23"/>
      <c r="F85" s="23"/>
      <c r="G85" s="23"/>
    </row>
    <row r="86" spans="1:9" ht="15.75" x14ac:dyDescent="0.25">
      <c r="A86" s="69">
        <f>IF(B86=2,1,0)</f>
        <v>0</v>
      </c>
      <c r="B86" s="5"/>
      <c r="C86" s="3" t="s">
        <v>569</v>
      </c>
    </row>
    <row r="87" spans="1:9" x14ac:dyDescent="0.25">
      <c r="C87" s="23"/>
      <c r="E87" s="3" t="s">
        <v>585</v>
      </c>
      <c r="F87" s="23"/>
      <c r="H87" s="23"/>
    </row>
    <row r="88" spans="1:9" x14ac:dyDescent="0.25">
      <c r="C88" s="23"/>
      <c r="D88" s="23"/>
      <c r="E88" s="3" t="s">
        <v>586</v>
      </c>
      <c r="F88" s="23"/>
      <c r="H88" s="23"/>
    </row>
    <row r="89" spans="1:9" x14ac:dyDescent="0.25">
      <c r="C89" s="23"/>
      <c r="D89" s="23"/>
      <c r="E89" s="23" t="s">
        <v>601</v>
      </c>
      <c r="F89" s="23"/>
      <c r="G89" s="23"/>
      <c r="H89" s="23"/>
    </row>
    <row r="90" spans="1:9" x14ac:dyDescent="0.25">
      <c r="C90" s="23"/>
      <c r="D90" s="23"/>
      <c r="E90" s="23" t="s">
        <v>602</v>
      </c>
      <c r="F90" s="23"/>
      <c r="G90" s="23"/>
      <c r="H90" s="23"/>
    </row>
    <row r="91" spans="1:9" x14ac:dyDescent="0.25">
      <c r="C91" s="23"/>
      <c r="D91" s="23"/>
      <c r="E91" s="2" t="s">
        <v>603</v>
      </c>
      <c r="F91" s="23"/>
      <c r="G91" s="23"/>
      <c r="H91" s="23"/>
    </row>
    <row r="92" spans="1:9" x14ac:dyDescent="0.25">
      <c r="C92" s="3"/>
      <c r="D92" s="23"/>
      <c r="E92" s="23"/>
      <c r="F92" s="23"/>
      <c r="G92" s="23"/>
    </row>
    <row r="93" spans="1:9" ht="15.75" x14ac:dyDescent="0.25">
      <c r="A93" s="69">
        <f>IF(B93=2,1,0)</f>
        <v>0</v>
      </c>
      <c r="B93" s="5"/>
      <c r="C93" s="3" t="s">
        <v>570</v>
      </c>
    </row>
    <row r="94" spans="1:9" x14ac:dyDescent="0.25">
      <c r="C94" s="23"/>
      <c r="E94" s="3" t="s">
        <v>588</v>
      </c>
      <c r="F94" s="23"/>
      <c r="G94" s="23"/>
    </row>
    <row r="95" spans="1:9" x14ac:dyDescent="0.25">
      <c r="C95" s="23"/>
      <c r="E95" s="3" t="s">
        <v>587</v>
      </c>
      <c r="F95" s="23"/>
      <c r="G95" s="23"/>
    </row>
    <row r="96" spans="1:9" x14ac:dyDescent="0.25">
      <c r="C96" s="23"/>
      <c r="D96" s="23"/>
      <c r="E96" s="3" t="s">
        <v>589</v>
      </c>
      <c r="F96" s="23"/>
      <c r="G96" s="23"/>
      <c r="H96" s="23"/>
    </row>
    <row r="97" spans="1:8" x14ac:dyDescent="0.25">
      <c r="C97" s="23"/>
      <c r="D97" s="23"/>
      <c r="E97" s="3" t="s">
        <v>566</v>
      </c>
      <c r="F97" s="23"/>
      <c r="G97" s="23"/>
      <c r="H97" s="23"/>
    </row>
    <row r="98" spans="1:8" x14ac:dyDescent="0.25">
      <c r="C98" s="23"/>
      <c r="D98" s="23"/>
      <c r="E98" s="3" t="s">
        <v>567</v>
      </c>
      <c r="F98" s="23"/>
      <c r="G98" s="23"/>
      <c r="H98" s="23"/>
    </row>
    <row r="99" spans="1:8" x14ac:dyDescent="0.25">
      <c r="C99" s="23"/>
      <c r="D99" s="23"/>
      <c r="E99" s="3"/>
      <c r="F99" s="23"/>
      <c r="G99" s="23"/>
      <c r="H99" s="23"/>
    </row>
    <row r="100" spans="1:8" ht="15.75" x14ac:dyDescent="0.25">
      <c r="A100" s="69">
        <f>IF(B100=4,1,0)</f>
        <v>0</v>
      </c>
      <c r="B100" s="5"/>
      <c r="C100" s="3" t="s">
        <v>590</v>
      </c>
      <c r="D100" s="23"/>
      <c r="E100" s="23"/>
      <c r="F100" s="23"/>
      <c r="G100" s="23"/>
    </row>
    <row r="101" spans="1:8" x14ac:dyDescent="0.25">
      <c r="C101" s="3" t="s">
        <v>591</v>
      </c>
      <c r="D101" s="23"/>
      <c r="E101" s="23"/>
      <c r="F101" s="23"/>
      <c r="G101" s="23"/>
    </row>
    <row r="102" spans="1:8" x14ac:dyDescent="0.25">
      <c r="D102" s="23"/>
      <c r="E102" s="3" t="s">
        <v>592</v>
      </c>
      <c r="F102" s="23"/>
    </row>
    <row r="103" spans="1:8" x14ac:dyDescent="0.25">
      <c r="D103" s="23"/>
      <c r="E103" s="3" t="s">
        <v>593</v>
      </c>
      <c r="F103" s="23"/>
    </row>
    <row r="104" spans="1:8" x14ac:dyDescent="0.25">
      <c r="D104" s="23"/>
      <c r="E104" s="3" t="s">
        <v>604</v>
      </c>
      <c r="F104" s="23"/>
      <c r="G104" s="23"/>
    </row>
    <row r="105" spans="1:8" x14ac:dyDescent="0.25">
      <c r="D105" s="23"/>
      <c r="E105" s="23" t="s">
        <v>605</v>
      </c>
      <c r="F105" s="23"/>
      <c r="G105" s="23"/>
    </row>
    <row r="106" spans="1:8" x14ac:dyDescent="0.25">
      <c r="D106" s="23"/>
      <c r="E106" s="3" t="s">
        <v>606</v>
      </c>
      <c r="F106" s="23"/>
      <c r="G106" s="23"/>
    </row>
    <row r="107" spans="1:8" x14ac:dyDescent="0.25">
      <c r="D107" s="23"/>
      <c r="E107" s="3"/>
      <c r="F107" s="23"/>
      <c r="G107" s="23"/>
    </row>
    <row r="108" spans="1:8" x14ac:dyDescent="0.25">
      <c r="D108" s="23"/>
      <c r="E108" s="3"/>
      <c r="F108" s="23"/>
      <c r="G108" s="23"/>
    </row>
    <row r="109" spans="1:8" ht="15.75" x14ac:dyDescent="0.25">
      <c r="A109" s="69">
        <f>IF(B109=2,1,0)</f>
        <v>0</v>
      </c>
      <c r="B109" s="5"/>
      <c r="C109" s="3" t="s">
        <v>595</v>
      </c>
      <c r="E109" s="23"/>
      <c r="F109" s="23"/>
      <c r="G109" s="23"/>
    </row>
    <row r="110" spans="1:8" x14ac:dyDescent="0.25">
      <c r="C110" s="23"/>
      <c r="D110" s="23"/>
      <c r="E110" s="3" t="s">
        <v>607</v>
      </c>
      <c r="F110" s="23"/>
    </row>
    <row r="111" spans="1:8" x14ac:dyDescent="0.25">
      <c r="D111" s="23"/>
      <c r="E111" s="3" t="s">
        <v>608</v>
      </c>
      <c r="F111" s="23"/>
    </row>
    <row r="112" spans="1:8" x14ac:dyDescent="0.25">
      <c r="D112" s="23"/>
      <c r="E112" s="3" t="s">
        <v>594</v>
      </c>
      <c r="F112" s="23"/>
      <c r="G112" s="23"/>
    </row>
    <row r="113" spans="1:7" x14ac:dyDescent="0.25">
      <c r="D113" s="23"/>
      <c r="E113" s="23" t="s">
        <v>609</v>
      </c>
      <c r="F113" s="23"/>
      <c r="G113" s="23"/>
    </row>
    <row r="114" spans="1:7" x14ac:dyDescent="0.25">
      <c r="D114" s="23"/>
      <c r="E114" s="3" t="s">
        <v>610</v>
      </c>
      <c r="F114" s="23"/>
      <c r="G114" s="23"/>
    </row>
    <row r="115" spans="1:7" x14ac:dyDescent="0.25">
      <c r="D115" s="23"/>
      <c r="E115" s="3"/>
      <c r="F115" s="23"/>
      <c r="G115" s="23"/>
    </row>
    <row r="116" spans="1:7" ht="15.75" x14ac:dyDescent="0.25">
      <c r="A116" s="69">
        <f>IF(B116=1,1,0)</f>
        <v>0</v>
      </c>
      <c r="B116" s="5"/>
      <c r="C116" s="3" t="s">
        <v>600</v>
      </c>
      <c r="D116" s="23"/>
      <c r="E116" s="23"/>
      <c r="F116" s="23"/>
      <c r="G116" s="23"/>
    </row>
    <row r="117" spans="1:7" x14ac:dyDescent="0.25">
      <c r="C117" s="23"/>
      <c r="D117" s="23"/>
      <c r="E117" s="3" t="s">
        <v>596</v>
      </c>
    </row>
    <row r="118" spans="1:7" x14ac:dyDescent="0.25">
      <c r="C118" s="23"/>
      <c r="D118" s="23"/>
      <c r="E118" s="3" t="s">
        <v>611</v>
      </c>
    </row>
    <row r="119" spans="1:7" x14ac:dyDescent="0.25">
      <c r="C119" s="3"/>
      <c r="D119" s="23"/>
      <c r="E119" s="3" t="s">
        <v>612</v>
      </c>
      <c r="F119" s="23"/>
      <c r="G119" s="23"/>
    </row>
    <row r="120" spans="1:7" x14ac:dyDescent="0.25">
      <c r="C120" s="3"/>
      <c r="D120" s="23"/>
      <c r="E120" s="3" t="s">
        <v>613</v>
      </c>
      <c r="F120" s="23"/>
      <c r="G120" s="23"/>
    </row>
    <row r="121" spans="1:7" x14ac:dyDescent="0.25">
      <c r="C121" s="3"/>
      <c r="D121" s="23"/>
      <c r="E121" s="3" t="s">
        <v>597</v>
      </c>
      <c r="F121" s="23"/>
      <c r="G121" s="23"/>
    </row>
    <row r="122" spans="1:7" x14ac:dyDescent="0.25">
      <c r="C122" s="3"/>
      <c r="D122" s="23"/>
      <c r="E122" s="3"/>
      <c r="F122" s="23"/>
      <c r="G122" s="23"/>
    </row>
    <row r="123" spans="1:7" ht="15.75" x14ac:dyDescent="0.25">
      <c r="A123" s="69">
        <f>IF(B123=3,1,0)</f>
        <v>0</v>
      </c>
      <c r="B123" s="5"/>
      <c r="C123" s="3" t="s">
        <v>614</v>
      </c>
      <c r="D123" s="23"/>
      <c r="F123" s="23"/>
      <c r="G123" s="23"/>
    </row>
    <row r="124" spans="1:7" x14ac:dyDescent="0.25">
      <c r="C124" s="23"/>
      <c r="E124" s="3" t="s">
        <v>598</v>
      </c>
      <c r="F124" s="23"/>
      <c r="G124" s="23"/>
    </row>
    <row r="125" spans="1:7" x14ac:dyDescent="0.25">
      <c r="C125" s="23"/>
      <c r="D125" s="23"/>
      <c r="E125" s="3" t="s">
        <v>615</v>
      </c>
    </row>
    <row r="126" spans="1:7" x14ac:dyDescent="0.25">
      <c r="C126" s="23"/>
      <c r="D126" s="23"/>
      <c r="E126" s="3" t="s">
        <v>616</v>
      </c>
      <c r="F126" s="3"/>
      <c r="G126" s="3"/>
    </row>
    <row r="127" spans="1:7" x14ac:dyDescent="0.25">
      <c r="C127" s="23"/>
      <c r="D127" s="23"/>
      <c r="E127" s="3" t="s">
        <v>617</v>
      </c>
      <c r="F127" s="3"/>
      <c r="G127" s="3"/>
    </row>
    <row r="128" spans="1:7" x14ac:dyDescent="0.25">
      <c r="C128" s="23"/>
      <c r="D128" s="23"/>
      <c r="E128" s="3" t="s">
        <v>599</v>
      </c>
      <c r="F128" s="3"/>
      <c r="G128" s="3"/>
    </row>
    <row r="129" spans="1:11" x14ac:dyDescent="0.25">
      <c r="C129" s="23"/>
      <c r="D129" s="23"/>
      <c r="E129" s="23"/>
      <c r="G129" s="23"/>
    </row>
    <row r="130" spans="1:11" ht="15.75" x14ac:dyDescent="0.25">
      <c r="A130" s="69">
        <f>IF(B130=5,1,0)</f>
        <v>0</v>
      </c>
      <c r="B130" s="5"/>
      <c r="C130" s="3" t="s">
        <v>618</v>
      </c>
      <c r="D130" s="23"/>
      <c r="E130" s="23"/>
      <c r="F130" s="23"/>
      <c r="G130" s="23"/>
    </row>
    <row r="131" spans="1:11" x14ac:dyDescent="0.25">
      <c r="C131" s="3" t="s">
        <v>619</v>
      </c>
      <c r="D131" s="23"/>
      <c r="E131" s="3"/>
      <c r="F131" s="23"/>
      <c r="G131" s="23"/>
    </row>
    <row r="132" spans="1:11" x14ac:dyDescent="0.25">
      <c r="C132" s="23"/>
      <c r="E132" s="3" t="s">
        <v>620</v>
      </c>
      <c r="F132" s="23"/>
      <c r="G132" s="23"/>
    </row>
    <row r="133" spans="1:11" x14ac:dyDescent="0.25">
      <c r="C133" s="23"/>
      <c r="D133" s="23"/>
      <c r="E133" s="3" t="s">
        <v>621</v>
      </c>
      <c r="F133" s="23"/>
      <c r="G133" s="23"/>
    </row>
    <row r="134" spans="1:11" x14ac:dyDescent="0.25">
      <c r="D134" s="23"/>
      <c r="E134" s="3" t="s">
        <v>622</v>
      </c>
      <c r="F134" s="23"/>
      <c r="G134" s="23"/>
    </row>
    <row r="135" spans="1:11" x14ac:dyDescent="0.25">
      <c r="D135" s="23"/>
      <c r="E135" s="2" t="s">
        <v>617</v>
      </c>
      <c r="F135" s="23"/>
      <c r="G135" s="23"/>
    </row>
    <row r="136" spans="1:11" x14ac:dyDescent="0.25">
      <c r="C136" s="3"/>
      <c r="D136" s="23"/>
      <c r="E136" s="23" t="s">
        <v>623</v>
      </c>
    </row>
    <row r="137" spans="1:11" x14ac:dyDescent="0.25">
      <c r="C137" s="3"/>
      <c r="D137" s="23"/>
      <c r="E137" s="23"/>
    </row>
    <row r="138" spans="1:11" s="41" customFormat="1" ht="7.5" customHeight="1" x14ac:dyDescent="0.25">
      <c r="A138" s="75"/>
      <c r="E138" s="52"/>
    </row>
    <row r="139" spans="1:11" ht="15.75" x14ac:dyDescent="0.25">
      <c r="B139" s="16" t="s">
        <v>624</v>
      </c>
    </row>
    <row r="140" spans="1:11" ht="63" customHeight="1" x14ac:dyDescent="0.25">
      <c r="B140" s="136" t="s">
        <v>625</v>
      </c>
      <c r="C140" s="136"/>
      <c r="D140" s="136"/>
      <c r="E140" s="136"/>
      <c r="F140" s="136"/>
      <c r="G140" s="136"/>
      <c r="H140" s="136"/>
      <c r="I140" s="136"/>
      <c r="J140" s="136"/>
      <c r="K140" s="136"/>
    </row>
    <row r="141" spans="1:11" x14ac:dyDescent="0.25">
      <c r="C141" s="2" t="s">
        <v>124</v>
      </c>
    </row>
    <row r="142" spans="1:11" x14ac:dyDescent="0.25">
      <c r="C142" s="7">
        <v>1</v>
      </c>
      <c r="D142" s="3" t="s">
        <v>626</v>
      </c>
      <c r="E142" s="18"/>
      <c r="F142" s="18"/>
      <c r="G142" s="13"/>
      <c r="H142" s="13"/>
      <c r="I142" s="13"/>
      <c r="J142" s="13"/>
      <c r="K142" s="13"/>
    </row>
    <row r="143" spans="1:11" x14ac:dyDescent="0.25">
      <c r="E143" s="3" t="s">
        <v>629</v>
      </c>
      <c r="F143" s="17"/>
      <c r="G143" s="13" t="s">
        <v>631</v>
      </c>
      <c r="H143" s="13"/>
      <c r="I143" s="13"/>
      <c r="J143" s="13"/>
    </row>
    <row r="144" spans="1:11" x14ac:dyDescent="0.25">
      <c r="D144" s="17"/>
      <c r="E144" s="13" t="s">
        <v>630</v>
      </c>
      <c r="F144" s="18"/>
      <c r="G144" s="13" t="s">
        <v>632</v>
      </c>
      <c r="H144" s="13"/>
      <c r="I144" s="13"/>
      <c r="J144" s="13"/>
      <c r="K144" s="13"/>
    </row>
    <row r="145" spans="1:11" x14ac:dyDescent="0.25">
      <c r="D145" s="17"/>
      <c r="E145" s="13" t="s">
        <v>633</v>
      </c>
      <c r="F145" s="18"/>
      <c r="G145" s="13"/>
      <c r="H145" s="13"/>
      <c r="I145" s="13"/>
      <c r="J145" s="13"/>
      <c r="K145" s="13"/>
    </row>
    <row r="146" spans="1:11" x14ac:dyDescent="0.25">
      <c r="D146" s="17"/>
      <c r="E146" s="13"/>
      <c r="F146" s="18"/>
      <c r="G146" s="13"/>
      <c r="H146" s="13"/>
      <c r="I146" s="13"/>
      <c r="J146" s="13"/>
      <c r="K146" s="13"/>
    </row>
    <row r="147" spans="1:11" x14ac:dyDescent="0.25">
      <c r="C147" s="7">
        <v>2</v>
      </c>
      <c r="D147" s="17" t="s">
        <v>627</v>
      </c>
      <c r="E147" s="18"/>
    </row>
    <row r="148" spans="1:11" x14ac:dyDescent="0.25">
      <c r="A148" s="74"/>
      <c r="B148" s="3"/>
      <c r="E148" s="17" t="s">
        <v>638</v>
      </c>
      <c r="F148" s="18"/>
    </row>
    <row r="149" spans="1:11" x14ac:dyDescent="0.25">
      <c r="A149" s="74"/>
      <c r="B149" s="3"/>
      <c r="E149" s="17" t="s">
        <v>637</v>
      </c>
      <c r="F149" s="17"/>
    </row>
    <row r="150" spans="1:11" x14ac:dyDescent="0.25">
      <c r="E150" s="17" t="s">
        <v>636</v>
      </c>
      <c r="F150" s="18"/>
    </row>
    <row r="151" spans="1:11" x14ac:dyDescent="0.25">
      <c r="D151" s="17" t="s">
        <v>628</v>
      </c>
      <c r="E151" s="18" t="s">
        <v>634</v>
      </c>
    </row>
    <row r="152" spans="1:11" x14ac:dyDescent="0.25">
      <c r="E152" s="2" t="s">
        <v>635</v>
      </c>
    </row>
    <row r="153" spans="1:11" x14ac:dyDescent="0.25">
      <c r="C153" s="3" t="s">
        <v>639</v>
      </c>
    </row>
    <row r="155" spans="1:11" x14ac:dyDescent="0.25">
      <c r="B155" s="25" t="s">
        <v>2</v>
      </c>
    </row>
    <row r="157" spans="1:11" x14ac:dyDescent="0.25">
      <c r="A157" s="69">
        <f>IF(B157=2,1,0)</f>
        <v>0</v>
      </c>
      <c r="B157" s="10"/>
      <c r="C157" s="17" t="s">
        <v>640</v>
      </c>
      <c r="D157" s="18"/>
    </row>
    <row r="158" spans="1:11" x14ac:dyDescent="0.25">
      <c r="C158" s="18"/>
      <c r="D158" s="17" t="s">
        <v>642</v>
      </c>
      <c r="F158" s="2" t="s">
        <v>645</v>
      </c>
      <c r="H158" s="2" t="s">
        <v>646</v>
      </c>
    </row>
    <row r="159" spans="1:11" x14ac:dyDescent="0.25">
      <c r="C159" s="17"/>
      <c r="D159" s="18" t="s">
        <v>643</v>
      </c>
      <c r="F159" s="2" t="s">
        <v>644</v>
      </c>
    </row>
    <row r="160" spans="1:11" x14ac:dyDescent="0.25">
      <c r="C160" s="17"/>
      <c r="D160" s="18"/>
    </row>
    <row r="161" spans="1:9" x14ac:dyDescent="0.25">
      <c r="A161" s="69">
        <f>IF(B161=3,1,0)</f>
        <v>0</v>
      </c>
      <c r="B161" s="10"/>
      <c r="C161" s="17" t="s">
        <v>641</v>
      </c>
      <c r="D161" s="18"/>
    </row>
    <row r="162" spans="1:9" x14ac:dyDescent="0.25">
      <c r="C162" s="18"/>
      <c r="D162" s="17" t="s">
        <v>647</v>
      </c>
      <c r="F162" s="2" t="s">
        <v>648</v>
      </c>
      <c r="H162" s="2" t="s">
        <v>650</v>
      </c>
    </row>
    <row r="163" spans="1:9" x14ac:dyDescent="0.25">
      <c r="C163" s="17"/>
      <c r="D163" s="18" t="s">
        <v>651</v>
      </c>
      <c r="F163" s="2" t="s">
        <v>649</v>
      </c>
    </row>
    <row r="164" spans="1:9" x14ac:dyDescent="0.25">
      <c r="C164" s="17"/>
      <c r="D164" s="18"/>
    </row>
    <row r="165" spans="1:9" x14ac:dyDescent="0.25">
      <c r="A165" s="69">
        <f>IF(B165=5,1,0)</f>
        <v>0</v>
      </c>
      <c r="B165" s="10"/>
      <c r="C165" s="17" t="s">
        <v>652</v>
      </c>
      <c r="D165" s="18"/>
    </row>
    <row r="166" spans="1:9" x14ac:dyDescent="0.25">
      <c r="C166" s="18"/>
      <c r="D166" s="17" t="s">
        <v>653</v>
      </c>
      <c r="F166" s="2" t="s">
        <v>654</v>
      </c>
      <c r="H166" s="2" t="s">
        <v>657</v>
      </c>
    </row>
    <row r="167" spans="1:9" x14ac:dyDescent="0.25">
      <c r="D167" s="18" t="s">
        <v>656</v>
      </c>
      <c r="F167" s="2" t="s">
        <v>655</v>
      </c>
    </row>
    <row r="169" spans="1:9" x14ac:dyDescent="0.25">
      <c r="A169" s="69">
        <f>IF(B169=1,1,0)</f>
        <v>0</v>
      </c>
      <c r="B169" s="10"/>
      <c r="C169" s="17" t="s">
        <v>676</v>
      </c>
      <c r="D169" s="18"/>
      <c r="E169" s="18"/>
      <c r="F169" s="18"/>
      <c r="G169" s="18"/>
      <c r="H169" s="18"/>
    </row>
    <row r="170" spans="1:9" x14ac:dyDescent="0.25">
      <c r="C170" s="18"/>
      <c r="D170" s="17" t="s">
        <v>678</v>
      </c>
      <c r="E170" s="18"/>
      <c r="F170" s="18" t="s">
        <v>680</v>
      </c>
      <c r="G170" s="18"/>
      <c r="H170" s="18" t="s">
        <v>681</v>
      </c>
    </row>
    <row r="171" spans="1:9" x14ac:dyDescent="0.25">
      <c r="D171" s="17" t="s">
        <v>677</v>
      </c>
      <c r="E171" s="18"/>
      <c r="F171" s="18" t="s">
        <v>679</v>
      </c>
      <c r="G171" s="18"/>
      <c r="H171" s="18"/>
    </row>
    <row r="172" spans="1:9" x14ac:dyDescent="0.25">
      <c r="D172" s="18"/>
      <c r="E172" s="17" t="s">
        <v>7</v>
      </c>
      <c r="F172" s="18"/>
      <c r="G172" s="18"/>
      <c r="H172" s="18"/>
    </row>
    <row r="173" spans="1:9" x14ac:dyDescent="0.25">
      <c r="A173" s="69">
        <f>IF(B173=3,1,0)</f>
        <v>0</v>
      </c>
      <c r="B173" s="10"/>
      <c r="C173" s="17" t="s">
        <v>658</v>
      </c>
      <c r="D173" s="18"/>
      <c r="E173" s="18"/>
      <c r="F173" s="18"/>
      <c r="G173" s="18"/>
      <c r="H173" s="18"/>
    </row>
    <row r="174" spans="1:9" x14ac:dyDescent="0.25">
      <c r="D174" s="17" t="s">
        <v>686</v>
      </c>
      <c r="E174" s="17" t="s">
        <v>6</v>
      </c>
      <c r="F174" s="18" t="s">
        <v>688</v>
      </c>
      <c r="G174" s="18"/>
      <c r="H174" s="18" t="s">
        <v>684</v>
      </c>
      <c r="I174" s="18"/>
    </row>
    <row r="175" spans="1:9" x14ac:dyDescent="0.25">
      <c r="D175" s="17" t="s">
        <v>687</v>
      </c>
      <c r="E175" s="18"/>
      <c r="F175" s="18" t="s">
        <v>685</v>
      </c>
      <c r="G175" s="18"/>
      <c r="H175" s="18"/>
      <c r="I175" s="18"/>
    </row>
    <row r="176" spans="1:9" x14ac:dyDescent="0.25">
      <c r="C176" s="17"/>
      <c r="D176" s="18"/>
      <c r="E176" s="18"/>
      <c r="F176" s="18"/>
      <c r="G176" s="18"/>
      <c r="H176" s="18"/>
    </row>
    <row r="177" spans="1:8" x14ac:dyDescent="0.25">
      <c r="A177" s="69">
        <f>IF(B177=4,1,0)</f>
        <v>0</v>
      </c>
      <c r="B177" s="10"/>
      <c r="C177" s="17" t="s">
        <v>689</v>
      </c>
      <c r="D177" s="18"/>
      <c r="E177" s="18"/>
      <c r="F177" s="18"/>
      <c r="G177" s="18"/>
      <c r="H177" s="18"/>
    </row>
    <row r="178" spans="1:8" x14ac:dyDescent="0.25">
      <c r="C178" s="18"/>
      <c r="D178" s="17" t="s">
        <v>690</v>
      </c>
      <c r="E178" s="18"/>
      <c r="F178" s="2" t="s">
        <v>692</v>
      </c>
      <c r="G178" s="18"/>
      <c r="H178" s="17" t="s">
        <v>660</v>
      </c>
    </row>
    <row r="179" spans="1:8" x14ac:dyDescent="0.25">
      <c r="D179" s="18" t="s">
        <v>691</v>
      </c>
      <c r="E179" s="18"/>
      <c r="F179" s="17" t="s">
        <v>659</v>
      </c>
      <c r="G179" s="18"/>
      <c r="H179" s="18"/>
    </row>
    <row r="180" spans="1:8" x14ac:dyDescent="0.25">
      <c r="C180" s="17"/>
      <c r="E180" s="18"/>
      <c r="F180" s="18"/>
      <c r="G180" s="18"/>
      <c r="H180" s="18"/>
    </row>
    <row r="181" spans="1:8" x14ac:dyDescent="0.25">
      <c r="A181" s="69">
        <f>IF(B181=2,1,0)</f>
        <v>0</v>
      </c>
      <c r="B181" s="10"/>
      <c r="C181" s="17" t="s">
        <v>661</v>
      </c>
      <c r="D181" s="18"/>
      <c r="E181" s="18"/>
      <c r="F181" s="18"/>
      <c r="G181" s="18"/>
      <c r="H181" s="18"/>
    </row>
    <row r="182" spans="1:8" x14ac:dyDescent="0.25">
      <c r="C182" s="18"/>
      <c r="D182" s="17" t="s">
        <v>696</v>
      </c>
      <c r="E182" s="17" t="s">
        <v>693</v>
      </c>
      <c r="F182" s="18" t="s">
        <v>694</v>
      </c>
      <c r="G182" s="18"/>
      <c r="H182" s="18" t="s">
        <v>695</v>
      </c>
    </row>
    <row r="183" spans="1:8" x14ac:dyDescent="0.25">
      <c r="C183" s="17"/>
      <c r="D183" s="18" t="s">
        <v>697</v>
      </c>
      <c r="E183" s="18"/>
      <c r="F183" s="18" t="s">
        <v>698</v>
      </c>
      <c r="G183" s="18"/>
      <c r="H183" s="18"/>
    </row>
    <row r="184" spans="1:8" x14ac:dyDescent="0.25">
      <c r="C184" s="17"/>
      <c r="D184" s="18"/>
      <c r="E184" s="18"/>
      <c r="F184" s="18"/>
      <c r="G184" s="18"/>
      <c r="H184" s="18"/>
    </row>
    <row r="185" spans="1:8" x14ac:dyDescent="0.25">
      <c r="A185" s="69">
        <f>IF(B185=2,1,0)</f>
        <v>0</v>
      </c>
      <c r="B185" s="10"/>
      <c r="C185" s="17" t="s">
        <v>795</v>
      </c>
      <c r="D185" s="18"/>
      <c r="E185" s="18"/>
      <c r="F185" s="18"/>
      <c r="G185" s="18"/>
      <c r="H185" s="18"/>
    </row>
    <row r="186" spans="1:8" x14ac:dyDescent="0.25">
      <c r="C186" s="18"/>
      <c r="D186" s="17" t="s">
        <v>701</v>
      </c>
      <c r="E186" s="18"/>
      <c r="F186" s="18" t="s">
        <v>703</v>
      </c>
      <c r="G186" s="18"/>
      <c r="H186" s="18" t="s">
        <v>702</v>
      </c>
    </row>
    <row r="187" spans="1:8" x14ac:dyDescent="0.25">
      <c r="C187" s="18"/>
      <c r="D187" s="17" t="s">
        <v>699</v>
      </c>
      <c r="E187" s="18"/>
      <c r="F187" s="18" t="s">
        <v>700</v>
      </c>
      <c r="G187" s="18"/>
      <c r="H187" s="18"/>
    </row>
    <row r="188" spans="1:8" x14ac:dyDescent="0.25">
      <c r="C188" s="17"/>
      <c r="D188" s="18"/>
      <c r="E188" s="18"/>
      <c r="F188" s="18"/>
      <c r="G188" s="18"/>
      <c r="H188" s="18"/>
    </row>
    <row r="189" spans="1:8" x14ac:dyDescent="0.25">
      <c r="A189" s="69">
        <f>IF(B189=2,1,0)</f>
        <v>0</v>
      </c>
      <c r="B189" s="10"/>
      <c r="C189" s="17" t="s">
        <v>662</v>
      </c>
      <c r="D189" s="18"/>
      <c r="E189" s="18"/>
      <c r="F189" s="18"/>
      <c r="G189" s="18"/>
      <c r="H189" s="18"/>
    </row>
    <row r="190" spans="1:8" x14ac:dyDescent="0.25">
      <c r="C190" s="18"/>
      <c r="D190" s="17" t="s">
        <v>704</v>
      </c>
      <c r="E190" s="17"/>
      <c r="F190" s="18" t="s">
        <v>706</v>
      </c>
      <c r="G190" s="18"/>
      <c r="H190" s="18" t="s">
        <v>705</v>
      </c>
    </row>
    <row r="191" spans="1:8" x14ac:dyDescent="0.25">
      <c r="C191" s="18"/>
      <c r="D191" s="17" t="s">
        <v>708</v>
      </c>
      <c r="E191" s="18"/>
      <c r="F191" s="18" t="s">
        <v>707</v>
      </c>
      <c r="G191" s="18"/>
      <c r="H191" s="18"/>
    </row>
    <row r="192" spans="1:8" x14ac:dyDescent="0.25">
      <c r="C192" s="17" t="s">
        <v>537</v>
      </c>
      <c r="D192" s="18"/>
      <c r="E192" s="18"/>
      <c r="F192" s="18"/>
      <c r="G192" s="18"/>
      <c r="H192" s="18"/>
    </row>
    <row r="193" spans="1:9" x14ac:dyDescent="0.25">
      <c r="A193" s="69">
        <f>IF(B193=4,1,0)</f>
        <v>0</v>
      </c>
      <c r="B193" s="10"/>
      <c r="C193" s="17" t="s">
        <v>663</v>
      </c>
      <c r="D193" s="18"/>
      <c r="E193" s="18"/>
      <c r="F193" s="18"/>
      <c r="G193" s="18"/>
      <c r="H193" s="18"/>
    </row>
    <row r="194" spans="1:9" x14ac:dyDescent="0.25">
      <c r="C194" s="18"/>
      <c r="D194" s="17" t="s">
        <v>712</v>
      </c>
      <c r="E194" s="18"/>
      <c r="F194" s="18" t="s">
        <v>710</v>
      </c>
      <c r="G194" s="18"/>
      <c r="H194" s="18" t="s">
        <v>711</v>
      </c>
    </row>
    <row r="195" spans="1:9" x14ac:dyDescent="0.25">
      <c r="C195" s="17"/>
      <c r="D195" s="18" t="s">
        <v>709</v>
      </c>
      <c r="E195" s="18"/>
      <c r="F195" s="18" t="s">
        <v>713</v>
      </c>
      <c r="G195" s="18"/>
      <c r="H195" s="18"/>
    </row>
    <row r="196" spans="1:9" x14ac:dyDescent="0.25">
      <c r="C196" s="17"/>
      <c r="D196" s="18"/>
      <c r="E196" s="18"/>
      <c r="F196" s="18"/>
      <c r="G196" s="18"/>
      <c r="H196" s="18"/>
    </row>
    <row r="197" spans="1:9" x14ac:dyDescent="0.25">
      <c r="A197" s="69">
        <f>IF(B197=2,1,0)</f>
        <v>0</v>
      </c>
      <c r="B197" s="10"/>
      <c r="C197" s="17" t="s">
        <v>664</v>
      </c>
      <c r="D197" s="18"/>
      <c r="E197" s="18"/>
      <c r="F197" s="18"/>
      <c r="G197" s="18"/>
      <c r="H197" s="18"/>
    </row>
    <row r="198" spans="1:9" x14ac:dyDescent="0.25">
      <c r="C198" s="18"/>
      <c r="D198" s="17" t="s">
        <v>714</v>
      </c>
      <c r="F198" s="17" t="s">
        <v>717</v>
      </c>
      <c r="G198" s="18"/>
      <c r="H198" s="17" t="s">
        <v>718</v>
      </c>
    </row>
    <row r="199" spans="1:9" x14ac:dyDescent="0.25">
      <c r="C199" s="17" t="s">
        <v>665</v>
      </c>
      <c r="D199" s="17" t="s">
        <v>715</v>
      </c>
      <c r="E199" s="18"/>
      <c r="F199" s="18" t="s">
        <v>716</v>
      </c>
      <c r="G199" s="18"/>
      <c r="H199" s="18"/>
    </row>
    <row r="200" spans="1:9" x14ac:dyDescent="0.25">
      <c r="C200" s="17"/>
      <c r="D200" s="17"/>
      <c r="E200" s="18"/>
      <c r="F200" s="18"/>
      <c r="G200" s="18"/>
      <c r="H200" s="18"/>
    </row>
    <row r="201" spans="1:9" x14ac:dyDescent="0.25">
      <c r="A201" s="69">
        <f>IF(B201=3,1,0)</f>
        <v>0</v>
      </c>
      <c r="B201" s="10"/>
      <c r="C201" s="17" t="s">
        <v>719</v>
      </c>
      <c r="D201" s="18"/>
      <c r="E201" s="18"/>
      <c r="F201" s="18"/>
      <c r="G201" s="18"/>
      <c r="H201" s="18"/>
    </row>
    <row r="202" spans="1:9" x14ac:dyDescent="0.25">
      <c r="D202" s="17" t="s">
        <v>720</v>
      </c>
      <c r="F202" s="17" t="s">
        <v>666</v>
      </c>
      <c r="H202" s="17" t="s">
        <v>668</v>
      </c>
      <c r="I202" s="18"/>
    </row>
    <row r="203" spans="1:9" x14ac:dyDescent="0.25">
      <c r="C203" s="17"/>
      <c r="D203" s="17" t="s">
        <v>721</v>
      </c>
      <c r="E203" s="18"/>
      <c r="F203" s="17" t="s">
        <v>667</v>
      </c>
      <c r="G203" s="18"/>
      <c r="H203" s="18"/>
    </row>
    <row r="204" spans="1:9" x14ac:dyDescent="0.25">
      <c r="C204" s="17"/>
      <c r="D204" s="17"/>
      <c r="E204" s="18"/>
      <c r="F204" s="17"/>
      <c r="G204" s="18"/>
      <c r="H204" s="18"/>
    </row>
    <row r="205" spans="1:9" x14ac:dyDescent="0.25">
      <c r="A205" s="69">
        <f>IF(B205=5,1,0)</f>
        <v>0</v>
      </c>
      <c r="B205" s="10"/>
      <c r="C205" s="17" t="s">
        <v>669</v>
      </c>
      <c r="D205" s="18"/>
      <c r="E205" s="18"/>
      <c r="F205" s="18"/>
      <c r="G205" s="18"/>
      <c r="H205" s="18"/>
    </row>
    <row r="206" spans="1:9" x14ac:dyDescent="0.25">
      <c r="C206" s="18"/>
      <c r="D206" s="17" t="s">
        <v>722</v>
      </c>
      <c r="F206" s="17" t="s">
        <v>723</v>
      </c>
      <c r="H206" s="17" t="s">
        <v>671</v>
      </c>
    </row>
    <row r="207" spans="1:9" x14ac:dyDescent="0.25">
      <c r="C207" s="17"/>
      <c r="D207" s="17" t="s">
        <v>724</v>
      </c>
      <c r="E207" s="18"/>
      <c r="F207" s="17" t="s">
        <v>670</v>
      </c>
      <c r="G207" s="18"/>
      <c r="H207" s="18"/>
    </row>
    <row r="208" spans="1:9" x14ac:dyDescent="0.25">
      <c r="C208" s="17"/>
      <c r="D208" s="17"/>
      <c r="E208" s="18"/>
      <c r="F208" s="17"/>
      <c r="G208" s="18"/>
      <c r="H208" s="18"/>
    </row>
    <row r="209" spans="1:9" x14ac:dyDescent="0.25">
      <c r="A209" s="69">
        <f>IF(B209=1,1,0)</f>
        <v>0</v>
      </c>
      <c r="B209" s="10"/>
      <c r="C209" s="17" t="s">
        <v>672</v>
      </c>
      <c r="D209" s="18"/>
      <c r="E209" s="18"/>
      <c r="F209" s="18"/>
      <c r="G209" s="18"/>
      <c r="H209" s="18"/>
    </row>
    <row r="210" spans="1:9" x14ac:dyDescent="0.25">
      <c r="C210" s="18"/>
      <c r="D210" s="17" t="s">
        <v>725</v>
      </c>
      <c r="F210" s="17" t="s">
        <v>727</v>
      </c>
      <c r="H210" s="17" t="s">
        <v>729</v>
      </c>
    </row>
    <row r="211" spans="1:9" x14ac:dyDescent="0.25">
      <c r="C211" s="17"/>
      <c r="D211" s="17" t="s">
        <v>726</v>
      </c>
      <c r="E211" s="18"/>
      <c r="F211" s="17" t="s">
        <v>728</v>
      </c>
      <c r="G211" s="18"/>
      <c r="H211" s="18"/>
    </row>
    <row r="212" spans="1:9" x14ac:dyDescent="0.25">
      <c r="C212" s="17"/>
      <c r="D212" s="17"/>
      <c r="E212" s="18"/>
      <c r="F212" s="17"/>
      <c r="G212" s="18"/>
      <c r="H212" s="18"/>
    </row>
    <row r="213" spans="1:9" x14ac:dyDescent="0.25">
      <c r="A213" s="69">
        <f>IF(B213=3,1,0)</f>
        <v>0</v>
      </c>
      <c r="B213" s="10"/>
      <c r="C213" s="17" t="s">
        <v>673</v>
      </c>
      <c r="D213" s="18"/>
      <c r="E213" s="18"/>
      <c r="F213" s="18"/>
      <c r="G213" s="18"/>
      <c r="H213" s="18"/>
    </row>
    <row r="214" spans="1:9" x14ac:dyDescent="0.25">
      <c r="C214" s="18"/>
      <c r="D214" s="17" t="s">
        <v>674</v>
      </c>
      <c r="E214" s="18"/>
      <c r="F214" s="18"/>
      <c r="G214" s="18"/>
      <c r="H214" s="18"/>
    </row>
    <row r="215" spans="1:9" x14ac:dyDescent="0.25">
      <c r="D215" s="17" t="s">
        <v>730</v>
      </c>
      <c r="F215" s="17" t="s">
        <v>733</v>
      </c>
      <c r="H215" s="17" t="s">
        <v>675</v>
      </c>
      <c r="I215" s="18"/>
    </row>
    <row r="216" spans="1:9" x14ac:dyDescent="0.25">
      <c r="C216" s="17"/>
      <c r="D216" s="17" t="s">
        <v>732</v>
      </c>
      <c r="E216" s="18"/>
      <c r="F216" s="18" t="s">
        <v>731</v>
      </c>
      <c r="G216" s="18"/>
      <c r="H216" s="18"/>
    </row>
    <row r="217" spans="1:9" x14ac:dyDescent="0.25">
      <c r="C217" s="17"/>
      <c r="D217" s="18"/>
      <c r="E217" s="18"/>
      <c r="F217" s="18"/>
      <c r="G217" s="18"/>
      <c r="H217" s="18"/>
    </row>
    <row r="218" spans="1:9" x14ac:dyDescent="0.25">
      <c r="C218" s="53" t="s">
        <v>734</v>
      </c>
    </row>
    <row r="219" spans="1:9" x14ac:dyDescent="0.25">
      <c r="C219" s="53"/>
    </row>
    <row r="220" spans="1:9" x14ac:dyDescent="0.25">
      <c r="A220" s="69">
        <f>IF(B220=2,1,0)</f>
        <v>0</v>
      </c>
      <c r="B220" s="10"/>
      <c r="C220" s="3" t="s">
        <v>735</v>
      </c>
      <c r="D220" s="23"/>
      <c r="E220" s="23"/>
      <c r="F220" s="23"/>
      <c r="G220" s="23"/>
    </row>
    <row r="221" spans="1:9" x14ac:dyDescent="0.25">
      <c r="C221" s="3" t="s">
        <v>736</v>
      </c>
      <c r="D221" s="23"/>
      <c r="E221" s="23"/>
      <c r="F221" s="23"/>
      <c r="G221" s="23"/>
    </row>
    <row r="222" spans="1:9" x14ac:dyDescent="0.25">
      <c r="D222" s="3" t="s">
        <v>743</v>
      </c>
      <c r="G222" s="23"/>
    </row>
    <row r="223" spans="1:9" x14ac:dyDescent="0.25">
      <c r="D223" s="3" t="s">
        <v>742</v>
      </c>
      <c r="G223" s="23"/>
    </row>
    <row r="224" spans="1:9" x14ac:dyDescent="0.25">
      <c r="D224" s="3" t="s">
        <v>739</v>
      </c>
      <c r="F224" s="23"/>
      <c r="G224" s="23"/>
    </row>
    <row r="225" spans="1:7" x14ac:dyDescent="0.25">
      <c r="D225" s="23" t="s">
        <v>740</v>
      </c>
      <c r="F225" s="23"/>
      <c r="G225" s="23"/>
    </row>
    <row r="226" spans="1:7" x14ac:dyDescent="0.25">
      <c r="D226" s="3" t="s">
        <v>741</v>
      </c>
      <c r="F226" s="23"/>
      <c r="G226" s="23"/>
    </row>
    <row r="227" spans="1:7" x14ac:dyDescent="0.25">
      <c r="C227" s="3"/>
      <c r="D227" s="23"/>
      <c r="E227" s="23"/>
      <c r="F227" s="23"/>
      <c r="G227" s="23"/>
    </row>
    <row r="228" spans="1:7" x14ac:dyDescent="0.25">
      <c r="A228" s="69">
        <f>IF(B228=5,1,0)</f>
        <v>0</v>
      </c>
      <c r="B228" s="10"/>
      <c r="C228" s="3" t="s">
        <v>749</v>
      </c>
      <c r="D228" s="23"/>
      <c r="E228" s="23"/>
      <c r="F228" s="23"/>
      <c r="G228" s="23"/>
    </row>
    <row r="229" spans="1:7" x14ac:dyDescent="0.25">
      <c r="D229" s="3" t="s">
        <v>744</v>
      </c>
      <c r="F229" s="23"/>
      <c r="G229" s="23"/>
    </row>
    <row r="230" spans="1:7" x14ac:dyDescent="0.25">
      <c r="D230" s="3" t="s">
        <v>745</v>
      </c>
      <c r="E230" s="23"/>
      <c r="F230" s="23"/>
      <c r="G230" s="23"/>
    </row>
    <row r="231" spans="1:7" x14ac:dyDescent="0.25">
      <c r="C231" s="3"/>
      <c r="D231" s="3" t="s">
        <v>746</v>
      </c>
      <c r="E231" s="23"/>
      <c r="F231" s="23"/>
      <c r="G231" s="23"/>
    </row>
    <row r="232" spans="1:7" x14ac:dyDescent="0.25">
      <c r="C232" s="3"/>
      <c r="D232" s="23" t="s">
        <v>747</v>
      </c>
      <c r="E232" s="23"/>
      <c r="F232" s="23"/>
      <c r="G232" s="23"/>
    </row>
    <row r="233" spans="1:7" x14ac:dyDescent="0.25">
      <c r="C233" s="3"/>
      <c r="D233" s="3" t="s">
        <v>748</v>
      </c>
      <c r="E233" s="23"/>
      <c r="F233" s="23"/>
      <c r="G233" s="23"/>
    </row>
    <row r="234" spans="1:7" x14ac:dyDescent="0.25">
      <c r="C234" s="3"/>
      <c r="D234" s="23"/>
      <c r="E234" s="23"/>
      <c r="F234" s="23"/>
      <c r="G234" s="23"/>
    </row>
    <row r="235" spans="1:7" x14ac:dyDescent="0.25">
      <c r="A235" s="69">
        <f>IF(B235=1,1,0)</f>
        <v>0</v>
      </c>
      <c r="B235" s="10"/>
      <c r="C235" s="3" t="s">
        <v>737</v>
      </c>
      <c r="D235" s="23"/>
      <c r="E235" s="23"/>
      <c r="F235" s="23"/>
      <c r="G235" s="23"/>
    </row>
    <row r="236" spans="1:7" x14ac:dyDescent="0.25">
      <c r="C236" s="23"/>
      <c r="D236" s="3" t="s">
        <v>752</v>
      </c>
      <c r="E236" s="23"/>
      <c r="G236" s="23"/>
    </row>
    <row r="237" spans="1:7" x14ac:dyDescent="0.25">
      <c r="C237" s="23"/>
      <c r="D237" s="3" t="s">
        <v>751</v>
      </c>
      <c r="E237" s="23"/>
      <c r="G237" s="23"/>
    </row>
    <row r="238" spans="1:7" x14ac:dyDescent="0.25">
      <c r="C238" s="23"/>
      <c r="D238" s="3" t="s">
        <v>750</v>
      </c>
      <c r="E238" s="23"/>
      <c r="F238" s="3"/>
      <c r="G238" s="23"/>
    </row>
    <row r="239" spans="1:7" x14ac:dyDescent="0.25">
      <c r="C239" s="23"/>
      <c r="D239" s="3" t="s">
        <v>753</v>
      </c>
      <c r="E239" s="23"/>
      <c r="F239" s="3"/>
      <c r="G239" s="23"/>
    </row>
    <row r="240" spans="1:7" x14ac:dyDescent="0.25">
      <c r="C240" s="23"/>
      <c r="D240" s="3" t="s">
        <v>754</v>
      </c>
      <c r="E240" s="23"/>
      <c r="F240" s="3"/>
      <c r="G240" s="23"/>
    </row>
    <row r="241" spans="1:7" x14ac:dyDescent="0.25">
      <c r="C241" s="3"/>
      <c r="D241" s="23"/>
      <c r="E241" s="23"/>
      <c r="F241" s="23"/>
      <c r="G241" s="23"/>
    </row>
    <row r="242" spans="1:7" x14ac:dyDescent="0.25">
      <c r="A242" s="69">
        <f>IF(B242=3,1,0)</f>
        <v>0</v>
      </c>
      <c r="B242" s="10"/>
      <c r="C242" s="3" t="s">
        <v>786</v>
      </c>
      <c r="D242" s="23"/>
      <c r="E242" s="23"/>
      <c r="F242" s="23"/>
      <c r="G242" s="23"/>
    </row>
    <row r="243" spans="1:7" x14ac:dyDescent="0.25">
      <c r="C243" s="23"/>
      <c r="D243" s="3" t="s">
        <v>755</v>
      </c>
      <c r="E243" s="23"/>
      <c r="G243" s="23"/>
    </row>
    <row r="244" spans="1:7" x14ac:dyDescent="0.25">
      <c r="A244" s="69">
        <f>SUM(A15:A243)</f>
        <v>0</v>
      </c>
      <c r="C244" s="23"/>
      <c r="D244" s="3" t="s">
        <v>756</v>
      </c>
      <c r="E244" s="23"/>
      <c r="F244" s="23"/>
    </row>
    <row r="245" spans="1:7" x14ac:dyDescent="0.25">
      <c r="C245" s="23"/>
      <c r="D245" s="3" t="s">
        <v>757</v>
      </c>
      <c r="E245" s="23"/>
      <c r="F245" s="23"/>
      <c r="G245" s="23"/>
    </row>
    <row r="246" spans="1:7" x14ac:dyDescent="0.25">
      <c r="D246" s="3" t="s">
        <v>738</v>
      </c>
    </row>
    <row r="247" spans="1:7" x14ac:dyDescent="0.25">
      <c r="D247" s="3" t="s">
        <v>758</v>
      </c>
    </row>
  </sheetData>
  <sheetProtection password="D855" sheet="1" objects="1" scenarios="1" selectLockedCells="1"/>
  <mergeCells count="3">
    <mergeCell ref="B140:K140"/>
    <mergeCell ref="B61:L61"/>
    <mergeCell ref="B3:K3"/>
  </mergeCells>
  <pageMargins left="0.7" right="0.7" top="0.75" bottom="0.75" header="0.3" footer="0.3"/>
  <pageSetup scale="72" orientation="portrait" r:id="rId1"/>
  <colBreaks count="1" manualBreakCount="1">
    <brk id="1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2:N200"/>
  <sheetViews>
    <sheetView showGridLines="0" topLeftCell="A25" zoomScale="115" zoomScaleNormal="115" workbookViewId="0">
      <selection activeCell="B46" sqref="B46"/>
    </sheetView>
  </sheetViews>
  <sheetFormatPr defaultRowHeight="15" x14ac:dyDescent="0.25"/>
  <cols>
    <col min="1" max="1" width="5" style="69" customWidth="1"/>
    <col min="2" max="3" width="9.140625" style="2" customWidth="1"/>
    <col min="4" max="9" width="9.140625" style="2"/>
    <col min="10" max="10" width="10.140625" style="2" customWidth="1"/>
    <col min="11" max="16384" width="9.140625" style="2"/>
  </cols>
  <sheetData>
    <row r="2" spans="2:14" ht="15.75" x14ac:dyDescent="0.25">
      <c r="B2" s="16" t="s">
        <v>759</v>
      </c>
    </row>
    <row r="3" spans="2:14" ht="45" customHeight="1" x14ac:dyDescent="0.25">
      <c r="B3" s="123" t="s">
        <v>760</v>
      </c>
      <c r="C3" s="123"/>
      <c r="D3" s="123"/>
      <c r="E3" s="123"/>
      <c r="F3" s="123"/>
      <c r="G3" s="123"/>
      <c r="H3" s="123"/>
      <c r="I3" s="123"/>
      <c r="J3" s="123"/>
      <c r="K3" s="123"/>
      <c r="L3" s="123"/>
      <c r="M3" s="123"/>
      <c r="N3" s="123"/>
    </row>
    <row r="4" spans="2:14" ht="9" customHeight="1" x14ac:dyDescent="0.25">
      <c r="B4" s="37"/>
      <c r="C4" s="37"/>
      <c r="D4" s="37"/>
      <c r="E4" s="37"/>
      <c r="F4" s="37"/>
      <c r="G4" s="37"/>
      <c r="H4" s="37"/>
      <c r="I4" s="37"/>
      <c r="J4" s="37"/>
      <c r="K4" s="37"/>
      <c r="L4" s="37"/>
      <c r="M4" s="37"/>
    </row>
    <row r="5" spans="2:14" ht="73.5" customHeight="1" x14ac:dyDescent="0.25">
      <c r="B5" s="111" t="s">
        <v>761</v>
      </c>
      <c r="C5" s="111"/>
      <c r="D5" s="111"/>
      <c r="E5" s="111"/>
      <c r="F5" s="111"/>
      <c r="G5" s="111"/>
      <c r="H5" s="111"/>
      <c r="I5" s="111"/>
      <c r="J5" s="111"/>
      <c r="K5" s="111"/>
      <c r="L5" s="111"/>
      <c r="M5" s="111"/>
      <c r="N5" s="111"/>
    </row>
    <row r="6" spans="2:14" ht="23.25" customHeight="1" x14ac:dyDescent="0.25">
      <c r="C6" s="9" t="s">
        <v>124</v>
      </c>
    </row>
    <row r="7" spans="2:14" ht="15.75" x14ac:dyDescent="0.25">
      <c r="C7" s="8">
        <v>3</v>
      </c>
      <c r="D7" s="17"/>
    </row>
    <row r="8" spans="2:14" x14ac:dyDescent="0.25">
      <c r="D8" s="18"/>
    </row>
    <row r="9" spans="2:14" ht="16.5" customHeight="1" x14ac:dyDescent="0.25"/>
    <row r="10" spans="2:14" ht="16.5" customHeight="1" x14ac:dyDescent="0.25"/>
    <row r="11" spans="2:14" ht="16.5" customHeight="1" x14ac:dyDescent="0.25"/>
    <row r="12" spans="2:14" ht="16.5" customHeight="1" x14ac:dyDescent="0.25"/>
    <row r="13" spans="2:14" ht="16.5" customHeight="1" x14ac:dyDescent="0.25"/>
    <row r="14" spans="2:14" ht="16.5" customHeight="1" x14ac:dyDescent="0.25"/>
    <row r="15" spans="2:14" ht="16.5" customHeight="1" x14ac:dyDescent="0.25"/>
    <row r="16" spans="2:14" ht="18.75" customHeight="1" x14ac:dyDescent="0.25">
      <c r="C16" s="3"/>
    </row>
    <row r="17" spans="2:13" ht="18.75" customHeight="1" x14ac:dyDescent="0.25">
      <c r="C17" s="3"/>
    </row>
    <row r="18" spans="2:13" ht="18.75" customHeight="1" x14ac:dyDescent="0.25">
      <c r="C18" s="3"/>
    </row>
    <row r="19" spans="2:13" ht="18.75" customHeight="1" x14ac:dyDescent="0.25">
      <c r="C19" s="3"/>
    </row>
    <row r="20" spans="2:13" x14ac:dyDescent="0.25">
      <c r="C20" s="3"/>
    </row>
    <row r="21" spans="2:13" x14ac:dyDescent="0.25">
      <c r="C21" s="3"/>
    </row>
    <row r="22" spans="2:13" x14ac:dyDescent="0.25">
      <c r="C22" s="3"/>
    </row>
    <row r="23" spans="2:13" x14ac:dyDescent="0.25">
      <c r="C23" s="3"/>
    </row>
    <row r="24" spans="2:13" ht="54" customHeight="1" x14ac:dyDescent="0.25">
      <c r="C24" s="58"/>
      <c r="D24" s="138" t="s">
        <v>762</v>
      </c>
      <c r="E24" s="138"/>
      <c r="F24" s="138"/>
      <c r="G24" s="138"/>
      <c r="H24" s="138"/>
      <c r="I24" s="138"/>
      <c r="J24" s="138"/>
      <c r="K24" s="138"/>
      <c r="L24" s="138"/>
      <c r="M24" s="138"/>
    </row>
    <row r="25" spans="2:13" ht="15" customHeight="1" x14ac:dyDescent="0.25">
      <c r="C25" s="58"/>
      <c r="D25" s="57"/>
      <c r="E25" s="57"/>
      <c r="F25" s="57"/>
      <c r="G25" s="57"/>
      <c r="H25" s="57"/>
      <c r="I25" s="57"/>
      <c r="J25" s="57"/>
      <c r="K25" s="57"/>
      <c r="L25" s="57"/>
      <c r="M25" s="57"/>
    </row>
    <row r="26" spans="2:13" ht="15" customHeight="1" x14ac:dyDescent="0.25">
      <c r="D26" s="9" t="s">
        <v>2</v>
      </c>
      <c r="E26" s="57"/>
      <c r="F26" s="57"/>
      <c r="G26" s="57"/>
      <c r="H26" s="57"/>
      <c r="I26" s="57"/>
      <c r="J26" s="57"/>
      <c r="K26" s="57"/>
      <c r="L26" s="57"/>
      <c r="M26" s="57"/>
    </row>
    <row r="27" spans="2:13" x14ac:dyDescent="0.25">
      <c r="C27" s="58"/>
    </row>
    <row r="28" spans="2:13" x14ac:dyDescent="0.25">
      <c r="C28" s="58"/>
    </row>
    <row r="29" spans="2:13" x14ac:dyDescent="0.25">
      <c r="C29" s="58"/>
    </row>
    <row r="30" spans="2:13" x14ac:dyDescent="0.25">
      <c r="C30" s="58"/>
    </row>
    <row r="31" spans="2:13" x14ac:dyDescent="0.25">
      <c r="C31" s="58"/>
    </row>
    <row r="32" spans="2:13" x14ac:dyDescent="0.25">
      <c r="B32" s="3"/>
      <c r="C32" s="58"/>
    </row>
    <row r="33" spans="1:8" ht="15.75" x14ac:dyDescent="0.25">
      <c r="A33" s="69">
        <f>IF(D33=5,1,0)</f>
        <v>0</v>
      </c>
      <c r="C33" s="58"/>
      <c r="D33" s="5"/>
      <c r="E33" s="4"/>
    </row>
    <row r="34" spans="1:8" x14ac:dyDescent="0.25">
      <c r="B34" s="17"/>
      <c r="C34" s="58"/>
      <c r="D34" s="4"/>
      <c r="E34" s="4"/>
      <c r="H34" s="12"/>
    </row>
    <row r="35" spans="1:8" x14ac:dyDescent="0.25">
      <c r="B35" s="17"/>
      <c r="C35" s="58"/>
      <c r="D35" s="4"/>
      <c r="E35" s="4"/>
    </row>
    <row r="43" spans="1:8" ht="15.75" x14ac:dyDescent="0.25">
      <c r="A43" s="69">
        <f>IF(D43=4,1,0)</f>
        <v>0</v>
      </c>
      <c r="D43" s="5"/>
    </row>
    <row r="53" spans="1:4" ht="15.75" x14ac:dyDescent="0.25">
      <c r="A53" s="69">
        <f>IF(D53=1,1,0)</f>
        <v>0</v>
      </c>
      <c r="D53" s="5"/>
    </row>
    <row r="64" spans="1:4" ht="15.75" x14ac:dyDescent="0.25">
      <c r="A64" s="69">
        <f>IF(D64=5,1,0)</f>
        <v>0</v>
      </c>
      <c r="D64" s="5"/>
    </row>
    <row r="73" spans="1:14" s="42" customFormat="1" ht="10.5" customHeight="1" x14ac:dyDescent="0.25">
      <c r="A73" s="76"/>
    </row>
    <row r="74" spans="1:14" ht="7.5" customHeight="1" x14ac:dyDescent="0.25"/>
    <row r="75" spans="1:14" ht="15.75" x14ac:dyDescent="0.25">
      <c r="B75" s="16" t="s">
        <v>763</v>
      </c>
    </row>
    <row r="76" spans="1:14" ht="30" customHeight="1" x14ac:dyDescent="0.25">
      <c r="B76" s="123" t="s">
        <v>764</v>
      </c>
      <c r="C76" s="123"/>
      <c r="D76" s="123"/>
      <c r="E76" s="123"/>
      <c r="F76" s="123"/>
      <c r="G76" s="123"/>
      <c r="H76" s="123"/>
      <c r="I76" s="123"/>
      <c r="J76" s="123"/>
      <c r="K76" s="123"/>
      <c r="L76" s="123"/>
      <c r="M76" s="123"/>
      <c r="N76" s="123"/>
    </row>
    <row r="77" spans="1:14" x14ac:dyDescent="0.25">
      <c r="B77" s="37"/>
      <c r="C77" s="37"/>
      <c r="D77" s="37"/>
      <c r="E77" s="37"/>
      <c r="F77" s="37"/>
      <c r="G77" s="37"/>
      <c r="H77" s="37"/>
      <c r="I77" s="37"/>
      <c r="J77" s="37"/>
      <c r="K77" s="37"/>
      <c r="L77" s="37"/>
      <c r="M77" s="37"/>
    </row>
    <row r="78" spans="1:14" ht="45" customHeight="1" x14ac:dyDescent="0.25">
      <c r="B78" s="111" t="s">
        <v>765</v>
      </c>
      <c r="C78" s="111"/>
      <c r="D78" s="111"/>
      <c r="E78" s="111"/>
      <c r="F78" s="111"/>
      <c r="G78" s="111"/>
      <c r="H78" s="111"/>
      <c r="I78" s="111"/>
      <c r="J78" s="111"/>
      <c r="K78" s="111"/>
      <c r="L78" s="111"/>
      <c r="M78" s="111"/>
      <c r="N78" s="111"/>
    </row>
    <row r="79" spans="1:14" ht="18.75" customHeight="1" x14ac:dyDescent="0.25">
      <c r="C79" s="9" t="s">
        <v>124</v>
      </c>
    </row>
    <row r="80" spans="1:14" ht="15.75" x14ac:dyDescent="0.25">
      <c r="C80" s="8">
        <v>4</v>
      </c>
      <c r="D80" s="17"/>
    </row>
    <row r="86" spans="1:4" x14ac:dyDescent="0.25">
      <c r="C86" s="9" t="s">
        <v>2</v>
      </c>
    </row>
    <row r="90" spans="1:4" ht="15.75" x14ac:dyDescent="0.25">
      <c r="A90" s="69">
        <f>IF(D90=4,1,0)</f>
        <v>0</v>
      </c>
      <c r="D90" s="5"/>
    </row>
    <row r="97" spans="1:4" ht="15.75" x14ac:dyDescent="0.25">
      <c r="A97" s="69">
        <f>IF(D97=2,1,0)</f>
        <v>0</v>
      </c>
      <c r="D97" s="5"/>
    </row>
    <row r="103" spans="1:4" ht="15.75" x14ac:dyDescent="0.25">
      <c r="A103" s="69">
        <f>IF(D103=5,1,0)</f>
        <v>0</v>
      </c>
      <c r="D103" s="5"/>
    </row>
    <row r="109" spans="1:4" ht="15.75" x14ac:dyDescent="0.25">
      <c r="A109" s="69">
        <f>IF(D109=2,1,0)</f>
        <v>0</v>
      </c>
      <c r="D109" s="5"/>
    </row>
    <row r="114" spans="1:14" s="42" customFormat="1" ht="11.25" customHeight="1" x14ac:dyDescent="0.25">
      <c r="A114" s="76"/>
    </row>
    <row r="116" spans="1:14" ht="15.75" x14ac:dyDescent="0.25">
      <c r="B116" s="16" t="s">
        <v>766</v>
      </c>
    </row>
    <row r="117" spans="1:14" ht="44.25" customHeight="1" x14ac:dyDescent="0.25">
      <c r="B117" s="111" t="s">
        <v>767</v>
      </c>
      <c r="C117" s="111"/>
      <c r="D117" s="111"/>
      <c r="E117" s="111"/>
      <c r="F117" s="111"/>
      <c r="G117" s="111"/>
      <c r="H117" s="111"/>
      <c r="I117" s="111"/>
      <c r="J117" s="111"/>
      <c r="K117" s="111"/>
      <c r="L117" s="111"/>
      <c r="M117" s="111"/>
      <c r="N117" s="111"/>
    </row>
    <row r="118" spans="1:14" ht="18" customHeight="1" x14ac:dyDescent="0.25">
      <c r="C118" s="9" t="s">
        <v>124</v>
      </c>
    </row>
    <row r="119" spans="1:14" ht="15.75" x14ac:dyDescent="0.25">
      <c r="C119" s="8">
        <v>3</v>
      </c>
      <c r="D119" s="17"/>
    </row>
    <row r="125" spans="1:14" ht="43.5" customHeight="1" x14ac:dyDescent="0.25">
      <c r="E125" s="139" t="s">
        <v>768</v>
      </c>
      <c r="F125" s="139"/>
      <c r="G125" s="139"/>
      <c r="H125" s="139"/>
      <c r="I125" s="139"/>
      <c r="J125" s="139"/>
      <c r="K125" s="139"/>
      <c r="L125" s="139"/>
    </row>
    <row r="126" spans="1:14" x14ac:dyDescent="0.25">
      <c r="C126" s="9" t="s">
        <v>2</v>
      </c>
    </row>
    <row r="131" spans="1:4" ht="15.75" x14ac:dyDescent="0.25">
      <c r="A131" s="69">
        <f>IF(D131=3,1,0)</f>
        <v>0</v>
      </c>
      <c r="D131" s="5"/>
    </row>
    <row r="137" spans="1:4" ht="15.75" x14ac:dyDescent="0.25">
      <c r="A137" s="69">
        <f>IF(D137=4,1,0)</f>
        <v>0</v>
      </c>
      <c r="D137" s="5"/>
    </row>
    <row r="145" spans="1:4" ht="15.75" x14ac:dyDescent="0.25">
      <c r="A145" s="69">
        <f>IF(D145=1,1,0)</f>
        <v>0</v>
      </c>
      <c r="D145" s="5"/>
    </row>
    <row r="154" spans="1:4" ht="15.75" x14ac:dyDescent="0.25">
      <c r="A154" s="69">
        <f>IF(D154=2,1,0)</f>
        <v>0</v>
      </c>
      <c r="D154" s="5"/>
    </row>
    <row r="159" spans="1:4" s="42" customFormat="1" ht="11.25" customHeight="1" x14ac:dyDescent="0.25">
      <c r="A159" s="76"/>
    </row>
    <row r="161" spans="2:14" ht="15.75" x14ac:dyDescent="0.25">
      <c r="B161" s="16" t="s">
        <v>766</v>
      </c>
    </row>
    <row r="162" spans="2:14" ht="31.5" customHeight="1" x14ac:dyDescent="0.25">
      <c r="B162" s="123" t="s">
        <v>769</v>
      </c>
      <c r="C162" s="123"/>
      <c r="D162" s="123"/>
      <c r="E162" s="123"/>
      <c r="F162" s="123"/>
      <c r="G162" s="123"/>
      <c r="H162" s="123"/>
      <c r="I162" s="123"/>
      <c r="J162" s="123"/>
      <c r="K162" s="123"/>
      <c r="L162" s="123"/>
      <c r="M162" s="123"/>
      <c r="N162" s="123"/>
    </row>
    <row r="163" spans="2:14" ht="6.75" customHeight="1" x14ac:dyDescent="0.25">
      <c r="B163" s="6"/>
      <c r="C163" s="6"/>
      <c r="D163" s="6"/>
      <c r="E163" s="6"/>
      <c r="F163" s="6"/>
      <c r="G163" s="6"/>
      <c r="H163" s="6"/>
      <c r="I163" s="6"/>
      <c r="J163" s="6"/>
      <c r="K163" s="6"/>
      <c r="L163" s="6"/>
      <c r="M163" s="6"/>
      <c r="N163" s="6"/>
    </row>
    <row r="164" spans="2:14" ht="78.75" customHeight="1" x14ac:dyDescent="0.25">
      <c r="B164" s="107" t="s">
        <v>770</v>
      </c>
      <c r="C164" s="107"/>
      <c r="D164" s="107"/>
      <c r="E164" s="107"/>
      <c r="F164" s="107"/>
      <c r="G164" s="107"/>
      <c r="H164" s="107"/>
      <c r="I164" s="107"/>
      <c r="J164" s="107"/>
      <c r="K164" s="107"/>
      <c r="L164" s="107"/>
      <c r="M164" s="107"/>
      <c r="N164" s="107"/>
    </row>
    <row r="165" spans="2:14" x14ac:dyDescent="0.25">
      <c r="C165" s="9" t="s">
        <v>124</v>
      </c>
    </row>
    <row r="166" spans="2:14" x14ac:dyDescent="0.25">
      <c r="D166" s="17"/>
    </row>
    <row r="169" spans="2:14" x14ac:dyDescent="0.25">
      <c r="C169" s="12"/>
    </row>
    <row r="176" spans="2:14" ht="10.5" customHeight="1" x14ac:dyDescent="0.25"/>
    <row r="177" spans="1:9" ht="10.5" customHeight="1" x14ac:dyDescent="0.25"/>
    <row r="178" spans="1:9" ht="10.5" customHeight="1" x14ac:dyDescent="0.25"/>
    <row r="179" spans="1:9" ht="10.5" customHeight="1" x14ac:dyDescent="0.25"/>
    <row r="180" spans="1:9" ht="15.75" x14ac:dyDescent="0.25">
      <c r="E180" s="12" t="s">
        <v>771</v>
      </c>
      <c r="F180" s="8">
        <v>3</v>
      </c>
      <c r="G180" s="12"/>
      <c r="H180" s="12" t="s">
        <v>772</v>
      </c>
      <c r="I180" s="8">
        <v>3</v>
      </c>
    </row>
    <row r="182" spans="1:9" x14ac:dyDescent="0.25">
      <c r="C182" s="9" t="s">
        <v>2</v>
      </c>
    </row>
    <row r="191" spans="1:9" ht="15.75" thickBot="1" x14ac:dyDescent="0.3"/>
    <row r="192" spans="1:9" ht="16.5" thickBot="1" x14ac:dyDescent="0.3">
      <c r="A192" s="69">
        <f>IF(D192=1,1,0)</f>
        <v>0</v>
      </c>
      <c r="C192" s="12" t="s">
        <v>773</v>
      </c>
      <c r="D192" s="59"/>
    </row>
    <row r="193" spans="1:4" ht="16.5" thickBot="1" x14ac:dyDescent="0.3">
      <c r="A193" s="69">
        <f>IF(D193=4,1,0)</f>
        <v>0</v>
      </c>
      <c r="C193" s="12" t="s">
        <v>774</v>
      </c>
      <c r="D193" s="59"/>
    </row>
    <row r="194" spans="1:4" ht="16.5" thickBot="1" x14ac:dyDescent="0.3">
      <c r="A194" s="69">
        <f>IF(D194=2,1,0)</f>
        <v>0</v>
      </c>
      <c r="C194" s="12" t="s">
        <v>775</v>
      </c>
      <c r="D194" s="59"/>
    </row>
    <row r="195" spans="1:4" ht="16.5" thickBot="1" x14ac:dyDescent="0.3">
      <c r="A195" s="69">
        <f>IF(D195=5,1,0)</f>
        <v>0</v>
      </c>
      <c r="C195" s="12" t="s">
        <v>776</v>
      </c>
      <c r="D195" s="59"/>
    </row>
    <row r="196" spans="1:4" ht="16.5" thickBot="1" x14ac:dyDescent="0.3">
      <c r="A196" s="69">
        <f>IF(D196=3,1,0)</f>
        <v>0</v>
      </c>
      <c r="C196" s="12" t="s">
        <v>777</v>
      </c>
      <c r="D196" s="59"/>
    </row>
    <row r="200" spans="1:4" x14ac:dyDescent="0.25">
      <c r="A200" s="69">
        <f>SUM(A33:A199)</f>
        <v>0</v>
      </c>
    </row>
  </sheetData>
  <sheetProtection selectLockedCells="1"/>
  <mergeCells count="9">
    <mergeCell ref="B5:N5"/>
    <mergeCell ref="B3:N3"/>
    <mergeCell ref="D24:M24"/>
    <mergeCell ref="B162:N162"/>
    <mergeCell ref="B164:N164"/>
    <mergeCell ref="B76:N76"/>
    <mergeCell ref="B78:N78"/>
    <mergeCell ref="B117:N117"/>
    <mergeCell ref="E125:L125"/>
  </mergeCells>
  <pageMargins left="0.7" right="0.7" top="0.75" bottom="0.75" header="0.3" footer="0.3"/>
  <pageSetup scale="72" orientation="portrait" r:id="rId1"/>
  <colBreaks count="1" manualBreakCount="1">
    <brk id="1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--hr--</vt:lpstr>
      <vt:lpstr>VOCABULARY</vt:lpstr>
      <vt:lpstr>MATHEMATICS</vt:lpstr>
      <vt:lpstr>COMMUNICATION</vt:lpstr>
      <vt:lpstr>LOGIC</vt:lpstr>
    </vt:vector>
  </TitlesOfParts>
  <Company>Filipino Entrepreneur and Resources Network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Joanne Melissa A. Urban</dc:creator>
  <cp:lastModifiedBy>Kelly Marinduque</cp:lastModifiedBy>
  <cp:lastPrinted>2011-08-08T07:40:25Z</cp:lastPrinted>
  <dcterms:created xsi:type="dcterms:W3CDTF">2011-07-05T03:26:21Z</dcterms:created>
  <dcterms:modified xsi:type="dcterms:W3CDTF">2017-06-29T01:57:46Z</dcterms:modified>
</cp:coreProperties>
</file>