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D:\LetUsRoll\00 设计文档\05 工具相关\"/>
    </mc:Choice>
  </mc:AlternateContent>
  <xr:revisionPtr revIDLastSave="0" documentId="13_ncr:1_{3E8DDCF3-184B-4ABE-BD3D-AF7245846659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00 概述" sheetId="1" r:id="rId1"/>
    <sheet name="01 客户端展示文本配置" sheetId="4" r:id="rId2"/>
    <sheet name="11 客户端展示文本配置" sheetId="5" r:id="rId3"/>
    <sheet name="02 公告内容配置" sheetId="2" r:id="rId4"/>
    <sheet name="12 公告内容配置" sheetId="7" r:id="rId5"/>
    <sheet name="03 邮件内容配置" sheetId="3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N84" i="7" l="1"/>
  <c r="AA84" i="7"/>
  <c r="N84" i="7"/>
  <c r="AN83" i="7"/>
  <c r="AA83" i="7"/>
  <c r="N83" i="7"/>
  <c r="AN82" i="7"/>
  <c r="AA82" i="7"/>
  <c r="N82" i="7"/>
  <c r="AN81" i="7"/>
  <c r="AA81" i="7"/>
  <c r="N81" i="7"/>
  <c r="AN80" i="7"/>
  <c r="AA80" i="7"/>
  <c r="N80" i="7"/>
  <c r="N79" i="7" s="1"/>
  <c r="N78" i="7" s="1"/>
  <c r="N77" i="7" s="1"/>
  <c r="N76" i="7" s="1"/>
  <c r="N75" i="7" s="1"/>
  <c r="O72" i="7" s="1"/>
  <c r="D8" i="2" s="1"/>
  <c r="AN79" i="7"/>
  <c r="AN78" i="7" s="1"/>
  <c r="AN77" i="7" s="1"/>
  <c r="AN76" i="7" s="1"/>
  <c r="AN75" i="7" s="1"/>
  <c r="AA79" i="7"/>
  <c r="AA78" i="7" s="1"/>
  <c r="AA77" i="7" s="1"/>
  <c r="AA76" i="7" s="1"/>
  <c r="AB72" i="7" s="1"/>
  <c r="AA75" i="7"/>
  <c r="C72" i="7"/>
  <c r="F8" i="2"/>
  <c r="AN70" i="7"/>
  <c r="AA70" i="7"/>
  <c r="N70" i="7"/>
  <c r="AN69" i="7"/>
  <c r="AA69" i="7"/>
  <c r="N69" i="7"/>
  <c r="AN68" i="7"/>
  <c r="AA68" i="7"/>
  <c r="N68" i="7"/>
  <c r="AN67" i="7"/>
  <c r="AA67" i="7"/>
  <c r="N67" i="7"/>
  <c r="AN66" i="7"/>
  <c r="AA66" i="7"/>
  <c r="AA65" i="7" s="1"/>
  <c r="AA64" i="7" s="1"/>
  <c r="AA63" i="7" s="1"/>
  <c r="AA62" i="7" s="1"/>
  <c r="AA61" i="7" s="1"/>
  <c r="N66" i="7"/>
  <c r="N65" i="7" s="1"/>
  <c r="N64" i="7" s="1"/>
  <c r="N63" i="7" s="1"/>
  <c r="N62" i="7" s="1"/>
  <c r="N61" i="7" s="1"/>
  <c r="O58" i="7" s="1"/>
  <c r="D7" i="2" s="1"/>
  <c r="AN65" i="7"/>
  <c r="AN64" i="7" s="1"/>
  <c r="AN63" i="7" s="1"/>
  <c r="AN62" i="7" s="1"/>
  <c r="AN61" i="7" s="1"/>
  <c r="C58" i="7"/>
  <c r="AN56" i="7"/>
  <c r="AA56" i="7"/>
  <c r="N56" i="7"/>
  <c r="AN55" i="7"/>
  <c r="AA55" i="7"/>
  <c r="N55" i="7"/>
  <c r="AN54" i="7"/>
  <c r="AA54" i="7"/>
  <c r="N54" i="7"/>
  <c r="AN53" i="7"/>
  <c r="AA53" i="7"/>
  <c r="N53" i="7"/>
  <c r="AN52" i="7"/>
  <c r="AA52" i="7"/>
  <c r="N52" i="7"/>
  <c r="AN51" i="7"/>
  <c r="AN50" i="7" s="1"/>
  <c r="AN49" i="7" s="1"/>
  <c r="AN48" i="7" s="1"/>
  <c r="AN47" i="7" s="1"/>
  <c r="AA51" i="7"/>
  <c r="AA50" i="7" s="1"/>
  <c r="AA49" i="7" s="1"/>
  <c r="AA48" i="7" s="1"/>
  <c r="AA47" i="7" s="1"/>
  <c r="N51" i="7"/>
  <c r="N50" i="7" s="1"/>
  <c r="N49" i="7" s="1"/>
  <c r="N48" i="7" s="1"/>
  <c r="N47" i="7" s="1"/>
  <c r="C44" i="7"/>
  <c r="F2" i="2"/>
  <c r="H2" i="2"/>
  <c r="AN196" i="5"/>
  <c r="AA196" i="5"/>
  <c r="N196" i="5"/>
  <c r="AN195" i="5"/>
  <c r="AA195" i="5"/>
  <c r="N195" i="5"/>
  <c r="AN194" i="5"/>
  <c r="AA194" i="5"/>
  <c r="N194" i="5"/>
  <c r="AN193" i="5"/>
  <c r="AA193" i="5"/>
  <c r="N193" i="5"/>
  <c r="AN192" i="5"/>
  <c r="AA192" i="5"/>
  <c r="N192" i="5"/>
  <c r="AN191" i="5"/>
  <c r="AA191" i="5"/>
  <c r="N191" i="5"/>
  <c r="AN190" i="5"/>
  <c r="AA190" i="5"/>
  <c r="N190" i="5"/>
  <c r="AN189" i="5"/>
  <c r="AN188" i="5" s="1"/>
  <c r="AN187" i="5" s="1"/>
  <c r="AA189" i="5"/>
  <c r="N189" i="5"/>
  <c r="AA188" i="5"/>
  <c r="AA187" i="5" s="1"/>
  <c r="N188" i="5"/>
  <c r="N187" i="5" s="1"/>
  <c r="O184" i="5" s="1"/>
  <c r="D15" i="4" s="1"/>
  <c r="C184" i="5"/>
  <c r="AN182" i="5"/>
  <c r="AA182" i="5"/>
  <c r="N182" i="5"/>
  <c r="AN181" i="5"/>
  <c r="AA181" i="5"/>
  <c r="N181" i="5"/>
  <c r="AN180" i="5"/>
  <c r="AA180" i="5"/>
  <c r="N180" i="5"/>
  <c r="AN179" i="5"/>
  <c r="AA179" i="5"/>
  <c r="N179" i="5"/>
  <c r="AN178" i="5"/>
  <c r="AA178" i="5"/>
  <c r="N178" i="5"/>
  <c r="AN177" i="5"/>
  <c r="AA177" i="5"/>
  <c r="N177" i="5"/>
  <c r="AN176" i="5"/>
  <c r="AA176" i="5"/>
  <c r="N176" i="5"/>
  <c r="AN175" i="5"/>
  <c r="AN174" i="5" s="1"/>
  <c r="AN173" i="5" s="1"/>
  <c r="AO170" i="5" s="1"/>
  <c r="E14" i="4" s="1"/>
  <c r="AA175" i="5"/>
  <c r="AA174" i="5" s="1"/>
  <c r="AA173" i="5" s="1"/>
  <c r="AB170" i="5" s="1"/>
  <c r="F14" i="4" s="1"/>
  <c r="N175" i="5"/>
  <c r="N174" i="5"/>
  <c r="N173" i="5" s="1"/>
  <c r="C170" i="5"/>
  <c r="AN168" i="5"/>
  <c r="AA168" i="5"/>
  <c r="N168" i="5"/>
  <c r="AN167" i="5"/>
  <c r="AA167" i="5"/>
  <c r="N167" i="5"/>
  <c r="AN166" i="5"/>
  <c r="AA166" i="5"/>
  <c r="N166" i="5"/>
  <c r="AN165" i="5"/>
  <c r="AA165" i="5"/>
  <c r="N165" i="5"/>
  <c r="AN164" i="5"/>
  <c r="AA164" i="5"/>
  <c r="N164" i="5"/>
  <c r="AN163" i="5"/>
  <c r="AA163" i="5"/>
  <c r="N163" i="5"/>
  <c r="AN162" i="5"/>
  <c r="AA162" i="5"/>
  <c r="N162" i="5"/>
  <c r="AN161" i="5"/>
  <c r="AA161" i="5"/>
  <c r="N161" i="5"/>
  <c r="N160" i="5" s="1"/>
  <c r="N159" i="5" s="1"/>
  <c r="AN160" i="5"/>
  <c r="AN159" i="5" s="1"/>
  <c r="AA160" i="5"/>
  <c r="AA159" i="5" s="1"/>
  <c r="AB156" i="5" s="1"/>
  <c r="F13" i="4" s="1"/>
  <c r="C156" i="5"/>
  <c r="AN154" i="5"/>
  <c r="AA154" i="5"/>
  <c r="N154" i="5"/>
  <c r="AN153" i="5"/>
  <c r="AA153" i="5"/>
  <c r="N153" i="5"/>
  <c r="AN152" i="5"/>
  <c r="AA152" i="5"/>
  <c r="N152" i="5"/>
  <c r="AN151" i="5"/>
  <c r="AA151" i="5"/>
  <c r="N151" i="5"/>
  <c r="AN150" i="5"/>
  <c r="AA150" i="5"/>
  <c r="N150" i="5"/>
  <c r="AN149" i="5"/>
  <c r="AA149" i="5"/>
  <c r="N149" i="5"/>
  <c r="AN148" i="5"/>
  <c r="AA148" i="5"/>
  <c r="N148" i="5"/>
  <c r="AN147" i="5"/>
  <c r="AN146" i="5" s="1"/>
  <c r="AN145" i="5" s="1"/>
  <c r="AA147" i="5"/>
  <c r="N147" i="5"/>
  <c r="N146" i="5" s="1"/>
  <c r="N145" i="5" s="1"/>
  <c r="AA146" i="5"/>
  <c r="AA145" i="5" s="1"/>
  <c r="C142" i="5"/>
  <c r="AN42" i="7"/>
  <c r="AA42" i="7"/>
  <c r="N42" i="7"/>
  <c r="AN41" i="7"/>
  <c r="AA41" i="7"/>
  <c r="N41" i="7"/>
  <c r="AN40" i="7"/>
  <c r="AA40" i="7"/>
  <c r="N40" i="7"/>
  <c r="AN39" i="7"/>
  <c r="AA39" i="7"/>
  <c r="N39" i="7"/>
  <c r="AN38" i="7"/>
  <c r="AA38" i="7"/>
  <c r="N38" i="7"/>
  <c r="AN37" i="7"/>
  <c r="AN36" i="7" s="1"/>
  <c r="AN35" i="7" s="1"/>
  <c r="AN34" i="7" s="1"/>
  <c r="AN33" i="7" s="1"/>
  <c r="AA37" i="7"/>
  <c r="AA36" i="7" s="1"/>
  <c r="AA35" i="7" s="1"/>
  <c r="AA34" i="7" s="1"/>
  <c r="AA33" i="7" s="1"/>
  <c r="N37" i="7"/>
  <c r="N36" i="7" s="1"/>
  <c r="N35" i="7" s="1"/>
  <c r="N34" i="7" s="1"/>
  <c r="N33" i="7" s="1"/>
  <c r="C30" i="7"/>
  <c r="AN28" i="7"/>
  <c r="AA28" i="7"/>
  <c r="N28" i="7"/>
  <c r="AN27" i="7"/>
  <c r="AA27" i="7"/>
  <c r="N27" i="7"/>
  <c r="AN26" i="7"/>
  <c r="AA26" i="7"/>
  <c r="N26" i="7"/>
  <c r="AN25" i="7"/>
  <c r="AA25" i="7"/>
  <c r="N25" i="7"/>
  <c r="AN24" i="7"/>
  <c r="AA24" i="7"/>
  <c r="N24" i="7"/>
  <c r="AN23" i="7"/>
  <c r="AN22" i="7" s="1"/>
  <c r="AN21" i="7" s="1"/>
  <c r="AN20" i="7" s="1"/>
  <c r="AN19" i="7" s="1"/>
  <c r="AA23" i="7"/>
  <c r="N23" i="7"/>
  <c r="AA22" i="7"/>
  <c r="N22" i="7"/>
  <c r="AA21" i="7"/>
  <c r="AA20" i="7" s="1"/>
  <c r="AA19" i="7" s="1"/>
  <c r="N21" i="7"/>
  <c r="N20" i="7" s="1"/>
  <c r="N19" i="7" s="1"/>
  <c r="O16" i="7" s="1"/>
  <c r="D4" i="2" s="1"/>
  <c r="C16" i="7"/>
  <c r="E2" i="2"/>
  <c r="D2" i="2"/>
  <c r="C2" i="7"/>
  <c r="AN14" i="7"/>
  <c r="AA14" i="7"/>
  <c r="N14" i="7"/>
  <c r="AN13" i="7"/>
  <c r="AA13" i="7"/>
  <c r="N13" i="7"/>
  <c r="AN12" i="7"/>
  <c r="AA12" i="7"/>
  <c r="N12" i="7"/>
  <c r="AN11" i="7"/>
  <c r="AA11" i="7"/>
  <c r="N11" i="7"/>
  <c r="AN10" i="7"/>
  <c r="AA10" i="7"/>
  <c r="N10" i="7"/>
  <c r="AN9" i="7"/>
  <c r="AN8" i="7" s="1"/>
  <c r="AN7" i="7" s="1"/>
  <c r="AN6" i="7" s="1"/>
  <c r="AN5" i="7" s="1"/>
  <c r="AA9" i="7"/>
  <c r="AA8" i="7" s="1"/>
  <c r="AA7" i="7" s="1"/>
  <c r="AA6" i="7" s="1"/>
  <c r="AA5" i="7" s="1"/>
  <c r="N9" i="7"/>
  <c r="N8" i="7" s="1"/>
  <c r="N7" i="7" s="1"/>
  <c r="N6" i="7" s="1"/>
  <c r="N5" i="7" s="1"/>
  <c r="AN140" i="5"/>
  <c r="AA140" i="5"/>
  <c r="N140" i="5"/>
  <c r="AN139" i="5"/>
  <c r="AA139" i="5"/>
  <c r="N139" i="5"/>
  <c r="AN138" i="5"/>
  <c r="AA138" i="5"/>
  <c r="N138" i="5"/>
  <c r="AN137" i="5"/>
  <c r="AA137" i="5"/>
  <c r="N137" i="5"/>
  <c r="AN136" i="5"/>
  <c r="AA136" i="5"/>
  <c r="N136" i="5"/>
  <c r="AN135" i="5"/>
  <c r="AA135" i="5"/>
  <c r="N135" i="5"/>
  <c r="AN134" i="5"/>
  <c r="AA134" i="5"/>
  <c r="N134" i="5"/>
  <c r="N133" i="5" s="1"/>
  <c r="N132" i="5" s="1"/>
  <c r="N131" i="5" s="1"/>
  <c r="O128" i="5" s="1"/>
  <c r="D11" i="4" s="1"/>
  <c r="AN133" i="5"/>
  <c r="AN132" i="5" s="1"/>
  <c r="AN131" i="5" s="1"/>
  <c r="AA133" i="5"/>
  <c r="AA132" i="5" s="1"/>
  <c r="AA131" i="5" s="1"/>
  <c r="AB128" i="5" s="1"/>
  <c r="F11" i="4" s="1"/>
  <c r="C128" i="5"/>
  <c r="AN126" i="5"/>
  <c r="AA126" i="5"/>
  <c r="N126" i="5"/>
  <c r="AN125" i="5"/>
  <c r="AA125" i="5"/>
  <c r="N125" i="5"/>
  <c r="AN124" i="5"/>
  <c r="AA124" i="5"/>
  <c r="N124" i="5"/>
  <c r="AN123" i="5"/>
  <c r="AA123" i="5"/>
  <c r="N123" i="5"/>
  <c r="AN122" i="5"/>
  <c r="AA122" i="5"/>
  <c r="N122" i="5"/>
  <c r="AN121" i="5"/>
  <c r="AA121" i="5"/>
  <c r="N121" i="5"/>
  <c r="AN120" i="5"/>
  <c r="AA120" i="5"/>
  <c r="AA119" i="5" s="1"/>
  <c r="AA118" i="5" s="1"/>
  <c r="AA117" i="5" s="1"/>
  <c r="N120" i="5"/>
  <c r="N119" i="5" s="1"/>
  <c r="N118" i="5" s="1"/>
  <c r="N117" i="5" s="1"/>
  <c r="O114" i="5" s="1"/>
  <c r="D10" i="4" s="1"/>
  <c r="AN119" i="5"/>
  <c r="AN118" i="5" s="1"/>
  <c r="AN117" i="5" s="1"/>
  <c r="C114" i="5"/>
  <c r="AN112" i="5"/>
  <c r="AA112" i="5"/>
  <c r="N112" i="5"/>
  <c r="AN111" i="5"/>
  <c r="AA111" i="5"/>
  <c r="N111" i="5"/>
  <c r="AN110" i="5"/>
  <c r="AA110" i="5"/>
  <c r="N110" i="5"/>
  <c r="AN109" i="5"/>
  <c r="AA109" i="5"/>
  <c r="N109" i="5"/>
  <c r="AN108" i="5"/>
  <c r="AA108" i="5"/>
  <c r="N108" i="5"/>
  <c r="AN107" i="5"/>
  <c r="AA107" i="5"/>
  <c r="N107" i="5"/>
  <c r="AN106" i="5"/>
  <c r="AN105" i="5" s="1"/>
  <c r="AN104" i="5" s="1"/>
  <c r="AN103" i="5" s="1"/>
  <c r="AO100" i="5" s="1"/>
  <c r="E9" i="4" s="1"/>
  <c r="AA106" i="5"/>
  <c r="N106" i="5"/>
  <c r="N105" i="5" s="1"/>
  <c r="N104" i="5" s="1"/>
  <c r="N103" i="5" s="1"/>
  <c r="AA105" i="5"/>
  <c r="AA104" i="5" s="1"/>
  <c r="AA103" i="5" s="1"/>
  <c r="C100" i="5"/>
  <c r="AN98" i="5"/>
  <c r="AA98" i="5"/>
  <c r="N98" i="5"/>
  <c r="AN97" i="5"/>
  <c r="AA97" i="5"/>
  <c r="N97" i="5"/>
  <c r="AN96" i="5"/>
  <c r="AA96" i="5"/>
  <c r="N96" i="5"/>
  <c r="AN95" i="5"/>
  <c r="AA95" i="5"/>
  <c r="N95" i="5"/>
  <c r="AN94" i="5"/>
  <c r="AA94" i="5"/>
  <c r="N94" i="5"/>
  <c r="AN93" i="5"/>
  <c r="AA93" i="5"/>
  <c r="N93" i="5"/>
  <c r="AN92" i="5"/>
  <c r="AN91" i="5" s="1"/>
  <c r="AN90" i="5" s="1"/>
  <c r="AN89" i="5" s="1"/>
  <c r="AA92" i="5"/>
  <c r="N92" i="5"/>
  <c r="N91" i="5" s="1"/>
  <c r="N90" i="5" s="1"/>
  <c r="N89" i="5" s="1"/>
  <c r="O86" i="5" s="1"/>
  <c r="D8" i="4" s="1"/>
  <c r="AA91" i="5"/>
  <c r="AA90" i="5"/>
  <c r="AA89" i="5" s="1"/>
  <c r="C86" i="5"/>
  <c r="AN84" i="5"/>
  <c r="AA84" i="5"/>
  <c r="N84" i="5"/>
  <c r="AN83" i="5"/>
  <c r="AA83" i="5"/>
  <c r="N83" i="5"/>
  <c r="AN82" i="5"/>
  <c r="AA82" i="5"/>
  <c r="N82" i="5"/>
  <c r="AN81" i="5"/>
  <c r="AA81" i="5"/>
  <c r="N81" i="5"/>
  <c r="AN80" i="5"/>
  <c r="AA80" i="5"/>
  <c r="N80" i="5"/>
  <c r="AN79" i="5"/>
  <c r="AN78" i="5" s="1"/>
  <c r="AN77" i="5" s="1"/>
  <c r="AN76" i="5" s="1"/>
  <c r="AN75" i="5" s="1"/>
  <c r="AA79" i="5"/>
  <c r="N79" i="5"/>
  <c r="AA78" i="5"/>
  <c r="AA77" i="5" s="1"/>
  <c r="AA76" i="5" s="1"/>
  <c r="AA75" i="5" s="1"/>
  <c r="AB72" i="5" s="1"/>
  <c r="F7" i="4" s="1"/>
  <c r="N78" i="5"/>
  <c r="N77" i="5" s="1"/>
  <c r="N76" i="5" s="1"/>
  <c r="N75" i="5" s="1"/>
  <c r="C72" i="5"/>
  <c r="AN70" i="5"/>
  <c r="AA70" i="5"/>
  <c r="N70" i="5"/>
  <c r="AN69" i="5"/>
  <c r="AA69" i="5"/>
  <c r="N69" i="5"/>
  <c r="AN68" i="5"/>
  <c r="AA68" i="5"/>
  <c r="N68" i="5"/>
  <c r="AN67" i="5"/>
  <c r="AA67" i="5"/>
  <c r="N67" i="5"/>
  <c r="AN66" i="5"/>
  <c r="AA66" i="5"/>
  <c r="N66" i="5"/>
  <c r="AN65" i="5"/>
  <c r="AN64" i="5" s="1"/>
  <c r="AN63" i="5" s="1"/>
  <c r="AN62" i="5" s="1"/>
  <c r="AN61" i="5" s="1"/>
  <c r="AA65" i="5"/>
  <c r="AA64" i="5" s="1"/>
  <c r="AA63" i="5" s="1"/>
  <c r="AA62" i="5" s="1"/>
  <c r="AA61" i="5" s="1"/>
  <c r="N65" i="5"/>
  <c r="N64" i="5" s="1"/>
  <c r="N63" i="5" s="1"/>
  <c r="N62" i="5" s="1"/>
  <c r="N61" i="5" s="1"/>
  <c r="O58" i="5" s="1"/>
  <c r="D6" i="4" s="1"/>
  <c r="C58" i="5"/>
  <c r="AN56" i="5"/>
  <c r="AA56" i="5"/>
  <c r="N56" i="5"/>
  <c r="AN55" i="5"/>
  <c r="AA55" i="5"/>
  <c r="N55" i="5"/>
  <c r="AN54" i="5"/>
  <c r="AA54" i="5"/>
  <c r="N54" i="5"/>
  <c r="AN53" i="5"/>
  <c r="AA53" i="5"/>
  <c r="N53" i="5"/>
  <c r="AN52" i="5"/>
  <c r="AA52" i="5"/>
  <c r="N52" i="5"/>
  <c r="AN51" i="5"/>
  <c r="AN50" i="5" s="1"/>
  <c r="AN49" i="5" s="1"/>
  <c r="AN48" i="5" s="1"/>
  <c r="AN47" i="5" s="1"/>
  <c r="AA51" i="5"/>
  <c r="N51" i="5"/>
  <c r="N50" i="5" s="1"/>
  <c r="N49" i="5" s="1"/>
  <c r="N48" i="5" s="1"/>
  <c r="N47" i="5" s="1"/>
  <c r="AA50" i="5"/>
  <c r="AA49" i="5" s="1"/>
  <c r="AA48" i="5" s="1"/>
  <c r="AA47" i="5" s="1"/>
  <c r="C44" i="5"/>
  <c r="AN42" i="5"/>
  <c r="AA42" i="5"/>
  <c r="N42" i="5"/>
  <c r="AN41" i="5"/>
  <c r="AA41" i="5"/>
  <c r="N41" i="5"/>
  <c r="AN40" i="5"/>
  <c r="AA40" i="5"/>
  <c r="N40" i="5"/>
  <c r="AN39" i="5"/>
  <c r="AA39" i="5"/>
  <c r="N39" i="5"/>
  <c r="AN38" i="5"/>
  <c r="AA38" i="5"/>
  <c r="N38" i="5"/>
  <c r="AN37" i="5"/>
  <c r="AA37" i="5"/>
  <c r="N37" i="5"/>
  <c r="AN36" i="5"/>
  <c r="AN35" i="5" s="1"/>
  <c r="AN34" i="5" s="1"/>
  <c r="AN33" i="5" s="1"/>
  <c r="AA36" i="5"/>
  <c r="N36" i="5"/>
  <c r="N35" i="5" s="1"/>
  <c r="N34" i="5" s="1"/>
  <c r="N33" i="5" s="1"/>
  <c r="AA35" i="5"/>
  <c r="AA34" i="5"/>
  <c r="AA33" i="5" s="1"/>
  <c r="C30" i="5"/>
  <c r="AN28" i="5"/>
  <c r="AA28" i="5"/>
  <c r="N28" i="5"/>
  <c r="AN27" i="5"/>
  <c r="AA27" i="5"/>
  <c r="N27" i="5"/>
  <c r="AN26" i="5"/>
  <c r="AA26" i="5"/>
  <c r="N26" i="5"/>
  <c r="AN25" i="5"/>
  <c r="AA25" i="5"/>
  <c r="N25" i="5"/>
  <c r="AN24" i="5"/>
  <c r="AA24" i="5"/>
  <c r="N24" i="5"/>
  <c r="AN23" i="5"/>
  <c r="AA23" i="5"/>
  <c r="N23" i="5"/>
  <c r="AN22" i="5"/>
  <c r="AA22" i="5"/>
  <c r="N22" i="5"/>
  <c r="N21" i="5" s="1"/>
  <c r="N20" i="5" s="1"/>
  <c r="N19" i="5" s="1"/>
  <c r="AN21" i="5"/>
  <c r="AN20" i="5" s="1"/>
  <c r="AN19" i="5" s="1"/>
  <c r="AA21" i="5"/>
  <c r="AA20" i="5" s="1"/>
  <c r="AA19" i="5" s="1"/>
  <c r="C16" i="5"/>
  <c r="AN14" i="5"/>
  <c r="AN13" i="5"/>
  <c r="AN12" i="5"/>
  <c r="AN11" i="5"/>
  <c r="AN10" i="5"/>
  <c r="AN9" i="5"/>
  <c r="AN8" i="5"/>
  <c r="AN7" i="5"/>
  <c r="AN6" i="5" s="1"/>
  <c r="AN5" i="5" s="1"/>
  <c r="AA14" i="5"/>
  <c r="AA13" i="5"/>
  <c r="AA12" i="5"/>
  <c r="AA11" i="5"/>
  <c r="AA10" i="5"/>
  <c r="AA9" i="5"/>
  <c r="AA8" i="5"/>
  <c r="AA7" i="5"/>
  <c r="AA6" i="5" s="1"/>
  <c r="AA5" i="5" s="1"/>
  <c r="C2" i="5"/>
  <c r="N14" i="5"/>
  <c r="N13" i="5"/>
  <c r="N12" i="5"/>
  <c r="N11" i="5"/>
  <c r="N10" i="5"/>
  <c r="N9" i="5"/>
  <c r="N8" i="5"/>
  <c r="N7" i="5" s="1"/>
  <c r="N6" i="5" s="1"/>
  <c r="N5" i="5" s="1"/>
  <c r="AB30" i="7" l="1"/>
  <c r="F5" i="2" s="1"/>
  <c r="AO72" i="7"/>
  <c r="E8" i="2" s="1"/>
  <c r="O30" i="7"/>
  <c r="D5" i="2" s="1"/>
  <c r="AB16" i="7"/>
  <c r="F4" i="2" s="1"/>
  <c r="AO156" i="5"/>
  <c r="E13" i="4" s="1"/>
  <c r="AB184" i="5"/>
  <c r="F15" i="4" s="1"/>
  <c r="O30" i="5"/>
  <c r="D4" i="4" s="1"/>
  <c r="AO58" i="5"/>
  <c r="E6" i="4" s="1"/>
  <c r="AB86" i="5"/>
  <c r="F8" i="4" s="1"/>
  <c r="O156" i="5"/>
  <c r="D13" i="4" s="1"/>
  <c r="AO44" i="5"/>
  <c r="E5" i="4" s="1"/>
  <c r="AO30" i="5"/>
  <c r="E4" i="4" s="1"/>
  <c r="AB142" i="5"/>
  <c r="F12" i="4" s="1"/>
  <c r="O170" i="5"/>
  <c r="D14" i="4" s="1"/>
  <c r="AO184" i="5"/>
  <c r="E15" i="4" s="1"/>
  <c r="O72" i="5"/>
  <c r="D7" i="4" s="1"/>
  <c r="O142" i="5"/>
  <c r="D12" i="4" s="1"/>
  <c r="AO128" i="5"/>
  <c r="E11" i="4" s="1"/>
  <c r="O44" i="5"/>
  <c r="D5" i="4" s="1"/>
  <c r="AO142" i="5"/>
  <c r="E12" i="4" s="1"/>
  <c r="O44" i="7"/>
  <c r="D6" i="2" s="1"/>
  <c r="AO30" i="7"/>
  <c r="E5" i="2" s="1"/>
  <c r="AB44" i="7"/>
  <c r="F6" i="2" s="1"/>
  <c r="AO44" i="7"/>
  <c r="E6" i="2" s="1"/>
  <c r="AO16" i="7"/>
  <c r="E4" i="2" s="1"/>
  <c r="AB58" i="7"/>
  <c r="F7" i="2" s="1"/>
  <c r="AO58" i="7"/>
  <c r="E7" i="2" s="1"/>
  <c r="AB30" i="5"/>
  <c r="F4" i="4" s="1"/>
  <c r="AB100" i="5"/>
  <c r="F9" i="4" s="1"/>
  <c r="AB114" i="5"/>
  <c r="F10" i="4" s="1"/>
  <c r="AO2" i="7"/>
  <c r="E3" i="2" s="1"/>
  <c r="AB2" i="7"/>
  <c r="F3" i="2" s="1"/>
  <c r="O2" i="7"/>
  <c r="D3" i="2" s="1"/>
  <c r="AO86" i="5"/>
  <c r="E8" i="4" s="1"/>
  <c r="AO114" i="5"/>
  <c r="E10" i="4" s="1"/>
  <c r="O16" i="5"/>
  <c r="D3" i="4" s="1"/>
  <c r="AO72" i="5"/>
  <c r="E7" i="4" s="1"/>
  <c r="O100" i="5"/>
  <c r="D9" i="4" s="1"/>
  <c r="AB44" i="5"/>
  <c r="F5" i="4" s="1"/>
  <c r="AB58" i="5"/>
  <c r="F6" i="4" s="1"/>
  <c r="AO16" i="5"/>
  <c r="E3" i="4" s="1"/>
  <c r="AB16" i="5"/>
  <c r="F3" i="4" s="1"/>
  <c r="AB2" i="5"/>
  <c r="F2" i="4" s="1"/>
  <c r="AO2" i="5"/>
  <c r="E2" i="4" s="1"/>
  <c r="O2" i="5"/>
  <c r="D2" i="4" s="1"/>
</calcChain>
</file>

<file path=xl/sharedStrings.xml><?xml version="1.0" encoding="utf-8"?>
<sst xmlns="http://schemas.openxmlformats.org/spreadsheetml/2006/main" count="1783" uniqueCount="186">
  <si>
    <t>拼装用参数</t>
  </si>
  <si>
    <t>注意事项</t>
  </si>
  <si>
    <t>{\"RichText\":[</t>
  </si>
  <si>
    <t>正文</t>
  </si>
  <si>
    <t>字色</t>
  </si>
  <si>
    <t>不透明度</t>
  </si>
  <si>
    <t>字体路径名</t>
  </si>
  <si>
    <t>字号</t>
  </si>
  <si>
    <t>描边</t>
  </si>
  <si>
    <t>拼装</t>
  </si>
  <si>
    <t>无描边时</t>
  </si>
  <si>
    <t>像素填-1</t>
  </si>
  <si>
    <t>{\"text\":\"</t>
  </si>
  <si>
    <t>R</t>
  </si>
  <si>
    <t>G</t>
  </si>
  <si>
    <t>B</t>
  </si>
  <si>
    <t>像素</t>
  </si>
  <si>
    <t>\",\"color\":{\"r\":</t>
  </si>
  <si>
    <t>您还需额外支付：</t>
  </si>
  <si>
    <t>Default</t>
  </si>
  <si>
    <t>转译后</t>
  </si>
  <si>
    <t>,\"g\":</t>
  </si>
  <si>
    <t>{0}</t>
  </si>
  <si>
    <t>Font001</t>
  </si>
  <si>
    <t>\</t>
  </si>
  <si>
    <t>"\</t>
  </si>
  <si>
    <t>,\"b\":</t>
  </si>
  <si>
    <t>抢庄费</t>
  </si>
  <si>
    <t>},\"opacity\":</t>
  </si>
  <si>
    <t>,\"fontName\":\"font/</t>
  </si>
  <si>
    <t>.ttf\",\"fontSize\":</t>
  </si>
  <si>
    <t>您还需额外支付：{0}抢庄费</t>
  </si>
  <si>
    <t>,\"outlineColor\":{\"r\":</t>
  </si>
  <si>
    <t>},\"outlineSize\":</t>
  </si>
  <si>
    <t>}</t>
  </si>
  <si>
    <t>]}</t>
  </si>
  <si>
    <t>文本编号</t>
  </si>
  <si>
    <t>文本内容</t>
  </si>
  <si>
    <t>备注</t>
  </si>
  <si>
    <t>庄家显示内容</t>
  </si>
  <si>
    <t>累计{0}金币</t>
  </si>
  <si>
    <t>邀请有礼-累计金币（白色）</t>
  </si>
  <si>
    <t>累计{0}钻石</t>
  </si>
  <si>
    <t>邀请有礼-累计钻石（白色）</t>
  </si>
  <si>
    <t>邀请有礼-好友点击</t>
  </si>
  <si>
    <t>好友注册可领取{0}金币，每日注册奖励可领次数为{1}/{2}次</t>
  </si>
  <si>
    <t>邀请有礼-好友注册</t>
  </si>
  <si>
    <t>好友充值钻石，可获得好友充值佣金抽成{0}%</t>
  </si>
  <si>
    <t>邀请有礼-好友充值</t>
  </si>
  <si>
    <t>邀请有礼-累计金币（黑色）</t>
  </si>
  <si>
    <t>邀请有礼-累计钻石（黑色）</t>
  </si>
  <si>
    <t>当前剩余押金{0}金币</t>
  </si>
  <si>
    <t>骰宝模式-主动下注提示</t>
  </si>
  <si>
    <t>骰宝模式-上庄金额提示</t>
  </si>
  <si>
    <t>公告编号</t>
  </si>
  <si>
    <t>公告内容</t>
  </si>
  <si>
    <t>用于后台公告</t>
  </si>
  <si>
    <t>恭喜{0}获得猜大小奖池大奖，TA拿到了{1}金币</t>
  </si>
  <si>
    <t>恭喜{大奖玩家用户名}获得猜大小奖池大奖，TA拿到了{奖池剩余金额}金币</t>
  </si>
  <si>
    <t>{0}猜大小赢得了{1}金币</t>
  </si>
  <si>
    <t>{玩家用户名}猜大小赢得了{获得金币}金币</t>
  </si>
  <si>
    <t>输入</t>
    <phoneticPr fontId="7" type="noConversion"/>
  </si>
  <si>
    <t>需转译字符</t>
    <phoneticPr fontId="7" type="noConversion"/>
  </si>
  <si>
    <t>{0}押{1}，庄家{2}，{3}{4}</t>
    <phoneticPr fontId="7" type="noConversion"/>
  </si>
  <si>
    <t>押{1}，庄家{2}，{3}{4}</t>
    <phoneticPr fontId="7" type="noConversion"/>
  </si>
  <si>
    <t>累计</t>
    <phoneticPr fontId="7" type="noConversion"/>
  </si>
  <si>
    <t>金币</t>
    <phoneticPr fontId="7" type="noConversion"/>
  </si>
  <si>
    <t>钻石</t>
    <phoneticPr fontId="7" type="noConversion"/>
  </si>
  <si>
    <t>{1}/{2}</t>
  </si>
  <si>
    <t>输出【简中】</t>
    <phoneticPr fontId="7" type="noConversion"/>
  </si>
  <si>
    <t>输出【繁中】</t>
    <phoneticPr fontId="7" type="noConversion"/>
  </si>
  <si>
    <t>输出【英文】</t>
    <phoneticPr fontId="7" type="noConversion"/>
  </si>
  <si>
    <t>【简中】输出</t>
    <phoneticPr fontId="7" type="noConversion"/>
  </si>
  <si>
    <t>【繁中】输出</t>
    <phoneticPr fontId="7" type="noConversion"/>
  </si>
  <si>
    <t>【英文】输出</t>
    <phoneticPr fontId="7" type="noConversion"/>
  </si>
  <si>
    <t>好友点击可领取{0}金币，每日点击奖励可领次数为{1}/{2}次</t>
    <phoneticPr fontId="7" type="noConversion"/>
  </si>
  <si>
    <t>———</t>
  </si>
  <si>
    <t>———</t>
    <phoneticPr fontId="7" type="noConversion"/>
  </si>
  <si>
    <t>押{1}，莊家{2}，{3}{4}</t>
  </si>
  <si>
    <t>累計</t>
  </si>
  <si>
    <t>金幣</t>
  </si>
  <si>
    <t>鑽石</t>
  </si>
  <si>
    <t>好友点击可领取</t>
  </si>
  <si>
    <t>金币，每日点击奖励可领次数为</t>
  </si>
  <si>
    <t>好友點選可領取</t>
  </si>
  <si>
    <t>金幣，每日點選獎勵可領次數為</t>
  </si>
  <si>
    <t>好友注册可领取</t>
  </si>
  <si>
    <t>好友註冊可領取</t>
  </si>
  <si>
    <t>好友充值钻石，可获得好友充值佣金抽成</t>
  </si>
  <si>
    <t>%</t>
  </si>
  <si>
    <t>好友充值鑽石，可獲得好友充值佣金抽成</t>
  </si>
  <si>
    <t>累计</t>
    <phoneticPr fontId="7" type="noConversion"/>
  </si>
  <si>
    <t>金币</t>
  </si>
  <si>
    <t>金币</t>
    <phoneticPr fontId="7" type="noConversion"/>
  </si>
  <si>
    <t>钻石</t>
    <phoneticPr fontId="7" type="noConversion"/>
  </si>
  <si>
    <t>当前剩余押金</t>
  </si>
  <si>
    <t>當前剩餘押金</t>
  </si>
  <si>
    <t>您還需額外支付：</t>
  </si>
  <si>
    <t>搶莊費</t>
  </si>
  <si>
    <t>恭喜</t>
  </si>
  <si>
    <t>获得猜大小奖池大奖，TA拿到了</t>
  </si>
  <si>
    <t>{1}金币</t>
  </si>
  <si>
    <t>獲得猜大小獎池大獎，TA拿到了</t>
  </si>
  <si>
    <t>{1}金幣</t>
  </si>
  <si>
    <t>猜大小赢得了</t>
  </si>
  <si>
    <t>猜大小贏得了</t>
  </si>
  <si>
    <t>第一次搶中了豹子{1}！獲得了</t>
  </si>
  <si>
    <t>{2}金幣</t>
  </si>
  <si>
    <t>{0}押大，庄家胜，赢{1}</t>
    <phoneticPr fontId="7" type="noConversion"/>
  </si>
  <si>
    <t>{0}押大，庄家败，输{1}</t>
    <phoneticPr fontId="7" type="noConversion"/>
  </si>
  <si>
    <t>{0}押小，庄家胜，赢{1}</t>
    <phoneticPr fontId="7" type="noConversion"/>
  </si>
  <si>
    <t>{0}押小，庄家败，输{1}</t>
    <phoneticPr fontId="7" type="noConversion"/>
  </si>
  <si>
    <t>押大，庄家胜，赢{1}</t>
    <phoneticPr fontId="7" type="noConversion"/>
  </si>
  <si>
    <t>押大，莊家勝，贏{1}</t>
  </si>
  <si>
    <t>押大，庄家败，输{1}</t>
    <phoneticPr fontId="7" type="noConversion"/>
  </si>
  <si>
    <t>押大，莊家敗，輸{1}</t>
  </si>
  <si>
    <t>押小，庄家胜，赢{1}</t>
    <phoneticPr fontId="7" type="noConversion"/>
  </si>
  <si>
    <t>押小，莊家勝，贏{1}</t>
  </si>
  <si>
    <t>押小，庄家败，输{1}</t>
    <phoneticPr fontId="7" type="noConversion"/>
  </si>
  <si>
    <t>押小，莊家敗，輸{1}</t>
  </si>
  <si>
    <t xml:space="preserve">Additional cost: </t>
  </si>
  <si>
    <t xml:space="preserve">{0} </t>
  </si>
  <si>
    <t>snatch rate</t>
  </si>
  <si>
    <t xml:space="preserve">Your current remaining deposit is </t>
  </si>
  <si>
    <t>gold.</t>
  </si>
  <si>
    <t>Your current remaining deposit is {0} gold.</t>
  </si>
  <si>
    <t>Total {0} gold</t>
  </si>
  <si>
    <t xml:space="preserve">Total </t>
  </si>
  <si>
    <t>gems</t>
  </si>
  <si>
    <t>gold</t>
  </si>
  <si>
    <t>Every time your friends top up gems, you receive {0}% as a gift.</t>
  </si>
  <si>
    <t xml:space="preserve">Every time your friends top up gems, you receive </t>
  </si>
  <si>
    <t>Total {0} gems</t>
  </si>
  <si>
    <t xml:space="preserve">bets {1}. Dealer {2}, </t>
  </si>
  <si>
    <t>{0} bets {1}. Dealer {2}, {3}{4}</t>
  </si>
  <si>
    <t>Congratulations to {0} for winning the jackpot of {1} gold.</t>
  </si>
  <si>
    <t xml:space="preserve">Congratulations to </t>
  </si>
  <si>
    <t xml:space="preserve">for winning the jackpot of </t>
  </si>
  <si>
    <t>{1} gold.</t>
  </si>
  <si>
    <t>{0} gets a lucky shot in High Low and wins {1} gold.</t>
  </si>
  <si>
    <t xml:space="preserve">gets a lucky shot in High Low and wins </t>
  </si>
  <si>
    <t>Congratulations to {0} for rolling a panther. They win {1} gold.</t>
  </si>
  <si>
    <t xml:space="preserve">for rolling a panther. They win </t>
  </si>
  <si>
    <t>Additional cost: {0} snatch rate</t>
    <phoneticPr fontId="7" type="noConversion"/>
  </si>
  <si>
    <t>{0} bets on high. Dealer wins and collects {1} gold</t>
  </si>
  <si>
    <t>bets on high. Dealer wins and collects {1} gold</t>
  </si>
  <si>
    <t>{0} bets on high. Dealer loses and pays out {1} gold</t>
  </si>
  <si>
    <t>{0} bets on low. Dealer wins and collects {1} gold</t>
  </si>
  <si>
    <t>bets on low. Dealer wins and collects {1} gold</t>
  </si>
  <si>
    <t>{0} bets on low. Dealer loses and pays out {1} gold</t>
  </si>
  <si>
    <t>bets on low. Dealer loses and pays out {1} gold</t>
  </si>
  <si>
    <t>恭喜{0}在骰宝模式狂赢{1}金币</t>
    <phoneticPr fontId="7" type="noConversion"/>
  </si>
  <si>
    <t>骰宝游戏中{0}踢飞了{1}的庄家</t>
    <phoneticPr fontId="7" type="noConversion"/>
  </si>
  <si>
    <t>恭喜{玩家用户名}在骰宝模式狂赢{获得金币数量}金币</t>
    <phoneticPr fontId="7" type="noConversion"/>
  </si>
  <si>
    <t>恭喜{0}抢中了豹子！TA拿到了{2}金币</t>
    <phoneticPr fontId="7" type="noConversion"/>
  </si>
  <si>
    <t>恭喜{用户名}抢中了豹子！获得了{获得金币数量}金币</t>
    <phoneticPr fontId="7" type="noConversion"/>
  </si>
  <si>
    <t>第一次抢中了豹子！获得了</t>
    <phoneticPr fontId="7" type="noConversion"/>
  </si>
  <si>
    <t>{1}金币</t>
    <phoneticPr fontId="7" type="noConversion"/>
  </si>
  <si>
    <t>恭喜{0}在骰宝模式狂赢{1}金币</t>
  </si>
  <si>
    <t>在骰宝模式狂赢</t>
    <phoneticPr fontId="7" type="noConversion"/>
  </si>
  <si>
    <t>骰宝游戏中</t>
  </si>
  <si>
    <t>踢飞了</t>
  </si>
  <si>
    <t>{1}</t>
  </si>
  <si>
    <t>的庄家</t>
  </si>
  <si>
    <t>在骰寶模式狂贏</t>
  </si>
  <si>
    <t>骰宝游戏中</t>
    <phoneticPr fontId="7" type="noConversion"/>
  </si>
  <si>
    <t>Get {0} gold for every referral link click. Today's clicks: {1}/{2}</t>
    <phoneticPr fontId="7" type="noConversion"/>
  </si>
  <si>
    <t xml:space="preserve">Get </t>
    <phoneticPr fontId="7" type="noConversion"/>
  </si>
  <si>
    <t xml:space="preserve">{0} </t>
    <phoneticPr fontId="7" type="noConversion"/>
  </si>
  <si>
    <t xml:space="preserve">gold for every referral link click. Today's clicks: </t>
    <phoneticPr fontId="7" type="noConversion"/>
  </si>
  <si>
    <t>{1}/{2}</t>
    <phoneticPr fontId="7" type="noConversion"/>
  </si>
  <si>
    <t>{0} owned the dealer {1} in Sic Bo.</t>
  </si>
  <si>
    <t xml:space="preserve">owned the dealer </t>
  </si>
  <si>
    <t xml:space="preserve">{1} </t>
  </si>
  <si>
    <t>Sic Bo.</t>
  </si>
  <si>
    <t>Congratulations to {0} for winning {1} gold in Sic Bo.</t>
  </si>
  <si>
    <t xml:space="preserve">for winning </t>
  </si>
  <si>
    <t>{1} gold in Sic Bo.</t>
  </si>
  <si>
    <t>Get {0} gold per friend sign-up. Today's sign-ups: {1}/{2}</t>
    <phoneticPr fontId="7" type="noConversion"/>
  </si>
  <si>
    <t xml:space="preserve">Get </t>
    <phoneticPr fontId="7" type="noConversion"/>
  </si>
  <si>
    <t xml:space="preserve">gold per friend sign-up. Today's sign-ups: </t>
    <phoneticPr fontId="7" type="noConversion"/>
  </si>
  <si>
    <t>邀请你加入</t>
    <phoneticPr fontId="7" type="noConversion"/>
  </si>
  <si>
    <t>邀請你加入</t>
  </si>
  <si>
    <t>{0}邀请你加入{1}点击跳转</t>
    <phoneticPr fontId="7" type="noConversion"/>
  </si>
  <si>
    <t>点击跳转</t>
    <phoneticPr fontId="7" type="noConversion"/>
  </si>
  <si>
    <t>點選跳轉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</si>
</sst>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0"/>
      <name val="等线"/>
      <family val="3"/>
      <charset val="134"/>
      <scheme val="minor"/>
    </font>
    <font>
      <sz val="10"/>
      <color rgb="FF9C6500"/>
      <name val="等线"/>
      <family val="3"/>
      <charset val="134"/>
      <scheme val="minor"/>
    </font>
    <font>
      <sz val="11"/>
      <color rgb="FF9C5700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Calibri"/>
      <family val="2"/>
    </font>
    <font>
      <sz val="10"/>
      <color rgb="FF9C6500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Calibri"/>
      <family val="2"/>
    </font>
    <font>
      <sz val="10"/>
      <color rgb="FF9C6500"/>
      <name val="等线"/>
      <family val="3"/>
      <charset val="134"/>
    </font>
    <font>
      <sz val="11"/>
      <color rgb="FF9C65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EB9C"/>
        <bgColor rgb="FFFFEB9C"/>
      </patternFill>
    </fill>
  </fills>
  <borders count="12">
    <border>
      <left/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5" fillId="4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/>
    <xf numFmtId="0" fontId="10" fillId="0" borderId="0"/>
  </cellStyleXfs>
  <cellXfs count="84">
    <xf numFmtId="0" fontId="0" fillId="0" borderId="0" xfId="0"/>
    <xf numFmtId="0" fontId="2" fillId="0" borderId="0" xfId="0" applyFont="1" applyAlignment="1">
      <alignment vertical="center"/>
    </xf>
    <xf numFmtId="0" fontId="3" fillId="2" borderId="3" xfId="2" applyFont="1" applyBorder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4" fillId="4" borderId="3" xfId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4" borderId="4" xfId="1" applyFont="1" applyBorder="1" applyAlignment="1">
      <alignment horizontal="center" vertical="center"/>
    </xf>
    <xf numFmtId="0" fontId="2" fillId="0" borderId="0" xfId="0" applyFont="1"/>
    <xf numFmtId="0" fontId="4" fillId="4" borderId="3" xfId="1" applyFont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3" fillId="6" borderId="2" xfId="0" applyFont="1" applyFill="1" applyBorder="1"/>
    <xf numFmtId="0" fontId="3" fillId="6" borderId="1" xfId="0" applyFont="1" applyFill="1" applyBorder="1"/>
    <xf numFmtId="0" fontId="2" fillId="0" borderId="3" xfId="0" applyFont="1" applyBorder="1" applyAlignment="1">
      <alignment horizontal="center" vertical="center"/>
    </xf>
    <xf numFmtId="0" fontId="2" fillId="3" borderId="3" xfId="0" applyNumberFormat="1" applyFont="1" applyFill="1" applyBorder="1" applyAlignment="1">
      <alignment horizontal="left" vertical="center"/>
    </xf>
    <xf numFmtId="0" fontId="2" fillId="3" borderId="7" xfId="0" applyNumberFormat="1" applyFont="1" applyFill="1" applyBorder="1" applyAlignment="1">
      <alignment horizontal="left" vertical="center"/>
    </xf>
    <xf numFmtId="0" fontId="9" fillId="8" borderId="11" xfId="3" applyFont="1" applyFill="1" applyBorder="1" applyAlignment="1">
      <alignment horizontal="center" vertical="center"/>
    </xf>
    <xf numFmtId="0" fontId="9" fillId="8" borderId="11" xfId="3" applyFont="1" applyFill="1" applyBorder="1" applyAlignment="1">
      <alignment horizontal="left" vertical="center"/>
    </xf>
    <xf numFmtId="0" fontId="9" fillId="8" borderId="8" xfId="3" applyFont="1" applyFill="1" applyBorder="1" applyAlignment="1">
      <alignment horizontal="center" vertical="center"/>
    </xf>
    <xf numFmtId="0" fontId="9" fillId="8" borderId="11" xfId="3" applyFont="1" applyFill="1" applyBorder="1" applyAlignment="1">
      <alignment horizontal="center" vertical="center"/>
    </xf>
    <xf numFmtId="0" fontId="9" fillId="8" borderId="11" xfId="3" applyFont="1" applyFill="1" applyBorder="1" applyAlignment="1">
      <alignment horizontal="left" vertical="center"/>
    </xf>
    <xf numFmtId="0" fontId="9" fillId="8" borderId="8" xfId="3" applyFont="1" applyFill="1" applyBorder="1" applyAlignment="1">
      <alignment horizontal="center" vertical="center"/>
    </xf>
    <xf numFmtId="0" fontId="9" fillId="8" borderId="11" xfId="3" applyFont="1" applyFill="1" applyBorder="1" applyAlignment="1">
      <alignment horizontal="center" vertical="center"/>
    </xf>
    <xf numFmtId="0" fontId="9" fillId="8" borderId="11" xfId="3" applyFont="1" applyFill="1" applyBorder="1" applyAlignment="1">
      <alignment horizontal="left" vertical="center"/>
    </xf>
    <xf numFmtId="0" fontId="9" fillId="8" borderId="8" xfId="3" applyFont="1" applyFill="1" applyBorder="1" applyAlignment="1">
      <alignment horizontal="center" vertical="center"/>
    </xf>
    <xf numFmtId="0" fontId="9" fillId="8" borderId="11" xfId="3" applyFont="1" applyFill="1" applyBorder="1" applyAlignment="1">
      <alignment horizontal="center" vertical="center"/>
    </xf>
    <xf numFmtId="0" fontId="9" fillId="8" borderId="11" xfId="3" applyFont="1" applyFill="1" applyBorder="1" applyAlignment="1">
      <alignment horizontal="left" vertical="center"/>
    </xf>
    <xf numFmtId="0" fontId="9" fillId="8" borderId="8" xfId="3" applyFont="1" applyFill="1" applyBorder="1" applyAlignment="1">
      <alignment horizontal="center" vertical="center"/>
    </xf>
    <xf numFmtId="0" fontId="9" fillId="8" borderId="11" xfId="3" applyFont="1" applyFill="1" applyBorder="1" applyAlignment="1">
      <alignment horizontal="center" vertical="center"/>
    </xf>
    <xf numFmtId="0" fontId="9" fillId="8" borderId="11" xfId="3" applyFont="1" applyFill="1" applyBorder="1" applyAlignment="1">
      <alignment horizontal="left" vertical="center"/>
    </xf>
    <xf numFmtId="0" fontId="9" fillId="8" borderId="8" xfId="3" applyFont="1" applyFill="1" applyBorder="1" applyAlignment="1">
      <alignment horizontal="center" vertical="center"/>
    </xf>
    <xf numFmtId="0" fontId="9" fillId="8" borderId="11" xfId="3" applyFont="1" applyFill="1" applyBorder="1" applyAlignment="1">
      <alignment horizontal="center" vertical="center"/>
    </xf>
    <xf numFmtId="0" fontId="9" fillId="8" borderId="11" xfId="3" applyFont="1" applyFill="1" applyBorder="1" applyAlignment="1">
      <alignment horizontal="left" vertical="center"/>
    </xf>
    <xf numFmtId="0" fontId="9" fillId="8" borderId="8" xfId="3" applyFont="1" applyFill="1" applyBorder="1" applyAlignment="1">
      <alignment horizontal="center" vertical="center"/>
    </xf>
    <xf numFmtId="0" fontId="9" fillId="8" borderId="11" xfId="3" applyFont="1" applyFill="1" applyBorder="1" applyAlignment="1">
      <alignment horizontal="center" vertical="center"/>
    </xf>
    <xf numFmtId="0" fontId="9" fillId="8" borderId="11" xfId="3" applyFont="1" applyFill="1" applyBorder="1" applyAlignment="1">
      <alignment horizontal="left" vertical="center"/>
    </xf>
    <xf numFmtId="0" fontId="9" fillId="8" borderId="8" xfId="3" applyFont="1" applyFill="1" applyBorder="1" applyAlignment="1">
      <alignment horizontal="center" vertical="center"/>
    </xf>
    <xf numFmtId="0" fontId="9" fillId="8" borderId="11" xfId="3" applyFont="1" applyFill="1" applyBorder="1" applyAlignment="1">
      <alignment horizontal="center" vertical="center"/>
    </xf>
    <xf numFmtId="0" fontId="9" fillId="8" borderId="11" xfId="3" applyFont="1" applyFill="1" applyBorder="1" applyAlignment="1">
      <alignment horizontal="left" vertical="center"/>
    </xf>
    <xf numFmtId="0" fontId="9" fillId="8" borderId="8" xfId="3" applyFont="1" applyFill="1" applyBorder="1" applyAlignment="1">
      <alignment horizontal="center" vertical="center"/>
    </xf>
    <xf numFmtId="0" fontId="9" fillId="8" borderId="11" xfId="3" applyFont="1" applyFill="1" applyBorder="1" applyAlignment="1">
      <alignment horizontal="center" vertical="center"/>
    </xf>
    <xf numFmtId="0" fontId="9" fillId="8" borderId="11" xfId="3" applyFont="1" applyFill="1" applyBorder="1" applyAlignment="1">
      <alignment horizontal="left" vertical="center"/>
    </xf>
    <xf numFmtId="0" fontId="9" fillId="8" borderId="11" xfId="3" applyFont="1" applyFill="1" applyBorder="1" applyAlignment="1">
      <alignment horizontal="center" vertical="center"/>
    </xf>
    <xf numFmtId="0" fontId="9" fillId="8" borderId="11" xfId="3" applyFont="1" applyFill="1" applyBorder="1" applyAlignment="1">
      <alignment horizontal="left" vertical="center"/>
    </xf>
    <xf numFmtId="0" fontId="9" fillId="8" borderId="11" xfId="3" applyFont="1" applyFill="1" applyBorder="1" applyAlignment="1">
      <alignment horizontal="center" vertical="center"/>
    </xf>
    <xf numFmtId="0" fontId="9" fillId="8" borderId="11" xfId="3" applyFont="1" applyFill="1" applyBorder="1" applyAlignment="1">
      <alignment horizontal="left" vertical="center"/>
    </xf>
    <xf numFmtId="0" fontId="9" fillId="8" borderId="11" xfId="3" applyFont="1" applyFill="1" applyBorder="1" applyAlignment="1">
      <alignment horizontal="left" vertical="center"/>
    </xf>
    <xf numFmtId="0" fontId="12" fillId="8" borderId="11" xfId="4" applyFont="1" applyFill="1" applyBorder="1" applyAlignment="1">
      <alignment horizontal="center" vertical="center"/>
    </xf>
    <xf numFmtId="0" fontId="12" fillId="8" borderId="11" xfId="4" applyFont="1" applyFill="1" applyBorder="1" applyAlignment="1">
      <alignment horizontal="left" vertical="center"/>
    </xf>
    <xf numFmtId="0" fontId="12" fillId="8" borderId="11" xfId="4" applyFont="1" applyFill="1" applyBorder="1" applyAlignment="1">
      <alignment horizontal="center" vertical="center"/>
    </xf>
    <xf numFmtId="0" fontId="12" fillId="8" borderId="11" xfId="4" applyFont="1" applyFill="1" applyBorder="1" applyAlignment="1">
      <alignment horizontal="left" vertical="center"/>
    </xf>
    <xf numFmtId="0" fontId="12" fillId="8" borderId="11" xfId="4" applyFont="1" applyFill="1" applyBorder="1" applyAlignment="1">
      <alignment horizontal="center" vertical="center"/>
    </xf>
    <xf numFmtId="0" fontId="12" fillId="8" borderId="11" xfId="4" applyFont="1" applyFill="1" applyBorder="1" applyAlignment="1">
      <alignment horizontal="left" vertical="center"/>
    </xf>
    <xf numFmtId="0" fontId="12" fillId="8" borderId="11" xfId="4" applyFont="1" applyFill="1" applyBorder="1" applyAlignment="1">
      <alignment horizontal="center" vertical="center"/>
    </xf>
    <xf numFmtId="0" fontId="12" fillId="8" borderId="11" xfId="4" applyFont="1" applyFill="1" applyBorder="1" applyAlignment="1">
      <alignment horizontal="left" vertical="center"/>
    </xf>
    <xf numFmtId="0" fontId="4" fillId="4" borderId="7" xfId="1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9" fillId="8" borderId="11" xfId="0" applyFont="1" applyFill="1" applyBorder="1" applyAlignment="1">
      <alignment horizontal="left" vertical="center"/>
    </xf>
    <xf numFmtId="0" fontId="9" fillId="8" borderId="8" xfId="0" applyFont="1" applyFill="1" applyBorder="1" applyAlignment="1">
      <alignment horizontal="center" vertical="center"/>
    </xf>
    <xf numFmtId="0" fontId="9" fillId="8" borderId="11" xfId="0" applyFont="1" applyFill="1" applyBorder="1" applyAlignment="1">
      <alignment horizontal="center" vertical="center"/>
    </xf>
    <xf numFmtId="0" fontId="13" fillId="8" borderId="0" xfId="0" applyFont="1" applyFill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4" fillId="4" borderId="7" xfId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3" fillId="2" borderId="3" xfId="2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5" borderId="4" xfId="1" applyFont="1" applyFill="1" applyBorder="1" applyAlignment="1">
      <alignment horizontal="left" vertical="center"/>
    </xf>
    <xf numFmtId="0" fontId="4" fillId="5" borderId="5" xfId="1" applyFont="1" applyFill="1" applyBorder="1" applyAlignment="1">
      <alignment horizontal="left" vertical="center"/>
    </xf>
    <xf numFmtId="0" fontId="4" fillId="5" borderId="6" xfId="1" applyFont="1" applyFill="1" applyBorder="1" applyAlignment="1">
      <alignment horizontal="left" vertical="center"/>
    </xf>
    <xf numFmtId="0" fontId="9" fillId="8" borderId="8" xfId="3" applyFont="1" applyFill="1" applyBorder="1" applyAlignment="1">
      <alignment horizontal="left" vertical="center"/>
    </xf>
    <xf numFmtId="0" fontId="8" fillId="0" borderId="9" xfId="3" applyFont="1" applyBorder="1"/>
    <xf numFmtId="0" fontId="8" fillId="0" borderId="10" xfId="3" applyFont="1" applyBorder="1"/>
    <xf numFmtId="0" fontId="2" fillId="3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12" fillId="8" borderId="8" xfId="4" applyFont="1" applyFill="1" applyBorder="1" applyAlignment="1">
      <alignment horizontal="left" vertical="center"/>
    </xf>
    <xf numFmtId="0" fontId="11" fillId="0" borderId="9" xfId="4" applyFont="1" applyBorder="1"/>
    <xf numFmtId="0" fontId="11" fillId="0" borderId="10" xfId="4" applyFont="1" applyBorder="1"/>
    <xf numFmtId="0" fontId="9" fillId="8" borderId="8" xfId="0" applyFont="1" applyFill="1" applyBorder="1" applyAlignment="1">
      <alignment horizontal="left" vertical="center"/>
    </xf>
    <xf numFmtId="0" fontId="8" fillId="0" borderId="9" xfId="0" applyFont="1" applyBorder="1"/>
    <xf numFmtId="0" fontId="8" fillId="0" borderId="10" xfId="0" applyFont="1" applyBorder="1"/>
  </cellXfs>
  <cellStyles count="5">
    <cellStyle name="常规" xfId="0" builtinId="0"/>
    <cellStyle name="常规 2" xfId="3" xr:uid="{ED3F8660-7B70-465D-8FF8-09464F84B822}"/>
    <cellStyle name="常规 3" xfId="4" xr:uid="{90C95BF8-9643-4928-A60A-B410B80146B1}"/>
    <cellStyle name="适中" xfId="1" builtinId="28"/>
    <cellStyle name="着色 1" xfId="2" builtinId="29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family val="3"/>
        <charset val="134"/>
        <scheme val="minor"/>
      </font>
      <numFmt numFmtId="0" formatCode="General"/>
      <fill>
        <patternFill patternType="solid">
          <fgColor indexed="64"/>
          <bgColor theme="4" tint="0.5999938962981048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family val="3"/>
        <charset val="134"/>
        <scheme val="minor"/>
      </font>
      <numFmt numFmtId="0" formatCode="General"/>
      <fill>
        <patternFill patternType="solid">
          <fgColor indexed="64"/>
          <bgColor theme="4" tint="0.5999938962981048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family val="3"/>
        <charset val="134"/>
        <scheme val="minor"/>
      </font>
      <numFmt numFmtId="0" formatCode="General"/>
      <fill>
        <patternFill patternType="solid">
          <fgColor indexed="64"/>
          <bgColor theme="4" tint="0.5999938962981048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family val="3"/>
        <charset val="134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6500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6500"/>
        <name val="等线"/>
        <family val="3"/>
        <charset val="134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等线"/>
        <family val="3"/>
        <charset val="134"/>
        <scheme val="minor"/>
      </font>
      <numFmt numFmtId="0" formatCode="General"/>
      <fill>
        <patternFill patternType="solid">
          <fgColor indexed="64"/>
          <bgColor theme="4" tint="0.5999938962981048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等线"/>
        <family val="3"/>
        <charset val="134"/>
        <scheme val="minor"/>
      </font>
      <numFmt numFmtId="0" formatCode="General"/>
      <fill>
        <patternFill patternType="solid">
          <fgColor indexed="64"/>
          <bgColor theme="4" tint="0.5999938962981048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等线"/>
        <family val="3"/>
        <charset val="134"/>
        <scheme val="minor"/>
      </font>
      <numFmt numFmtId="0" formatCode="General"/>
      <fill>
        <patternFill patternType="solid">
          <fgColor indexed="64"/>
          <bgColor theme="4" tint="0.5999938962981048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alignment vertical="center"/>
    </dxf>
    <dxf>
      <font>
        <b val="0"/>
        <i val="0"/>
        <strike val="0"/>
        <outline val="0"/>
        <shadow val="0"/>
        <u val="none"/>
        <vertAlign val="baseline"/>
        <sz val="10"/>
        <color rgb="FF9C6500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color rgb="FF9C6500"/>
        <name val="等线"/>
        <family val="3"/>
        <charset val="134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1"/>
          <bgColor theme="1"/>
        </patternFill>
      </fill>
    </dxf>
  </dxfs>
  <tableStyles count="2" defaultTableStyle="TableStyleMedium2" defaultPivotStyle="PivotStyleLight16">
    <tableStyle name="01 客户端展示文本配置-style" pivot="0" count="3" xr9:uid="{B51C0F99-DFE3-4B61-889B-10F89D2CEE86}">
      <tableStyleElement type="headerRow" dxfId="19"/>
      <tableStyleElement type="firstRowStripe" dxfId="18"/>
      <tableStyleElement type="secondRowStripe" dxfId="17"/>
    </tableStyle>
    <tableStyle name="02 公告内容配置-style" pivot="0" count="3" xr9:uid="{F8975926-6A47-441C-98DE-CA2ACDE82F6B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表2" displayName="表2" ref="A1:F15" totalsRowShown="0" headerRowDxfId="13" dataDxfId="12">
  <tableColumns count="6">
    <tableColumn id="1" xr3:uid="{00000000-0010-0000-0000-000001000000}" name="文本编号" dataDxfId="11" dataCellStyle="适中"/>
    <tableColumn id="2" xr3:uid="{00000000-0010-0000-0000-000002000000}" name="文本内容" dataDxfId="10" dataCellStyle="适中"/>
    <tableColumn id="3" xr3:uid="{00000000-0010-0000-0000-000003000000}" name="备注" dataDxfId="9"/>
    <tableColumn id="5" xr3:uid="{D87CF4A5-EC0F-45A9-8218-57CBBF484E2F}" name="【简中】输出" dataDxfId="8">
      <calculatedColumnFormula>VLOOKUP(表2[[#This Row],[文本编号]],'11 客户端展示文本配置'!B:O,14,FALSE)</calculatedColumnFormula>
    </tableColumn>
    <tableColumn id="6" xr3:uid="{928385E8-6BA4-404B-904D-FA158383F080}" name="【繁中】输出" dataDxfId="7">
      <calculatedColumnFormula>VLOOKUP(表2[[#This Row],[文本编号]],'11 客户端展示文本配置'!B:AO,40,FALSE)</calculatedColumnFormula>
    </tableColumn>
    <tableColumn id="7" xr3:uid="{577160C2-9796-483A-A819-6306A39BB58F}" name="【英文】输出" dataDxfId="6">
      <calculatedColumnFormula>SUBSTITUTE(VLOOKUP(表2[[#This Row],[文本编号]],'11 客户端展示文本配置'!B:AB,27,FALSE),"\","\\\")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表1" displayName="表1" ref="A1:F8" totalsRowShown="0">
  <tableColumns count="6">
    <tableColumn id="1" xr3:uid="{00000000-0010-0000-0100-000001000000}" name="公告编号" dataDxfId="5" dataCellStyle="适中"/>
    <tableColumn id="2" xr3:uid="{00000000-0010-0000-0100-000002000000}" name="公告内容" dataDxfId="4" dataCellStyle="适中"/>
    <tableColumn id="4" xr3:uid="{00000000-0010-0000-0100-000004000000}" name="备注" dataDxfId="3"/>
    <tableColumn id="5" xr3:uid="{BB963CF8-26C0-4F31-A368-397DBAEBD2CF}" name="【简中】输出" dataDxfId="2">
      <calculatedColumnFormula>VLOOKUP(表1[[#This Row],[公告编号]],'12 公告内容配置'!B:O,14,FALSE)</calculatedColumnFormula>
    </tableColumn>
    <tableColumn id="6" xr3:uid="{BFF218EB-B44A-4B8D-9B61-8321066A834F}" name="【繁中】输出" dataDxfId="1">
      <calculatedColumnFormula>VLOOKUP(表1[[#This Row],[公告编号]],'12 公告内容配置'!B:AO,40,FALSE)</calculatedColumnFormula>
    </tableColumn>
    <tableColumn id="7" xr3:uid="{7E9AC8CB-0622-410A-A071-FDCAACFA523F}" name="【英文】输出" dataDxfId="0">
      <calculatedColumnFormula>SUBSTITUTE(VLOOKUP(表1[[#This Row],[公告编号]],'12 公告内容配置'!B:AB,27,FALSE),"\","\\\")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9"/>
  <sheetViews>
    <sheetView workbookViewId="0">
      <selection activeCell="G12" sqref="G12"/>
    </sheetView>
  </sheetViews>
  <sheetFormatPr defaultColWidth="9" defaultRowHeight="12.75"/>
  <cols>
    <col min="1" max="16384" width="9" style="1"/>
  </cols>
  <sheetData>
    <row r="2" spans="2:7">
      <c r="B2" s="67" t="s">
        <v>1</v>
      </c>
      <c r="C2" s="67"/>
      <c r="D2" s="67"/>
      <c r="F2" s="67" t="s">
        <v>0</v>
      </c>
      <c r="G2" s="67"/>
    </row>
    <row r="3" spans="2:7">
      <c r="B3" s="5">
        <v>1</v>
      </c>
      <c r="C3" s="5" t="s">
        <v>10</v>
      </c>
      <c r="D3" s="5" t="s">
        <v>11</v>
      </c>
      <c r="F3" s="3" t="s">
        <v>2</v>
      </c>
      <c r="G3" s="3" t="s">
        <v>30</v>
      </c>
    </row>
    <row r="4" spans="2:7">
      <c r="B4" s="68">
        <v>2</v>
      </c>
      <c r="C4" s="5" t="s">
        <v>62</v>
      </c>
      <c r="D4" s="5" t="s">
        <v>20</v>
      </c>
      <c r="F4" s="3" t="s">
        <v>12</v>
      </c>
      <c r="G4" s="3" t="s">
        <v>32</v>
      </c>
    </row>
    <row r="5" spans="2:7">
      <c r="B5" s="68"/>
      <c r="C5" s="5" t="s">
        <v>24</v>
      </c>
      <c r="D5" s="5" t="s">
        <v>25</v>
      </c>
      <c r="F5" s="3" t="s">
        <v>17</v>
      </c>
      <c r="G5" s="3" t="s">
        <v>21</v>
      </c>
    </row>
    <row r="6" spans="2:7">
      <c r="F6" s="3" t="s">
        <v>21</v>
      </c>
      <c r="G6" s="3" t="s">
        <v>26</v>
      </c>
    </row>
    <row r="7" spans="2:7">
      <c r="F7" s="3" t="s">
        <v>26</v>
      </c>
      <c r="G7" s="3" t="s">
        <v>33</v>
      </c>
    </row>
    <row r="8" spans="2:7">
      <c r="F8" s="3" t="s">
        <v>28</v>
      </c>
      <c r="G8" s="3" t="s">
        <v>34</v>
      </c>
    </row>
    <row r="9" spans="2:7">
      <c r="F9" s="3" t="s">
        <v>29</v>
      </c>
      <c r="G9" s="3" t="s">
        <v>35</v>
      </c>
    </row>
  </sheetData>
  <mergeCells count="3">
    <mergeCell ref="F2:G2"/>
    <mergeCell ref="B2:D2"/>
    <mergeCell ref="B4:B5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"/>
  <sheetViews>
    <sheetView workbookViewId="0">
      <selection activeCell="A6" sqref="A6:XFD6"/>
    </sheetView>
  </sheetViews>
  <sheetFormatPr defaultColWidth="9" defaultRowHeight="12.75"/>
  <cols>
    <col min="1" max="1" width="10.25" style="7" customWidth="1"/>
    <col min="2" max="2" width="53" style="7" customWidth="1"/>
    <col min="3" max="3" width="30.5" style="7" customWidth="1"/>
    <col min="4" max="6" width="13.375" style="7" bestFit="1" customWidth="1"/>
    <col min="7" max="16384" width="9" style="7"/>
  </cols>
  <sheetData>
    <row r="1" spans="1:6">
      <c r="A1" s="7" t="s">
        <v>36</v>
      </c>
      <c r="B1" s="7" t="s">
        <v>37</v>
      </c>
      <c r="C1" s="7" t="s">
        <v>38</v>
      </c>
      <c r="D1" s="7" t="s">
        <v>72</v>
      </c>
      <c r="E1" s="7" t="s">
        <v>73</v>
      </c>
      <c r="F1" s="7" t="s">
        <v>74</v>
      </c>
    </row>
    <row r="2" spans="1:6">
      <c r="A2" s="4">
        <v>76</v>
      </c>
      <c r="B2" s="8" t="s">
        <v>63</v>
      </c>
      <c r="C2" s="1" t="s">
        <v>39</v>
      </c>
      <c r="D2" s="9" t="str">
        <f>VLOOKUP(表2[[#This Row],[文本编号]],'11 客户端展示文本配置'!B:O,14,FALSE)</f>
        <v>{\"RichText\":[{\"text\":\"{0}\",\"color\":{\"r\":255,\"g\":238,\"b\":104},\"opacity\":255,\"fontName\":\"font/Default.ttf\",\"fontSize\":20,\"outlineColor\":{\"r\":255,\"g\":255,\"b\":255},\"outlineSize\":-1},{\"text\":\"押{1}，庄家{2}，{3}{4}\",\"color\":{\"r\":255,\"g\":255,\"b\":255},\"opacity\":255,\"fontName\":\"font/Default.ttf\",\"fontSize\":20,\"outlineColor\":{\"r\":255,\"g\":255,\"b\":255},\"outlineSize\":-1}]}</v>
      </c>
      <c r="E2" s="9" t="str">
        <f>VLOOKUP(表2[[#This Row],[文本编号]],'11 客户端展示文本配置'!B:AO,40,FALSE)</f>
        <v>{\"RichText\":[{\"text\":\"{0}\",\"color\":{\"r\":255,\"g\":238,\"b\":104},\"opacity\":255,\"fontName\":\"font/Default.ttf\",\"fontSize\":20,\"outlineColor\":{\"r\":255,\"g\":255,\"b\":255},\"outlineSize\":-1},{\"text\":\"押{1}，莊家{2}，{3}{4}\",\"color\":{\"r\":255,\"g\":255,\"b\":255},\"opacity\":255,\"fontName\":\"font/Default.ttf\",\"fontSize\":20,\"outlineColor\":{\"r\":255,\"g\":255,\"b\":255},\"outlineSize\":-1}]}</v>
      </c>
      <c r="F2" s="9" t="str">
        <f>SUBSTITUTE(VLOOKUP(表2[[#This Row],[文本编号]],'11 客户端展示文本配置'!B:AB,27,FALSE),"\","\\\")</f>
        <v>{\\\"RichText\\\":[{\\\"text\\\":\\\"{0} \\\",\\\"color\\\":{\\\"r\\\":255,\\\"g\\\":238,\\\"b\\\":104},\\\"opacity\\\":255,\\\"fontName\\\":\\\"font/Default.ttf\\\",\\\"fontSize\\\":20,\\\"outlineColor\\\":{\\\"r\\\":255,\\\"g\\\":255,\\\"b\\\":255},\\\"outlineSize\\\":-1},{\\\"text\\\":\\\"bets {1}. Dealer {2}, \\\",\\\"color\\\":{\\\"r\\\":255,\\\"g\\\":255,\\\"b\\\":255},\\\"opacity\\\":255,\\\"fontName\\\":\\\"font/Default.ttf\\\",\\\"fontSize\\\":20,\\\"outlineColor\\\":{\\\"r\\\":255,\\\"g\\\":255,\\\"b\\\":255},\\\"outlineSize\\\":-1}]}</v>
      </c>
    </row>
    <row r="3" spans="1:6">
      <c r="A3" s="4">
        <v>84</v>
      </c>
      <c r="B3" s="8" t="s">
        <v>40</v>
      </c>
      <c r="C3" s="1" t="s">
        <v>41</v>
      </c>
      <c r="D3" s="9" t="str">
        <f>VLOOKUP(表2[[#This Row],[文本编号]],'11 客户端展示文本配置'!B:O,14,FALSE)</f>
        <v>{\"RichText\":[{\"text\":\"累计\",\"color\":{\"r\":255,\"g\":255,\"b\":255},\"opacity\":255,\"fontName\":\"font/Default.ttf\",\"fontSize\":22,\"outlineColor\":{\"r\":255,\"g\":255,\"b\":255},\"outlineSize\":-1},{\"text\":\"{0}\",\"color\":{\"r\":236,\"g\":231,\"b\":89},\"opacity\":255,\"fontName\":\"font/Default.ttf\",\"fontSize\":20,\"outlineColor\":{\"r\":69,\"g\":68,\"b\":128},\"outlineSize\":2},{\"text\":\"金币\",\"color\":{\"r\":255,\"g\":255,\"b\":255},\"opacity\":255,\"fontName\":\"font/Default.ttf\",\"fontSize\":22,\"outlineColor\":{\"r\":255,\"g\":255,\"b\":255},\"outlineSize\":-1}]}</v>
      </c>
      <c r="E3" s="9" t="str">
        <f>VLOOKUP(表2[[#This Row],[文本编号]],'11 客户端展示文本配置'!B:AO,40,FALSE)</f>
        <v>{\"RichText\":[{\"text\":\"累計\",\"color\":{\"r\":255,\"g\":255,\"b\":255},\"opacity\":255,\"fontName\":\"font/Default.ttf\",\"fontSize\":22,\"outlineColor\":{\"r\":255,\"g\":255,\"b\":255},\"outlineSize\":-1},{\"text\":\"{0}\",\"color\":{\"r\":236,\"g\":231,\"b\":89},\"opacity\":255,\"fontName\":\"font/Default.ttf\",\"fontSize\":20,\"outlineColor\":{\"r\":69,\"g\":68,\"b\":128},\"outlineSize\":2},{\"text\":\"金幣\",\"color\":{\"r\":255,\"g\":255,\"b\":255},\"opacity\":255,\"fontName\":\"font/Default.ttf\",\"fontSize\":22,\"outlineColor\":{\"r\":255,\"g\":255,\"b\":255},\"outlineSize\":-1}]}</v>
      </c>
      <c r="F3" s="9" t="str">
        <f>SUBSTITUTE(VLOOKUP(表2[[#This Row],[文本编号]],'11 客户端展示文本配置'!B:AB,27,FALSE),"\","\\\")</f>
        <v>{\\\"RichText\\\":[{\\\"text\\\":\\\"Total \\\",\\\"color\\\":{\\\"r\\\":255,\\\"g\\\":255,\\\"b\\\":255},\\\"opacity\\\":255,\\\"fontName\\\":\\\"font/Default.ttf\\\",\\\"fontSize\\\":22,\\\"outlineColor\\\":{\\\"r\\\":255,\\\"g\\\":255,\\\"b\\\":255},\\\"outlineSize\\\":-1},{\\\"text\\\":\\\"{0} \\\",\\\"color\\\":{\\\"r\\\":236,\\\"g\\\":231,\\\"b\\\":89},\\\"opacity\\\":255,\\\"fontName\\\":\\\"font/Default.ttf\\\",\\\"fontSize\\\":20,\\\"outlineColor\\\":{\\\"r\\\":69,\\\"g\\\":68,\\\"b\\\":128},\\\"outlineSize\\\":2},{\\\"text\\\":\\\"gold\\\",\\\"color\\\":{\\\"r\\\":255,\\\"g\\\":255,\\\"b\\\":255},\\\"opacity\\\":255,\\\"fontName\\\":\\\"font/Default.ttf\\\",\\\"fontSize\\\":22,\\\"outlineColor\\\":{\\\"r\\\":255,\\\"g\\\":255,\\\"b\\\":255},\\\"outlineSize\\\":-1}]}</v>
      </c>
    </row>
    <row r="4" spans="1:6">
      <c r="A4" s="4">
        <v>85</v>
      </c>
      <c r="B4" s="8" t="s">
        <v>42</v>
      </c>
      <c r="C4" s="1" t="s">
        <v>43</v>
      </c>
      <c r="D4" s="9" t="str">
        <f>VLOOKUP(表2[[#This Row],[文本编号]],'11 客户端展示文本配置'!B:O,14,FALSE)</f>
        <v>{\"RichText\":[{\"text\":\"累计\",\"color\":{\"r\":255,\"g\":255,\"b\":255},\"opacity\":255,\"fontName\":\"font/Default.ttf\",\"fontSize\":22,\"outlineColor\":{\"r\":255,\"g\":255,\"b\":255},\"outlineSize\":-1},{\"text\":\"{0}\",\"color\":{\"r\":236,\"g\":231,\"b\":89},\"opacity\":255,\"fontName\":\"font/Default.ttf\",\"fontSize\":20,\"outlineColor\":{\"r\":69,\"g\":68,\"b\":128},\"outlineSize\":2},{\"text\":\"钻石\",\"color\":{\"r\":255,\"g\":255,\"b\":255},\"opacity\":255,\"fontName\":\"font/Default.ttf\",\"fontSize\":22,\"outlineColor\":{\"r\":255,\"g\":255,\"b\":255},\"outlineSize\":-1}]}</v>
      </c>
      <c r="E4" s="9" t="str">
        <f>VLOOKUP(表2[[#This Row],[文本编号]],'11 客户端展示文本配置'!B:AO,40,FALSE)</f>
        <v>{\"RichText\":[{\"text\":\"累計\",\"color\":{\"r\":255,\"g\":255,\"b\":255},\"opacity\":255,\"fontName\":\"font/Default.ttf\",\"fontSize\":22,\"outlineColor\":{\"r\":255,\"g\":255,\"b\":255},\"outlineSize\":-1},{\"text\":\"{0}\",\"color\":{\"r\":236,\"g\":231,\"b\":89},\"opacity\":255,\"fontName\":\"font/Default.ttf\",\"fontSize\":20,\"outlineColor\":{\"r\":69,\"g\":68,\"b\":128},\"outlineSize\":2},{\"text\":\"鑽石\",\"color\":{\"r\":255,\"g\":255,\"b\":255},\"opacity\":255,\"fontName\":\"font/Default.ttf\",\"fontSize\":22,\"outlineColor\":{\"r\":255,\"g\":255,\"b\":255},\"outlineSize\":-1}]}</v>
      </c>
      <c r="F4" s="9" t="str">
        <f>SUBSTITUTE(VLOOKUP(表2[[#This Row],[文本编号]],'11 客户端展示文本配置'!B:AB,27,FALSE),"\","\\\")</f>
        <v>{\\\"RichText\\\":[{\\\"text\\\":\\\"Total \\\",\\\"color\\\":{\\\"r\\\":255,\\\"g\\\":255,\\\"b\\\":255},\\\"opacity\\\":255,\\\"fontName\\\":\\\"font/Default.ttf\\\",\\\"fontSize\\\":22,\\\"outlineColor\\\":{\\\"r\\\":255,\\\"g\\\":255,\\\"b\\\":255},\\\"outlineSize\\\":-1},{\\\"text\\\":\\\"{0} \\\",\\\"color\\\":{\\\"r\\\":236,\\\"g\\\":231,\\\"b\\\":89},\\\"opacity\\\":255,\\\"fontName\\\":\\\"font/Default.ttf\\\",\\\"fontSize\\\":20,\\\"outlineColor\\\":{\\\"r\\\":69,\\\"g\\\":68,\\\"b\\\":128},\\\"outlineSize\\\":2},{\\\"text\\\":\\\"gems\\\",\\\"color\\\":{\\\"r\\\":255,\\\"g\\\":255,\\\"b\\\":255},\\\"opacity\\\":255,\\\"fontName\\\":\\\"font/Default.ttf\\\",\\\"fontSize\\\":22,\\\"outlineColor\\\":{\\\"r\\\":255,\\\"g\\\":255,\\\"b\\\":255},\\\"outlineSize\\\":-1}]}</v>
      </c>
    </row>
    <row r="5" spans="1:6">
      <c r="A5" s="4">
        <v>86</v>
      </c>
      <c r="B5" s="8" t="s">
        <v>75</v>
      </c>
      <c r="C5" s="1" t="s">
        <v>44</v>
      </c>
      <c r="D5" s="9" t="str">
        <f>VLOOKUP(表2[[#This Row],[文本编号]],'11 客户端展示文本配置'!B:O,14,FALSE)</f>
        <v>{\"RichText\":[{\"text\":\"好友点击可领取\",\"color\":{\"r\":255,\"g\":255,\"b\":255},\"opacity\":255,\"fontName\":\"font/Default.ttf\",\"fontSize\":18,\"outlineColor\":{\"r\":255,\"g\":255,\"b\":255},\"outlineSize\":-1},{\"text\":\"{0}\",\"color\":{\"r\":73,\"g\":70,\"b\":133},\"opacity\":255,\"fontName\":\"font/Default.ttf\",\"fontSize\":18,\"outlineColor\":{\"r\":255,\"g\":255,\"b\":255},\"outlineSize\":-1},{\"text\":\"金币，每日点击奖励可领次数为\",\"color\":{\"r\":255,\"g\":255,\"b\":255},\"opacity\":255,\"fontName\":\"font/Default.ttf\",\"fontSize\":18,\"outlineColor\":{\"r\":255,\"g\":255,\"b\":255},\"outlineSize\":-1},{\"text\":\"{1}/{2}\",\"color\":{\"r\":73,\"g\":70,\"b\":133},\"opacity\":255,\"fontName\":\"font/Default.ttf\",\"fontSize\":18,\"outlineColor\":{\"r\":255,\"g\":255,\"b\":255},\"outlineSize\":-1}]}</v>
      </c>
      <c r="E5" s="9" t="str">
        <f>VLOOKUP(表2[[#This Row],[文本编号]],'11 客户端展示文本配置'!B:AO,40,FALSE)</f>
        <v>{\"RichText\":[{\"text\":\"好友點選可領取\",\"color\":{\"r\":255,\"g\":255,\"b\":255},\"opacity\":255,\"fontName\":\"font/Default.ttf\",\"fontSize\":18,\"outlineColor\":{\"r\":255,\"g\":255,\"b\":255},\"outlineSize\":-1},{\"text\":\"{0}\",\"color\":{\"r\":73,\"g\":70,\"b\":133},\"opacity\":255,\"fontName\":\"font/Default.ttf\",\"fontSize\":18,\"outlineColor\":{\"r\":255,\"g\":255,\"b\":255},\"outlineSize\":-1},{\"text\":\"金幣，每日點選獎勵可領次數為\",\"color\":{\"r\":255,\"g\":255,\"b\":255},\"opacity\":255,\"fontName\":\"font/Default.ttf\",\"fontSize\":18,\"outlineColor\":{\"r\":255,\"g\":255,\"b\":255},\"outlineSize\":-1},{\"text\":\"{1}/{2}\",\"color\":{\"r\":73,\"g\":70,\"b\":133},\"opacity\":255,\"fontName\":\"font/Default.ttf\",\"fontSize\":18,\"outlineColor\":{\"r\":255,\"g\":255,\"b\":255},\"outlineSize\":-1}]}</v>
      </c>
      <c r="F5" s="9" t="str">
        <f>SUBSTITUTE(VLOOKUP(表2[[#This Row],[文本编号]],'11 客户端展示文本配置'!B:AB,27,FALSE),"\","\\\")</f>
        <v>{\\\"RichText\\\":[{\\\"text\\\":\\\"Get \\\",\\\"color\\\":{\\\"r\\\":255,\\\"g\\\":255,\\\"b\\\":255},\\\"opacity\\\":255,\\\"fontName\\\":\\\"font/Default.ttf\\\",\\\"fontSize\\\":18,\\\"outlineColor\\\":{\\\"r\\\":255,\\\"g\\\":255,\\\"b\\\":255},\\\"outlineSize\\\":-1},{\\\"text\\\":\\\"{0} \\\",\\\"color\\\":{\\\"r\\\":73,\\\"g\\\":70,\\\"b\\\":133},\\\"opacity\\\":255,\\\"fontName\\\":\\\"font/Default.ttf\\\",\\\"fontSize\\\":18,\\\"outlineColor\\\":{\\\"r\\\":255,\\\"g\\\":255,\\\"b\\\":255},\\\"outlineSize\\\":-1},{\\\"text\\\":\\\"gold for every referral link click. Today's clicks: \\\",\\\"color\\\":{\\\"r\\\":255,\\\"g\\\":255,\\\"b\\\":255},\\\"opacity\\\":255,\\\"fontName\\\":\\\"font/Default.ttf\\\",\\\"fontSize\\\":18,\\\"outlineColor\\\":{\\\"r\\\":255,\\\"g\\\":255,\\\"b\\\":255},\\\"outlineSize\\\":-1},{\\\"text\\\":\\\"{1}/{2}\\\",\\\"color\\\":{\\\"r\\\":73,\\\"g\\\":70,\\\"b\\\":133},\\\"opacity\\\":255,\\\"fontName\\\":\\\"font/Default.ttf\\\",\\\"fontSize\\\":18,\\\"outlineColor\\\":{\\\"r\\\":255,\\\"g\\\":255,\\\"b\\\":255},\\\"outlineSize\\\":-1}]}</v>
      </c>
    </row>
    <row r="6" spans="1:6">
      <c r="A6" s="4">
        <v>87</v>
      </c>
      <c r="B6" s="8" t="s">
        <v>45</v>
      </c>
      <c r="C6" s="1" t="s">
        <v>46</v>
      </c>
      <c r="D6" s="9" t="str">
        <f>VLOOKUP(表2[[#This Row],[文本编号]],'11 客户端展示文本配置'!B:O,14,FALSE)</f>
        <v>{\"RichText\":[{\"text\":\"好友注册可领取\",\"color\":{\"r\":255,\"g\":255,\"b\":255},\"opacity\":255,\"fontName\":\"font/Default.ttf\",\"fontSize\":18,\"outlineColor\":{\"r\":255,\"g\":255,\"b\":255},\"outlineSize\":-1},{\"text\":\"{0}\",\"color\":{\"r\":73,\"g\":70,\"b\":133},\"opacity\":255,\"fontName\":\"font/Default.ttf\",\"fontSize\":18,\"outlineColor\":{\"r\":255,\"g\":255,\"b\":255},\"outlineSize\":-1},{\"text\":\"金币，每日点击奖励可领次数为\",\"color\":{\"r\":255,\"g\":255,\"b\":255},\"opacity\":255,\"fontName\":\"font/Default.ttf\",\"fontSize\":18,\"outlineColor\":{\"r\":255,\"g\":255,\"b\":255},\"outlineSize\":-1},{\"text\":\"{1}/{2}\",\"color\":{\"r\":73,\"g\":70,\"b\":133},\"opacity\":255,\"fontName\":\"font/Default.ttf\",\"fontSize\":18,\"outlineColor\":{\"r\":255,\"g\":255,\"b\":255},\"outlineSize\":-1}]}</v>
      </c>
      <c r="E6" s="9" t="str">
        <f>VLOOKUP(表2[[#This Row],[文本编号]],'11 客户端展示文本配置'!B:AO,40,FALSE)</f>
        <v>{\"RichText\":[{\"text\":\"好友註冊可領取\",\"color\":{\"r\":255,\"g\":255,\"b\":255},\"opacity\":255,\"fontName\":\"font/Default.ttf\",\"fontSize\":18,\"outlineColor\":{\"r\":255,\"g\":255,\"b\":255},\"outlineSize\":-1},{\"text\":\"{0}\",\"color\":{\"r\":73,\"g\":70,\"b\":133},\"opacity\":255,\"fontName\":\"font/Default.ttf\",\"fontSize\":18,\"outlineColor\":{\"r\":255,\"g\":255,\"b\":255},\"outlineSize\":-1},{\"text\":\"金幣，每日點選獎勵可領次數為\",\"color\":{\"r\":255,\"g\":255,\"b\":255},\"opacity\":255,\"fontName\":\"font/Default.ttf\",\"fontSize\":18,\"outlineColor\":{\"r\":255,\"g\":255,\"b\":255},\"outlineSize\":-1},{\"text\":\"{1}/{2}\",\"color\":{\"r\":73,\"g\":70,\"b\":133},\"opacity\":255,\"fontName\":\"font/Default.ttf\",\"fontSize\":18,\"outlineColor\":{\"r\":255,\"g\":255,\"b\":255},\"outlineSize\":-1}]}</v>
      </c>
      <c r="F6" s="9" t="str">
        <f>SUBSTITUTE(VLOOKUP(表2[[#This Row],[文本编号]],'11 客户端展示文本配置'!B:AB,27,FALSE),"\","\\\")</f>
        <v>{\\\"RichText\\\":[{\\\"text\\\":\\\"Get \\\",\\\"color\\\":{\\\"r\\\":255,\\\"g\\\":255,\\\"b\\\":255},\\\"opacity\\\":255,\\\"fontName\\\":\\\"font/Default.ttf\\\",\\\"fontSize\\\":18,\\\"outlineColor\\\":{\\\"r\\\":255,\\\"g\\\":255,\\\"b\\\":255},\\\"outlineSize\\\":-1},{\\\"text\\\":\\\"{0} \\\",\\\"color\\\":{\\\"r\\\":73,\\\"g\\\":70,\\\"b\\\":133},\\\"opacity\\\":255,\\\"fontName\\\":\\\"font/Default.ttf\\\",\\\"fontSize\\\":18,\\\"outlineColor\\\":{\\\"r\\\":255,\\\"g\\\":255,\\\"b\\\":255},\\\"outlineSize\\\":-1},{\\\"text\\\":\\\"gold per friend sign-up. Today's sign-ups: \\\",\\\"color\\\":{\\\"r\\\":255,\\\"g\\\":255,\\\"b\\\":255},\\\"opacity\\\":255,\\\"fontName\\\":\\\"font/Default.ttf\\\",\\\"fontSize\\\":18,\\\"outlineColor\\\":{\\\"r\\\":255,\\\"g\\\":255,\\\"b\\\":255},\\\"outlineSize\\\":-1},{\\\"text\\\":\\\"{1}/{2}\\\",\\\"color\\\":{\\\"r\\\":73,\\\"g\\\":70,\\\"b\\\":133},\\\"opacity\\\":255,\\\"fontName\\\":\\\"font/Default.ttf\\\",\\\"fontSize\\\":18,\\\"outlineColor\\\":{\\\"r\\\":255,\\\"g\\\":255,\\\"b\\\":255},\\\"outlineSize\\\":-1}]}</v>
      </c>
    </row>
    <row r="7" spans="1:6">
      <c r="A7" s="4">
        <v>88</v>
      </c>
      <c r="B7" s="8" t="s">
        <v>47</v>
      </c>
      <c r="C7" s="1" t="s">
        <v>48</v>
      </c>
      <c r="D7" s="9" t="str">
        <f>VLOOKUP(表2[[#This Row],[文本编号]],'11 客户端展示文本配置'!B:O,14,FALSE)</f>
        <v>{\"RichText\":[{\"text\":\"好友充值钻石，可获得好友充值佣金抽成\",\"color\":{\"r\":255,\"g\":255,\"b\":255},\"opacity\":255,\"fontName\":\"font/Default.ttf\",\"fontSize\":18,\"outlineColor\":{\"r\":255,\"g\":255,\"b\":255},\"outlineSize\":-1},{\"text\":\"{0}\",\"color\":{\"r\":73,\"g\":70,\"b\":133},\"opacity\":255,\"fontName\":\"font/Default.ttf\",\"fontSize\":18,\"outlineColor\":{\"r\":255,\"g\":255,\"b\":255},\"outlineSize\":-1},{\"text\":\"%\",\"color\":{\"r\":255,\"g\":255,\"b\":255},\"opacity\":255,\"fontName\":\"font/Default.ttf\",\"fontSize\":18,\"outlineColor\":{\"r\":255,\"g\":255,\"b\":255},\"outlineSize\":-1}]}</v>
      </c>
      <c r="E7" s="9" t="str">
        <f>VLOOKUP(表2[[#This Row],[文本编号]],'11 客户端展示文本配置'!B:AO,40,FALSE)</f>
        <v>{\"RichText\":[{\"text\":\"好友充值鑽石，可獲得好友充值佣金抽成\",\"color\":{\"r\":255,\"g\":255,\"b\":255},\"opacity\":255,\"fontName\":\"font/Default.ttf\",\"fontSize\":18,\"outlineColor\":{\"r\":255,\"g\":255,\"b\":255},\"outlineSize\":-1},{\"text\":\"{0}\",\"color\":{\"r\":73,\"g\":70,\"b\":133},\"opacity\":255,\"fontName\":\"font/Default.ttf\",\"fontSize\":18,\"outlineColor\":{\"r\":255,\"g\":255,\"b\":255},\"outlineSize\":-1},{\"text\":\"%\",\"color\":{\"r\":255,\"g\":255,\"b\":255},\"opacity\":255,\"fontName\":\"font/Default.ttf\",\"fontSize\":18,\"outlineColor\":{\"r\":255,\"g\":255,\"b\":255},\"outlineSize\":-1}]}</v>
      </c>
      <c r="F7" s="9" t="str">
        <f>SUBSTITUTE(VLOOKUP(表2[[#This Row],[文本编号]],'11 客户端展示文本配置'!B:AB,27,FALSE),"\","\\\")</f>
        <v>{\\\"RichText\\\":[{\\\"text\\\":\\\"Every time your friends top up gems, you receive \\\",\\\"color\\\":{\\\"r\\\":255,\\\"g\\\":255,\\\"b\\\":255},\\\"opacity\\\":255,\\\"fontName\\\":\\\"font/Default.ttf\\\",\\\"fontSize\\\":18,\\\"outlineColor\\\":{\\\"r\\\":255,\\\"g\\\":255,\\\"b\\\":255},\\\"outlineSize\\\":-1},{\\\"text\\\":\\\"{0}\\\",\\\"color\\\":{\\\"r\\\":73,\\\"g\\\":70,\\\"b\\\":133},\\\"opacity\\\":255,\\\"fontName\\\":\\\"font/Default.ttf\\\",\\\"fontSize\\\":18,\\\"outlineColor\\\":{\\\"r\\\":255,\\\"g\\\":255,\\\"b\\\":255},\\\"outlineSize\\\":-1},{\\\"text\\\":\\\"%\\\",\\\"color\\\":{\\\"r\\\":255,\\\"g\\\":255,\\\"b\\\":255},\\\"opacity\\\":255,\\\"fontName\\\":\\\"font/Default.ttf\\\",\\\"fontSize\\\":18,\\\"outlineColor\\\":{\\\"r\\\":255,\\\"g\\\":255,\\\"b\\\":255},\\\"outlineSize\\\":-1}]}</v>
      </c>
    </row>
    <row r="8" spans="1:6">
      <c r="A8" s="4">
        <v>89</v>
      </c>
      <c r="B8" s="8" t="s">
        <v>40</v>
      </c>
      <c r="C8" s="1" t="s">
        <v>49</v>
      </c>
      <c r="D8" s="9" t="str">
        <f>VLOOKUP(表2[[#This Row],[文本编号]],'11 客户端展示文本配置'!B:O,14,FALSE)</f>
        <v>{\"RichText\":[{\"text\":\"累计\",\"color\":{\"r\":0,\"g\":0,\"b\":0},\"opacity\":255,\"fontName\":\"font/Default.ttf\",\"fontSize\":22,\"outlineColor\":{\"r\":255,\"g\":255,\"b\":255},\"outlineSize\":-1},{\"text\":\"{0}\",\"color\":{\"r\":236,\"g\":231,\"b\":89},\"opacity\":255,\"fontName\":\"font/Default.ttf\",\"fontSize\":20,\"outlineColor\":{\"r\":69,\"g\":68,\"b\":128},\"outlineSize\":2},{\"text\":\"金币\",\"color\":{\"r\":0,\"g\":0,\"b\":0},\"opacity\":255,\"fontName\":\"font/Default.ttf\",\"fontSize\":22,\"outlineColor\":{\"r\":255,\"g\":255,\"b\":255},\"outlineSize\":-1}]}</v>
      </c>
      <c r="E8" s="9" t="str">
        <f>VLOOKUP(表2[[#This Row],[文本编号]],'11 客户端展示文本配置'!B:AO,40,FALSE)</f>
        <v>{\"RichText\":[{\"text\":\"累計\",\"color\":{\"r\":0,\"g\":0,\"b\":0},\"opacity\":255,\"fontName\":\"font/Default.ttf\",\"fontSize\":22,\"outlineColor\":{\"r\":255,\"g\":255,\"b\":255},\"outlineSize\":-1},{\"text\":\"{0}\",\"color\":{\"r\":236,\"g\":231,\"b\":89},\"opacity\":255,\"fontName\":\"font/Default.ttf\",\"fontSize\":20,\"outlineColor\":{\"r\":69,\"g\":68,\"b\":128},\"outlineSize\":2},{\"text\":\"金幣\",\"color\":{\"r\":0,\"g\":0,\"b\":0},\"opacity\":255,\"fontName\":\"font/Default.ttf\",\"fontSize\":22,\"outlineColor\":{\"r\":255,\"g\":255,\"b\":255},\"outlineSize\":-1}]}</v>
      </c>
      <c r="F8" s="9" t="str">
        <f>SUBSTITUTE(VLOOKUP(表2[[#This Row],[文本编号]],'11 客户端展示文本配置'!B:AB,27,FALSE),"\","\\\")</f>
        <v>{\\\"RichText\\\":[{\\\"text\\\":\\\"Total \\\",\\\"color\\\":{\\\"r\\\":0,\\\"g\\\":0,\\\"b\\\":0},\\\"opacity\\\":255,\\\"fontName\\\":\\\"font/Default.ttf\\\",\\\"fontSize\\\":22,\\\"outlineColor\\\":{\\\"r\\\":255,\\\"g\\\":255,\\\"b\\\":255},\\\"outlineSize\\\":-1},{\\\"text\\\":\\\"{0} \\\",\\\"color\\\":{\\\"r\\\":236,\\\"g\\\":231,\\\"b\\\":89},\\\"opacity\\\":255,\\\"fontName\\\":\\\"font/Default.ttf\\\",\\\"fontSize\\\":20,\\\"outlineColor\\\":{\\\"r\\\":69,\\\"g\\\":68,\\\"b\\\":128},\\\"outlineSize\\\":2},{\\\"text\\\":\\\"gold\\\",\\\"color\\\":{\\\"r\\\":0,\\\"g\\\":0,\\\"b\\\":0},\\\"opacity\\\":255,\\\"fontName\\\":\\\"font/Default.ttf\\\",\\\"fontSize\\\":22,\\\"outlineColor\\\":{\\\"r\\\":255,\\\"g\\\":255,\\\"b\\\":255},\\\"outlineSize\\\":-1}]}</v>
      </c>
    </row>
    <row r="9" spans="1:6">
      <c r="A9" s="4">
        <v>90</v>
      </c>
      <c r="B9" s="8" t="s">
        <v>42</v>
      </c>
      <c r="C9" s="1" t="s">
        <v>50</v>
      </c>
      <c r="D9" s="9" t="str">
        <f>VLOOKUP(表2[[#This Row],[文本编号]],'11 客户端展示文本配置'!B:O,14,FALSE)</f>
        <v>{\"RichText\":[{\"text\":\"累计\",\"color\":{\"r\":0,\"g\":0,\"b\":0},\"opacity\":255,\"fontName\":\"font/Default.ttf\",\"fontSize\":22,\"outlineColor\":{\"r\":255,\"g\":255,\"b\":255},\"outlineSize\":-1},{\"text\":\"{0}\",\"color\":{\"r\":236,\"g\":231,\"b\":89},\"opacity\":255,\"fontName\":\"font/Default.ttf\",\"fontSize\":20,\"outlineColor\":{\"r\":69,\"g\":68,\"b\":128},\"outlineSize\":2},{\"text\":\"钻石\",\"color\":{\"r\":0,\"g\":0,\"b\":0},\"opacity\":255,\"fontName\":\"font/Default.ttf\",\"fontSize\":22,\"outlineColor\":{\"r\":255,\"g\":255,\"b\":255},\"outlineSize\":-1}]}</v>
      </c>
      <c r="E9" s="9" t="str">
        <f>VLOOKUP(表2[[#This Row],[文本编号]],'11 客户端展示文本配置'!B:AO,40,FALSE)</f>
        <v>{\"RichText\":[{\"text\":\"累計\",\"color\":{\"r\":0,\"g\":0,\"b\":0},\"opacity\":255,\"fontName\":\"font/Default.ttf\",\"fontSize\":22,\"outlineColor\":{\"r\":255,\"g\":255,\"b\":255},\"outlineSize\":-1},{\"text\":\"{0}\",\"color\":{\"r\":236,\"g\":231,\"b\":89},\"opacity\":255,\"fontName\":\"font/Default.ttf\",\"fontSize\":20,\"outlineColor\":{\"r\":69,\"g\":68,\"b\":128},\"outlineSize\":2},{\"text\":\"鑽石\",\"color\":{\"r\":0,\"g\":0,\"b\":0},\"opacity\":255,\"fontName\":\"font/Default.ttf\",\"fontSize\":22,\"outlineColor\":{\"r\":255,\"g\":255,\"b\":255},\"outlineSize\":-1}]}</v>
      </c>
      <c r="F9" s="9" t="str">
        <f>SUBSTITUTE(VLOOKUP(表2[[#This Row],[文本编号]],'11 客户端展示文本配置'!B:AB,27,FALSE),"\","\\\")</f>
        <v>{\\\"RichText\\\":[{\\\"text\\\":\\\"Total \\\",\\\"color\\\":{\\\"r\\\":0,\\\"g\\\":0,\\\"b\\\":0},\\\"opacity\\\":255,\\\"fontName\\\":\\\"font/Default.ttf\\\",\\\"fontSize\\\":22,\\\"outlineColor\\\":{\\\"r\\\":255,\\\"g\\\":255,\\\"b\\\":255},\\\"outlineSize\\\":-1},{\\\"text\\\":\\\"{0} \\\",\\\"color\\\":{\\\"r\\\":236,\\\"g\\\":231,\\\"b\\\":89},\\\"opacity\\\":255,\\\"fontName\\\":\\\"font/Default.ttf\\\",\\\"fontSize\\\":20,\\\"outlineColor\\\":{\\\"r\\\":69,\\\"g\\\":68,\\\"b\\\":128},\\\"outlineSize\\\":2},{\\\"text\\\":\\\"gems\\\",\\\"color\\\":{\\\"r\\\":0,\\\"g\\\":0,\\\"b\\\":0},\\\"opacity\\\":255,\\\"fontName\\\":\\\"font/Default.ttf\\\",\\\"fontSize\\\":22,\\\"outlineColor\\\":{\\\"r\\\":255,\\\"g\\\":255,\\\"b\\\":255},\\\"outlineSize\\\":-1}]}</v>
      </c>
    </row>
    <row r="10" spans="1:6">
      <c r="A10" s="4">
        <v>92</v>
      </c>
      <c r="B10" s="8" t="s">
        <v>51</v>
      </c>
      <c r="C10" s="1" t="s">
        <v>52</v>
      </c>
      <c r="D10" s="9" t="str">
        <f>VLOOKUP(表2[[#This Row],[文本编号]],'11 客户端展示文本配置'!B:O,14,FALSE)</f>
        <v>{\"RichText\":[{\"text\":\"当前剩余押金\",\"color\":{\"r\":255,\"g\":255,\"b\":255},\"opacity\":255,\"fontName\":\"font/Default.ttf\",\"fontSize\":32,\"outlineColor\":{\"r\":255,\"g\":255,\"b\":255},\"outlineSize\":-1},{\"text\":\"{0}\",\"color\":{\"r\":255,\"g\":255,\"b\":255},\"opacity\":255,\"fontName\":\"font/Font001.ttf\",\"fontSize\":32,\"outlineColor\":{\"r\":255,\"g\":255,\"b\":255},\"outlineSize\":-1},{\"text\":\"金币\",\"color\":{\"r\":255,\"g\":255,\"b\":255},\"opacity\":255,\"fontName\":\"font/Default.ttf\",\"fontSize\":32,\"outlineColor\":{\"r\":255,\"g\":255,\"b\":255},\"outlineSize\":-1}]}</v>
      </c>
      <c r="E10" s="9" t="str">
        <f>VLOOKUP(表2[[#This Row],[文本编号]],'11 客户端展示文本配置'!B:AO,40,FALSE)</f>
        <v>{\"RichText\":[{\"text\":\"當前剩餘押金\",\"color\":{\"r\":255,\"g\":255,\"b\":255},\"opacity\":255,\"fontName\":\"font/Default.ttf\",\"fontSize\":32,\"outlineColor\":{\"r\":255,\"g\":255,\"b\":255},\"outlineSize\":-1},{\"text\":\"{0}\",\"color\":{\"r\":255,\"g\":255,\"b\":255},\"opacity\":255,\"fontName\":\"font/Font001.ttf\",\"fontSize\":32,\"outlineColor\":{\"r\":255,\"g\":255,\"b\":255},\"outlineSize\":-1},{\"text\":\"金幣\",\"color\":{\"r\":255,\"g\":255,\"b\":255},\"opacity\":255,\"fontName\":\"font/Default.ttf\",\"fontSize\":32,\"outlineColor\":{\"r\":255,\"g\":255,\"b\":255},\"outlineSize\":-1}]}</v>
      </c>
      <c r="F10" s="9" t="str">
        <f>SUBSTITUTE(VLOOKUP(表2[[#This Row],[文本编号]],'11 客户端展示文本配置'!B:AB,27,FALSE),"\","\\\")</f>
        <v>{\\\"RichText\\\":[{\\\"text\\\":\\\"Your current remaining deposit is \\\",\\\"color\\\":{\\\"r\\\":255,\\\"g\\\":255,\\\"b\\\":255},\\\"opacity\\\":255,\\\"fontName\\\":\\\"font/Default.ttf\\\",\\\"fontSize\\\":32,\\\"outlineColor\\\":{\\\"r\\\":255,\\\"g\\\":255,\\\"b\\\":255},\\\"outlineSize\\\":-1},{\\\"text\\\":\\\"{0}\\\",\\\"color\\\":{\\\"r\\\":255,\\\"g\\\":255,\\\"b\\\":255},\\\"opacity\\\":255,\\\"fontName\\\":\\\"font/Font001.ttf\\\",\\\"fontSize\\\":32,\\\"outlineColor\\\":{\\\"r\\\":255,\\\"g\\\":255,\\\"b\\\":255},\\\"outlineSize\\\":-1},{\\\"text\\\":\\\"gold.\\\",\\\"color\\\":{\\\"r\\\":255,\\\"g\\\":255,\\\"b\\\":255},\\\"opacity\\\":255,\\\"fontName\\\":\\\"font/Default.ttf\\\",\\\"fontSize\\\":32,\\\"outlineColor\\\":{\\\"r\\\":255,\\\"g\\\":255,\\\"b\\\":255},\\\"outlineSize\\\":-1}]}</v>
      </c>
    </row>
    <row r="11" spans="1:6">
      <c r="A11" s="4">
        <v>93</v>
      </c>
      <c r="B11" s="8" t="s">
        <v>31</v>
      </c>
      <c r="C11" s="1" t="s">
        <v>53</v>
      </c>
      <c r="D11" s="9" t="str">
        <f>VLOOKUP(表2[[#This Row],[文本编号]],'11 客户端展示文本配置'!B:O,14,FALSE)</f>
        <v>{\"RichText\":[{\"text\":\"您还需额外支付：\",\"color\":{\"r\":216,\"g\":213,\"b\":250},\"opacity\":255,\"fontName\":\"font/Default.ttf\",\"fontSize\":27,\"outlineColor\":{\"r\":255,\"g\":255,\"b\":255},\"outlineSize\":-1},{\"text\":\"{0}\",\"color\":{\"r\":236,\"g\":231,\"b\":159},\"opacity\":255,\"fontName\":\"font/Font001.ttf\",\"fontSize\":27,\"outlineColor\":{\"r\":255,\"g\":255,\"b\":255},\"outlineSize\":-1},{\"text\":\"抢庄费\",\"color\":{\"r\":216,\"g\":213,\"b\":250},\"opacity\":255,\"fontName\":\"font/Default.ttf\",\"fontSize\":27,\"outlineColor\":{\"r\":255,\"g\":255,\"b\":255},\"outlineSize\":-1}]}</v>
      </c>
      <c r="E11" s="9" t="str">
        <f>VLOOKUP(表2[[#This Row],[文本编号]],'11 客户端展示文本配置'!B:AO,40,FALSE)</f>
        <v>{\"RichText\":[{\"text\":\"您還需額外支付：\",\"color\":{\"r\":216,\"g\":213,\"b\":250},\"opacity\":255,\"fontName\":\"font/Default.ttf\",\"fontSize\":27,\"outlineColor\":{\"r\":255,\"g\":255,\"b\":255},\"outlineSize\":-1},{\"text\":\"{0}\",\"color\":{\"r\":236,\"g\":231,\"b\":159},\"opacity\":255,\"fontName\":\"font/Font001.ttf\",\"fontSize\":27,\"outlineColor\":{\"r\":255,\"g\":255,\"b\":255},\"outlineSize\":-1},{\"text\":\"搶莊費\",\"color\":{\"r\":216,\"g\":213,\"b\":250},\"opacity\":255,\"fontName\":\"font/Default.ttf\",\"fontSize\":27,\"outlineColor\":{\"r\":255,\"g\":255,\"b\":255},\"outlineSize\":-1}]}</v>
      </c>
      <c r="F11" s="9" t="str">
        <f>SUBSTITUTE(VLOOKUP(表2[[#This Row],[文本编号]],'11 客户端展示文本配置'!B:AB,27,FALSE),"\","\\\")</f>
        <v>{\\\"RichText\\\":[{\\\"text\\\":\\\"Additional cost: \\\",\\\"color\\\":{\\\"r\\\":216,\\\"g\\\":213,\\\"b\\\":250},\\\"opacity\\\":255,\\\"fontName\\\":\\\"font/Default.ttf\\\",\\\"fontSize\\\":27,\\\"outlineColor\\\":{\\\"r\\\":255,\\\"g\\\":255,\\\"b\\\":255},\\\"outlineSize\\\":-1},{\\\"text\\\":\\\"{0} \\\",\\\"color\\\":{\\\"r\\\":236,\\\"g\\\":231,\\\"b\\\":159},\\\"opacity\\\":255,\\\"fontName\\\":\\\"font/Font001.ttf\\\",\\\"fontSize\\\":27,\\\"outlineColor\\\":{\\\"r\\\":255,\\\"g\\\":255,\\\"b\\\":255},\\\"outlineSize\\\":-1},{\\\"text\\\":\\\"snatch rate\\\",\\\"color\\\":{\\\"r\\\":216,\\\"g\\\":213,\\\"b\\\":250},\\\"opacity\\\":255,\\\"fontName\\\":\\\"font/Default.ttf\\\",\\\"fontSize\\\":27,\\\"outlineColor\\\":{\\\"r\\\":255,\\\"g\\\":255,\\\"b\\\":255},\\\"outlineSize\\\":-1}]}</v>
      </c>
    </row>
    <row r="12" spans="1:6">
      <c r="A12" s="4">
        <v>101</v>
      </c>
      <c r="B12" s="8" t="s">
        <v>108</v>
      </c>
      <c r="C12" s="1" t="s">
        <v>39</v>
      </c>
      <c r="D12" s="17" t="str">
        <f>VLOOKUP(表2[[#This Row],[文本编号]],'11 客户端展示文本配置'!B:O,14,FALSE)</f>
        <v>{\"RichText\":[{\"text\":\"{0}\",\"color\":{\"r\":255,\"g\":238,\"b\":104},\"opacity\":255,\"fontName\":\"font/Default.ttf\",\"fontSize\":20,\"outlineColor\":{\"r\":255,\"g\":255,\"b\":255},\"outlineSize\":-1},{\"text\":\"押大，庄家胜，赢{1}\",\"color\":{\"r\":255,\"g\":255,\"b\":255},\"opacity\":255,\"fontName\":\"font/Default.ttf\",\"fontSize\":20,\"outlineColor\":{\"r\":255,\"g\":255,\"b\":255},\"outlineSize\":-1}]}</v>
      </c>
      <c r="E12" s="17" t="str">
        <f>VLOOKUP(表2[[#This Row],[文本编号]],'11 客户端展示文本配置'!B:AO,40,FALSE)</f>
        <v>{\"RichText\":[{\"text\":\"{0}\",\"color\":{\"r\":255,\"g\":238,\"b\":104},\"opacity\":255,\"fontName\":\"font/Default.ttf\",\"fontSize\":20,\"outlineColor\":{\"r\":255,\"g\":255,\"b\":255},\"outlineSize\":-1},{\"text\":\"押大，莊家勝，贏{1}\",\"color\":{\"r\":255,\"g\":255,\"b\":255},\"opacity\":255,\"fontName\":\"font/Default.ttf\",\"fontSize\":20,\"outlineColor\":{\"r\":255,\"g\":255,\"b\":255},\"outlineSize\":-1}]}</v>
      </c>
      <c r="F12" s="17" t="str">
        <f>SUBSTITUTE(VLOOKUP(表2[[#This Row],[文本编号]],'11 客户端展示文本配置'!B:AB,27,FALSE),"\","\\\")</f>
        <v>{\\\"RichText\\\":[{\\\"text\\\":\\\"{0} \\\",\\\"color\\\":{\\\"r\\\":255,\\\"g\\\":238,\\\"b\\\":104},\\\"opacity\\\":255,\\\"fontName\\\":\\\"font/Default.ttf\\\",\\\"fontSize\\\":20,\\\"outlineColor\\\":{\\\"r\\\":255,\\\"g\\\":255,\\\"b\\\":255},\\\"outlineSize\\\":-1},{\\\"text\\\":\\\"bets on high. Dealer wins and collects {1} gold\\\",\\\"color\\\":{\\\"r\\\":255,\\\"g\\\":255,\\\"b\\\":255},\\\"opacity\\\":255,\\\"fontName\\\":\\\"font/Default.ttf\\\",\\\"fontSize\\\":20,\\\"outlineColor\\\":{\\\"r\\\":255,\\\"g\\\":255,\\\"b\\\":255},\\\"outlineSize\\\":-1}]}</v>
      </c>
    </row>
    <row r="13" spans="1:6">
      <c r="A13" s="4">
        <v>102</v>
      </c>
      <c r="B13" s="8" t="s">
        <v>109</v>
      </c>
      <c r="C13" s="1" t="s">
        <v>39</v>
      </c>
      <c r="D13" s="17" t="str">
        <f>VLOOKUP(表2[[#This Row],[文本编号]],'11 客户端展示文本配置'!B:O,14,FALSE)</f>
        <v>{\"RichText\":[{\"text\":\"{0}\",\"color\":{\"r\":255,\"g\":238,\"b\":104},\"opacity\":255,\"fontName\":\"font/Default.ttf\",\"fontSize\":20,\"outlineColor\":{\"r\":255,\"g\":255,\"b\":255},\"outlineSize\":-1},{\"text\":\"押大，庄家败，输{1}\",\"color\":{\"r\":255,\"g\":255,\"b\":255},\"opacity\":255,\"fontName\":\"font/Default.ttf\",\"fontSize\":20,\"outlineColor\":{\"r\":255,\"g\":255,\"b\":255},\"outlineSize\":-1}]}</v>
      </c>
      <c r="E13" s="17" t="str">
        <f>VLOOKUP(表2[[#This Row],[文本编号]],'11 客户端展示文本配置'!B:AO,40,FALSE)</f>
        <v>{\"RichText\":[{\"text\":\"{0}\",\"color\":{\"r\":255,\"g\":238,\"b\":104},\"opacity\":255,\"fontName\":\"font/Default.ttf\",\"fontSize\":20,\"outlineColor\":{\"r\":255,\"g\":255,\"b\":255},\"outlineSize\":-1},{\"text\":\"押大，莊家敗，輸{1}\",\"color\":{\"r\":255,\"g\":255,\"b\":255},\"opacity\":255,\"fontName\":\"font/Default.ttf\",\"fontSize\":20,\"outlineColor\":{\"r\":255,\"g\":255,\"b\":255},\"outlineSize\":-1}]}</v>
      </c>
      <c r="F13" s="17" t="str">
        <f>SUBSTITUTE(VLOOKUP(表2[[#This Row],[文本编号]],'11 客户端展示文本配置'!B:AB,27,FALSE),"\","\\\")</f>
        <v>{\\\"RichText\\\":[{\\\"text\\\":\\\"{0} \\\",\\\"color\\\":{\\\"r\\\":255,\\\"g\\\":238,\\\"b\\\":104},\\\"opacity\\\":255,\\\"fontName\\\":\\\"font/Default.ttf\\\",\\\"fontSize\\\":20,\\\"outlineColor\\\":{\\\"r\\\":255,\\\"g\\\":255,\\\"b\\\":255},\\\"outlineSize\\\":-1},{\\\"text\\\":\\\"bets on high. Dealer wins and collects {1} gold\\\",\\\"color\\\":{\\\"r\\\":255,\\\"g\\\":255,\\\"b\\\":255},\\\"opacity\\\":255,\\\"fontName\\\":\\\"font/Default.ttf\\\",\\\"fontSize\\\":20,\\\"outlineColor\\\":{\\\"r\\\":255,\\\"g\\\":255,\\\"b\\\":255},\\\"outlineSize\\\":-1}]}</v>
      </c>
    </row>
    <row r="14" spans="1:6">
      <c r="A14" s="4">
        <v>103</v>
      </c>
      <c r="B14" s="8" t="s">
        <v>110</v>
      </c>
      <c r="C14" s="1" t="s">
        <v>39</v>
      </c>
      <c r="D14" s="17" t="str">
        <f>VLOOKUP(表2[[#This Row],[文本编号]],'11 客户端展示文本配置'!B:O,14,FALSE)</f>
        <v>{\"RichText\":[{\"text\":\"{0}\",\"color\":{\"r\":255,\"g\":238,\"b\":104},\"opacity\":255,\"fontName\":\"font/Default.ttf\",\"fontSize\":20,\"outlineColor\":{\"r\":255,\"g\":255,\"b\":255},\"outlineSize\":-1},{\"text\":\"押小，庄家胜，赢{1}\",\"color\":{\"r\":255,\"g\":255,\"b\":255},\"opacity\":255,\"fontName\":\"font/Default.ttf\",\"fontSize\":20,\"outlineColor\":{\"r\":255,\"g\":255,\"b\":255},\"outlineSize\":-1}]}</v>
      </c>
      <c r="E14" s="17" t="str">
        <f>VLOOKUP(表2[[#This Row],[文本编号]],'11 客户端展示文本配置'!B:AO,40,FALSE)</f>
        <v>{\"RichText\":[{\"text\":\"{0}\",\"color\":{\"r\":255,\"g\":238,\"b\":104},\"opacity\":255,\"fontName\":\"font/Default.ttf\",\"fontSize\":20,\"outlineColor\":{\"r\":255,\"g\":255,\"b\":255},\"outlineSize\":-1},{\"text\":\"押小，莊家勝，贏{1}\",\"color\":{\"r\":255,\"g\":255,\"b\":255},\"opacity\":255,\"fontName\":\"font/Default.ttf\",\"fontSize\":20,\"outlineColor\":{\"r\":255,\"g\":255,\"b\":255},\"outlineSize\":-1}]}</v>
      </c>
      <c r="F14" s="17" t="str">
        <f>SUBSTITUTE(VLOOKUP(表2[[#This Row],[文本编号]],'11 客户端展示文本配置'!B:AB,27,FALSE),"\","\\\")</f>
        <v>{\\\"RichText\\\":[{\\\"text\\\":\\\"{0} \\\",\\\"color\\\":{\\\"r\\\":255,\\\"g\\\":238,\\\"b\\\":104},\\\"opacity\\\":255,\\\"fontName\\\":\\\"font/Default.ttf\\\",\\\"fontSize\\\":20,\\\"outlineColor\\\":{\\\"r\\\":255,\\\"g\\\":255,\\\"b\\\":255},\\\"outlineSize\\\":-1},{\\\"text\\\":\\\"bets on low. Dealer wins and collects {1} gold\\\",\\\"color\\\":{\\\"r\\\":255,\\\"g\\\":255,\\\"b\\\":255},\\\"opacity\\\":255,\\\"fontName\\\":\\\"font/Default.ttf\\\",\\\"fontSize\\\":20,\\\"outlineColor\\\":{\\\"r\\\":255,\\\"g\\\":255,\\\"b\\\":255},\\\"outlineSize\\\":-1}]}</v>
      </c>
    </row>
    <row r="15" spans="1:6">
      <c r="A15" s="4">
        <v>104</v>
      </c>
      <c r="B15" s="8" t="s">
        <v>111</v>
      </c>
      <c r="C15" s="1" t="s">
        <v>39</v>
      </c>
      <c r="D15" s="18" t="str">
        <f>VLOOKUP(表2[[#This Row],[文本编号]],'11 客户端展示文本配置'!B:O,14,FALSE)</f>
        <v>{\"RichText\":[{\"text\":\"{0}\",\"color\":{\"r\":255,\"g\":238,\"b\":104},\"opacity\":255,\"fontName\":\"font/Default.ttf\",\"fontSize\":20,\"outlineColor\":{\"r\":255,\"g\":255,\"b\":255},\"outlineSize\":-1},{\"text\":\"押小，庄家败，输{1}\",\"color\":{\"r\":255,\"g\":255,\"b\":255},\"opacity\":255,\"fontName\":\"font/Default.ttf\",\"fontSize\":20,\"outlineColor\":{\"r\":255,\"g\":255,\"b\":255},\"outlineSize\":-1}]}</v>
      </c>
      <c r="E15" s="18" t="str">
        <f>VLOOKUP(表2[[#This Row],[文本编号]],'11 客户端展示文本配置'!B:AO,40,FALSE)</f>
        <v>{\"RichText\":[{\"text\":\"{0}\",\"color\":{\"r\":255,\"g\":238,\"b\":104},\"opacity\":255,\"fontName\":\"font/Default.ttf\",\"fontSize\":20,\"outlineColor\":{\"r\":255,\"g\":255,\"b\":255},\"outlineSize\":-1},{\"text\":\"押小，莊家敗，輸{1}\",\"color\":{\"r\":255,\"g\":255,\"b\":255},\"opacity\":255,\"fontName\":\"font/Default.ttf\",\"fontSize\":20,\"outlineColor\":{\"r\":255,\"g\":255,\"b\":255},\"outlineSize\":-1}]}</v>
      </c>
      <c r="F15" s="18" t="str">
        <f>SUBSTITUTE(VLOOKUP(表2[[#This Row],[文本编号]],'11 客户端展示文本配置'!B:AB,27,FALSE),"\","\\\")</f>
        <v>{\\\"RichText\\\":[{\\\"text\\\":\\\"{0} \\\",\\\"color\\\":{\\\"r\\\":255,\\\"g\\\":238,\\\"b\\\":104},\\\"opacity\\\":255,\\\"fontName\\\":\\\"font/Default.ttf\\\",\\\"fontSize\\\":20,\\\"outlineColor\\\":{\\\"r\\\":255,\\\"g\\\":255,\\\"b\\\":255},\\\"outlineSize\\\":-1},{\\\"text\\\":\\\"bets on low. Dealer loses and pays out {1} gold\\\",\\\"color\\\":{\\\"r\\\":255,\\\"g\\\":255,\\\"b\\\":255},\\\"opacity\\\":255,\\\"fontName\\\":\\\"font/Default.ttf\\\",\\\"fontSize\\\":20,\\\"outlineColor\\\":{\\\"r\\\":255,\\\"g\\\":255,\\\"b\\\":255},\\\"outlineSize\\\":-1}]}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713B6-0397-4903-8986-2C2A7C28C39B}">
  <sheetPr>
    <outlinePr summaryBelow="0"/>
  </sheetPr>
  <dimension ref="A2:AO196"/>
  <sheetViews>
    <sheetView topLeftCell="A46" workbookViewId="0">
      <selection activeCell="P63" sqref="P63"/>
    </sheetView>
  </sheetViews>
  <sheetFormatPr defaultColWidth="9" defaultRowHeight="12.75" outlineLevelRow="1"/>
  <cols>
    <col min="1" max="1" width="6.625" style="1" customWidth="1"/>
    <col min="2" max="2" width="6.625" style="10" customWidth="1"/>
    <col min="3" max="3" width="15" style="1" bestFit="1" customWidth="1"/>
    <col min="4" max="6" width="4.125" style="1" bestFit="1" customWidth="1"/>
    <col min="7" max="7" width="8" style="1" bestFit="1" customWidth="1"/>
    <col min="8" max="8" width="9.625" style="1" bestFit="1" customWidth="1"/>
    <col min="9" max="9" width="4.75" style="1" bestFit="1" customWidth="1"/>
    <col min="10" max="12" width="4.125" style="1" bestFit="1" customWidth="1"/>
    <col min="13" max="13" width="4.75" style="1" bestFit="1" customWidth="1"/>
    <col min="14" max="14" width="11.375" style="1" bestFit="1" customWidth="1"/>
    <col min="15" max="15" width="9" style="1"/>
    <col min="16" max="16" width="11.375" style="1" bestFit="1" customWidth="1"/>
    <col min="17" max="17" width="9" style="1"/>
    <col min="18" max="18" width="11.375" style="1" bestFit="1" customWidth="1"/>
    <col min="19" max="16384" width="9" style="1"/>
  </cols>
  <sheetData>
    <row r="2" spans="1:41" ht="15">
      <c r="A2" s="2" t="s">
        <v>61</v>
      </c>
      <c r="B2" s="6">
        <v>76</v>
      </c>
      <c r="C2" s="75" t="str">
        <f>VLOOKUP(B2,'01 客户端展示文本配置'!A:B,2,FALSE)</f>
        <v>{0}押{1}，庄家{2}，{3}{4}</v>
      </c>
      <c r="D2" s="76"/>
      <c r="E2" s="76"/>
      <c r="F2" s="76"/>
      <c r="G2" s="76"/>
      <c r="H2" s="76"/>
      <c r="I2" s="76"/>
      <c r="J2" s="76"/>
      <c r="K2" s="76"/>
      <c r="L2" s="76"/>
      <c r="M2" s="77"/>
      <c r="N2" s="2" t="s">
        <v>69</v>
      </c>
      <c r="O2" s="9" t="str">
        <f>'00 概述'!$F$3&amp;CONCATENATE(N5,N6,N7,N8,N9,N10,N11,N12,N13,N14)&amp;'00 概述'!$G$9</f>
        <v>{\"RichText\":[{\"text\":\"{0}\",\"color\":{\"r\":255,\"g\":238,\"b\":104},\"opacity\":255,\"fontName\":\"font/Default.ttf\",\"fontSize\":20,\"outlineColor\":{\"r\":255,\"g\":255,\"b\":255},\"outlineSize\":-1},{\"text\":\"押{1}，庄家{2}，{3}{4}\",\"color\":{\"r\":255,\"g\":255,\"b\":255},\"opacity\":255,\"fontName\":\"font/Default.ttf\",\"fontSize\":20,\"outlineColor\":{\"r\":255,\"g\":255,\"b\":255},\"outlineSize\":-1}]}</v>
      </c>
      <c r="P2" s="72" t="s">
        <v>134</v>
      </c>
      <c r="Q2" s="73"/>
      <c r="R2" s="73"/>
      <c r="S2" s="73"/>
      <c r="T2" s="73"/>
      <c r="U2" s="73"/>
      <c r="V2" s="73"/>
      <c r="W2" s="73"/>
      <c r="X2" s="73"/>
      <c r="Y2" s="73"/>
      <c r="Z2" s="74"/>
      <c r="AA2" s="2" t="s">
        <v>71</v>
      </c>
      <c r="AB2" s="9" t="str">
        <f>'00 概述'!$F$3&amp;CONCATENATE(AA5,AA6,AA7,AA8,AA9,AA10,AA11,AA12,AA13,AA14)&amp;'00 概述'!$G$9</f>
        <v>{\"RichText\":[{\"text\":\"{0} \",\"color\":{\"r\":255,\"g\":238,\"b\":104},\"opacity\":255,\"fontName\":\"font/Default.ttf\",\"fontSize\":20,\"outlineColor\":{\"r\":255,\"g\":255,\"b\":255},\"outlineSize\":-1},{\"text\":\"bets {1}. Dealer {2}, \",\"color\":{\"r\":255,\"g\":255,\"b\":255},\"opacity\":255,\"fontName\":\"font/Default.ttf\",\"fontSize\":20,\"outlineColor\":{\"r\":255,\"g\":255,\"b\":255},\"outlineSize\":-1}]}</v>
      </c>
      <c r="AC2" s="69"/>
      <c r="AD2" s="70"/>
      <c r="AE2" s="70"/>
      <c r="AF2" s="70"/>
      <c r="AG2" s="70"/>
      <c r="AH2" s="70"/>
      <c r="AI2" s="70"/>
      <c r="AJ2" s="70"/>
      <c r="AK2" s="70"/>
      <c r="AL2" s="70"/>
      <c r="AM2" s="71"/>
      <c r="AN2" s="2" t="s">
        <v>70</v>
      </c>
      <c r="AO2" s="9" t="str">
        <f>'00 概述'!$F$3&amp;CONCATENATE(AN5,AN6,AN7,AN8,AN9,AN10,AN11,AN12,AN13,AN14)&amp;'00 概述'!$G$9</f>
        <v>{\"RichText\":[{\"text\":\"{0}\",\"color\":{\"r\":255,\"g\":238,\"b\":104},\"opacity\":255,\"fontName\":\"font/Default.ttf\",\"fontSize\":20,\"outlineColor\":{\"r\":255,\"g\":255,\"b\":255},\"outlineSize\":-1},{\"text\":\"押{1}，莊家{2}，{3}{4}\",\"color\":{\"r\":255,\"g\":255,\"b\":255},\"opacity\":255,\"fontName\":\"font/Default.ttf\",\"fontSize\":20,\"outlineColor\":{\"r\":255,\"g\":255,\"b\":255},\"outlineSize\":-1}]}</v>
      </c>
    </row>
    <row r="3" spans="1:41" outlineLevel="1">
      <c r="C3" s="68" t="s">
        <v>3</v>
      </c>
      <c r="D3" s="68" t="s">
        <v>4</v>
      </c>
      <c r="E3" s="68"/>
      <c r="F3" s="68"/>
      <c r="G3" s="68" t="s">
        <v>5</v>
      </c>
      <c r="H3" s="68" t="s">
        <v>6</v>
      </c>
      <c r="I3" s="68" t="s">
        <v>7</v>
      </c>
      <c r="J3" s="68" t="s">
        <v>8</v>
      </c>
      <c r="K3" s="68"/>
      <c r="L3" s="68"/>
      <c r="M3" s="68"/>
      <c r="N3" s="68" t="s">
        <v>9</v>
      </c>
      <c r="P3" s="68" t="s">
        <v>3</v>
      </c>
      <c r="Q3" s="68" t="s">
        <v>4</v>
      </c>
      <c r="R3" s="68"/>
      <c r="S3" s="68"/>
      <c r="T3" s="68" t="s">
        <v>5</v>
      </c>
      <c r="U3" s="68" t="s">
        <v>6</v>
      </c>
      <c r="V3" s="68" t="s">
        <v>7</v>
      </c>
      <c r="W3" s="68" t="s">
        <v>8</v>
      </c>
      <c r="X3" s="68"/>
      <c r="Y3" s="68"/>
      <c r="Z3" s="68"/>
      <c r="AA3" s="68" t="s">
        <v>9</v>
      </c>
      <c r="AC3" s="68" t="s">
        <v>3</v>
      </c>
      <c r="AD3" s="68" t="s">
        <v>4</v>
      </c>
      <c r="AE3" s="68"/>
      <c r="AF3" s="68"/>
      <c r="AG3" s="68" t="s">
        <v>5</v>
      </c>
      <c r="AH3" s="68" t="s">
        <v>6</v>
      </c>
      <c r="AI3" s="68" t="s">
        <v>7</v>
      </c>
      <c r="AJ3" s="68" t="s">
        <v>8</v>
      </c>
      <c r="AK3" s="68"/>
      <c r="AL3" s="68"/>
      <c r="AM3" s="68"/>
      <c r="AN3" s="68" t="s">
        <v>9</v>
      </c>
    </row>
    <row r="4" spans="1:41" ht="14.25" customHeight="1" outlineLevel="1">
      <c r="C4" s="68"/>
      <c r="D4" s="11" t="s">
        <v>13</v>
      </c>
      <c r="E4" s="11" t="s">
        <v>14</v>
      </c>
      <c r="F4" s="11" t="s">
        <v>15</v>
      </c>
      <c r="G4" s="68"/>
      <c r="H4" s="68"/>
      <c r="I4" s="68"/>
      <c r="J4" s="11" t="s">
        <v>13</v>
      </c>
      <c r="K4" s="11" t="s">
        <v>14</v>
      </c>
      <c r="L4" s="11" t="s">
        <v>15</v>
      </c>
      <c r="M4" s="11" t="s">
        <v>16</v>
      </c>
      <c r="N4" s="68"/>
      <c r="P4" s="68"/>
      <c r="Q4" s="11" t="s">
        <v>13</v>
      </c>
      <c r="R4" s="11" t="s">
        <v>14</v>
      </c>
      <c r="S4" s="11" t="s">
        <v>15</v>
      </c>
      <c r="T4" s="68"/>
      <c r="U4" s="68"/>
      <c r="V4" s="68"/>
      <c r="W4" s="11" t="s">
        <v>13</v>
      </c>
      <c r="X4" s="11" t="s">
        <v>14</v>
      </c>
      <c r="Y4" s="11" t="s">
        <v>15</v>
      </c>
      <c r="Z4" s="11" t="s">
        <v>16</v>
      </c>
      <c r="AA4" s="68"/>
      <c r="AC4" s="68"/>
      <c r="AD4" s="11" t="s">
        <v>13</v>
      </c>
      <c r="AE4" s="11" t="s">
        <v>14</v>
      </c>
      <c r="AF4" s="11" t="s">
        <v>15</v>
      </c>
      <c r="AG4" s="68"/>
      <c r="AH4" s="68"/>
      <c r="AI4" s="68"/>
      <c r="AJ4" s="11" t="s">
        <v>13</v>
      </c>
      <c r="AK4" s="11" t="s">
        <v>14</v>
      </c>
      <c r="AL4" s="11" t="s">
        <v>15</v>
      </c>
      <c r="AM4" s="11" t="s">
        <v>16</v>
      </c>
      <c r="AN4" s="68"/>
    </row>
    <row r="5" spans="1:41" outlineLevel="1">
      <c r="C5" s="8" t="s">
        <v>22</v>
      </c>
      <c r="D5" s="4">
        <v>255</v>
      </c>
      <c r="E5" s="4">
        <v>238</v>
      </c>
      <c r="F5" s="4">
        <v>104</v>
      </c>
      <c r="G5" s="4">
        <v>255</v>
      </c>
      <c r="H5" s="4" t="s">
        <v>19</v>
      </c>
      <c r="I5" s="4">
        <v>20</v>
      </c>
      <c r="J5" s="4">
        <v>255</v>
      </c>
      <c r="K5" s="4">
        <v>255</v>
      </c>
      <c r="L5" s="4">
        <v>255</v>
      </c>
      <c r="M5" s="4">
        <v>-1</v>
      </c>
      <c r="N5" s="9" t="str">
        <f>IF(C5="","",'00 概述'!$F$4&amp;C5&amp;'00 概述'!$F$5&amp;D5&amp;'00 概述'!$F$6&amp;E5&amp;'00 概述'!$F$7&amp;F5&amp;'00 概述'!$F$8&amp;G5&amp;'00 概述'!$F$9&amp;H5&amp;'00 概述'!$G$3&amp;I5&amp;'00 概述'!$G$4&amp;J5&amp;'00 概述'!$G$5&amp;K5&amp;'00 概述'!$G$6&amp;L5&amp;'00 概述'!$G$7&amp;M5&amp;'00 概述'!$G$8&amp;IF(N6="","",","))</f>
        <v>{\"text\":\"{0}\",\"color\":{\"r\":255,\"g\":238,\"b\":104},\"opacity\":255,\"fontName\":\"font/Default.ttf\",\"fontSize\":20,\"outlineColor\":{\"r\":255,\"g\":255,\"b\":255},\"outlineSize\":-1},</v>
      </c>
      <c r="O5" s="13" t="s">
        <v>76</v>
      </c>
      <c r="P5" s="44" t="s">
        <v>121</v>
      </c>
      <c r="Q5" s="43">
        <v>255</v>
      </c>
      <c r="R5" s="43">
        <v>238</v>
      </c>
      <c r="S5" s="43">
        <v>104</v>
      </c>
      <c r="T5" s="43">
        <v>255</v>
      </c>
      <c r="U5" s="43" t="s">
        <v>19</v>
      </c>
      <c r="V5" s="43">
        <v>20</v>
      </c>
      <c r="W5" s="43">
        <v>255</v>
      </c>
      <c r="X5" s="43">
        <v>255</v>
      </c>
      <c r="Y5" s="43">
        <v>255</v>
      </c>
      <c r="Z5" s="43">
        <v>-1</v>
      </c>
      <c r="AA5" s="9" t="str">
        <f>IF(P5="","",'00 概述'!$F$4&amp;P5&amp;'00 概述'!$F$5&amp;Q5&amp;'00 概述'!$F$6&amp;R5&amp;'00 概述'!$F$7&amp;S5&amp;'00 概述'!$F$8&amp;T5&amp;'00 概述'!$F$9&amp;U5&amp;'00 概述'!$G$3&amp;V5&amp;'00 概述'!$G$4&amp;W5&amp;'00 概述'!$G$5&amp;X5&amp;'00 概述'!$G$6&amp;Y5&amp;'00 概述'!$G$7&amp;Z5&amp;'00 概述'!$G$8&amp;IF(AA6="","",","))</f>
        <v>{\"text\":\"{0} \",\"color\":{\"r\":255,\"g\":238,\"b\":104},\"opacity\":255,\"fontName\":\"font/Default.ttf\",\"fontSize\":20,\"outlineColor\":{\"r\":255,\"g\":255,\"b\":255},\"outlineSize\":-1},</v>
      </c>
      <c r="AB5" s="13" t="s">
        <v>76</v>
      </c>
      <c r="AC5" s="8" t="s">
        <v>22</v>
      </c>
      <c r="AD5" s="4">
        <v>255</v>
      </c>
      <c r="AE5" s="4">
        <v>238</v>
      </c>
      <c r="AF5" s="4">
        <v>104</v>
      </c>
      <c r="AG5" s="4">
        <v>255</v>
      </c>
      <c r="AH5" s="4" t="s">
        <v>19</v>
      </c>
      <c r="AI5" s="4">
        <v>20</v>
      </c>
      <c r="AJ5" s="4">
        <v>255</v>
      </c>
      <c r="AK5" s="4">
        <v>255</v>
      </c>
      <c r="AL5" s="4">
        <v>255</v>
      </c>
      <c r="AM5" s="4">
        <v>-1</v>
      </c>
      <c r="AN5" s="9" t="str">
        <f>IF(AC5="","",'00 概述'!$F$4&amp;AC5&amp;'00 概述'!$F$5&amp;AD5&amp;'00 概述'!$F$6&amp;AE5&amp;'00 概述'!$F$7&amp;AF5&amp;'00 概述'!$F$8&amp;AG5&amp;'00 概述'!$F$9&amp;AH5&amp;'00 概述'!$G$3&amp;AI5&amp;'00 概述'!$G$4&amp;AJ5&amp;'00 概述'!$G$5&amp;AK5&amp;'00 概述'!$G$6&amp;AL5&amp;'00 概述'!$G$7&amp;AM5&amp;'00 概述'!$G$8&amp;IF(AN6="","",","))</f>
        <v>{\"text\":\"{0}\",\"color\":{\"r\":255,\"g\":238,\"b\":104},\"opacity\":255,\"fontName\":\"font/Default.ttf\",\"fontSize\":20,\"outlineColor\":{\"r\":255,\"g\":255,\"b\":255},\"outlineSize\":-1},</v>
      </c>
    </row>
    <row r="6" spans="1:41" outlineLevel="1">
      <c r="C6" s="8" t="s">
        <v>64</v>
      </c>
      <c r="D6" s="4">
        <v>255</v>
      </c>
      <c r="E6" s="4">
        <v>255</v>
      </c>
      <c r="F6" s="4">
        <v>255</v>
      </c>
      <c r="G6" s="4">
        <v>255</v>
      </c>
      <c r="H6" s="4" t="s">
        <v>19</v>
      </c>
      <c r="I6" s="4">
        <v>20</v>
      </c>
      <c r="J6" s="4">
        <v>255</v>
      </c>
      <c r="K6" s="4">
        <v>255</v>
      </c>
      <c r="L6" s="4">
        <v>255</v>
      </c>
      <c r="M6" s="4">
        <v>-1</v>
      </c>
      <c r="N6" s="9" t="str">
        <f>IF(C6="","",'00 概述'!$F$4&amp;C6&amp;'00 概述'!$F$5&amp;D6&amp;'00 概述'!$F$6&amp;E6&amp;'00 概述'!$F$7&amp;F6&amp;'00 概述'!$F$8&amp;G6&amp;'00 概述'!$F$9&amp;H6&amp;'00 概述'!$G$3&amp;I6&amp;'00 概述'!$G$4&amp;J6&amp;'00 概述'!$G$5&amp;K6&amp;'00 概述'!$G$6&amp;L6&amp;'00 概述'!$G$7&amp;M6&amp;'00 概述'!$G$8&amp;IF(N7="","",","))</f>
        <v>{\"text\":\"押{1}，庄家{2}，{3}{4}\",\"color\":{\"r\":255,\"g\":255,\"b\":255},\"opacity\":255,\"fontName\":\"font/Default.ttf\",\"fontSize\":20,\"outlineColor\":{\"r\":255,\"g\":255,\"b\":255},\"outlineSize\":-1}</v>
      </c>
      <c r="O6" s="13" t="s">
        <v>77</v>
      </c>
      <c r="P6" s="44" t="s">
        <v>133</v>
      </c>
      <c r="Q6" s="43">
        <v>255</v>
      </c>
      <c r="R6" s="43">
        <v>255</v>
      </c>
      <c r="S6" s="43">
        <v>255</v>
      </c>
      <c r="T6" s="43">
        <v>255</v>
      </c>
      <c r="U6" s="43" t="s">
        <v>19</v>
      </c>
      <c r="V6" s="43">
        <v>20</v>
      </c>
      <c r="W6" s="43">
        <v>255</v>
      </c>
      <c r="X6" s="43">
        <v>255</v>
      </c>
      <c r="Y6" s="43">
        <v>255</v>
      </c>
      <c r="Z6" s="43">
        <v>-1</v>
      </c>
      <c r="AA6" s="9" t="str">
        <f>IF(P6="","",'00 概述'!$F$4&amp;P6&amp;'00 概述'!$F$5&amp;Q6&amp;'00 概述'!$F$6&amp;R6&amp;'00 概述'!$F$7&amp;S6&amp;'00 概述'!$F$8&amp;T6&amp;'00 概述'!$F$9&amp;U6&amp;'00 概述'!$G$3&amp;V6&amp;'00 概述'!$G$4&amp;W6&amp;'00 概述'!$G$5&amp;X6&amp;'00 概述'!$G$6&amp;Y6&amp;'00 概述'!$G$7&amp;Z6&amp;'00 概述'!$G$8&amp;IF(AA7="","",","))</f>
        <v>{\"text\":\"bets {1}. Dealer {2}, \",\"color\":{\"r\":255,\"g\":255,\"b\":255},\"opacity\":255,\"fontName\":\"font/Default.ttf\",\"fontSize\":20,\"outlineColor\":{\"r\":255,\"g\":255,\"b\":255},\"outlineSize\":-1}</v>
      </c>
      <c r="AB6" s="13" t="s">
        <v>76</v>
      </c>
      <c r="AC6" s="8" t="s">
        <v>78</v>
      </c>
      <c r="AD6" s="4">
        <v>255</v>
      </c>
      <c r="AE6" s="4">
        <v>255</v>
      </c>
      <c r="AF6" s="4">
        <v>255</v>
      </c>
      <c r="AG6" s="4">
        <v>255</v>
      </c>
      <c r="AH6" s="4" t="s">
        <v>19</v>
      </c>
      <c r="AI6" s="4">
        <v>20</v>
      </c>
      <c r="AJ6" s="4">
        <v>255</v>
      </c>
      <c r="AK6" s="4">
        <v>255</v>
      </c>
      <c r="AL6" s="4">
        <v>255</v>
      </c>
      <c r="AM6" s="4">
        <v>-1</v>
      </c>
      <c r="AN6" s="9" t="str">
        <f>IF(AC6="","",'00 概述'!$F$4&amp;AC6&amp;'00 概述'!$F$5&amp;AD6&amp;'00 概述'!$F$6&amp;AE6&amp;'00 概述'!$F$7&amp;AF6&amp;'00 概述'!$F$8&amp;AG6&amp;'00 概述'!$F$9&amp;AH6&amp;'00 概述'!$G$3&amp;AI6&amp;'00 概述'!$G$4&amp;AJ6&amp;'00 概述'!$G$5&amp;AK6&amp;'00 概述'!$G$6&amp;AL6&amp;'00 概述'!$G$7&amp;AM6&amp;'00 概述'!$G$8&amp;IF(AN7="","",","))</f>
        <v>{\"text\":\"押{1}，莊家{2}，{3}{4}\",\"color\":{\"r\":255,\"g\":255,\"b\":255},\"opacity\":255,\"fontName\":\"font/Default.ttf\",\"fontSize\":20,\"outlineColor\":{\"r\":255,\"g\":255,\"b\":255},\"outlineSize\":-1}</v>
      </c>
    </row>
    <row r="7" spans="1:41" outlineLevel="1">
      <c r="C7" s="8"/>
      <c r="D7" s="4"/>
      <c r="E7" s="4"/>
      <c r="F7" s="4"/>
      <c r="G7" s="4"/>
      <c r="H7" s="4"/>
      <c r="I7" s="4"/>
      <c r="J7" s="4"/>
      <c r="K7" s="4"/>
      <c r="L7" s="4"/>
      <c r="M7" s="4"/>
      <c r="N7" s="9" t="str">
        <f>IF(C7="","",'00 概述'!$F$4&amp;C7&amp;'00 概述'!$F$5&amp;D7&amp;'00 概述'!$F$6&amp;E7&amp;'00 概述'!$F$7&amp;F7&amp;'00 概述'!$F$8&amp;G7&amp;'00 概述'!$F$9&amp;H7&amp;'00 概述'!$G$3&amp;I7&amp;'00 概述'!$G$4&amp;J7&amp;'00 概述'!$G$5&amp;K7&amp;'00 概述'!$G$6&amp;L7&amp;'00 概述'!$G$7&amp;M7&amp;'00 概述'!$G$8&amp;IF(N8="","",","))</f>
        <v/>
      </c>
      <c r="O7" s="13" t="s">
        <v>76</v>
      </c>
      <c r="P7" s="38"/>
      <c r="Q7" s="39"/>
      <c r="R7" s="39"/>
      <c r="S7" s="39"/>
      <c r="T7" s="37"/>
      <c r="U7" s="37"/>
      <c r="V7" s="37"/>
      <c r="W7" s="39"/>
      <c r="X7" s="39"/>
      <c r="Y7" s="39"/>
      <c r="Z7" s="39"/>
      <c r="AA7" s="9" t="str">
        <f>IF(P7="","",'00 概述'!$F$4&amp;P7&amp;'00 概述'!$F$5&amp;Q7&amp;'00 概述'!$F$6&amp;R7&amp;'00 概述'!$F$7&amp;S7&amp;'00 概述'!$F$8&amp;T7&amp;'00 概述'!$F$9&amp;U7&amp;'00 概述'!$G$3&amp;V7&amp;'00 概述'!$G$4&amp;W7&amp;'00 概述'!$G$5&amp;X7&amp;'00 概述'!$G$6&amp;Y7&amp;'00 概述'!$G$7&amp;Z7&amp;'00 概述'!$G$8&amp;IF(AA8="","",","))</f>
        <v/>
      </c>
      <c r="AB7" s="13" t="s">
        <v>76</v>
      </c>
      <c r="AC7" s="8"/>
      <c r="AD7" s="4"/>
      <c r="AE7" s="4"/>
      <c r="AF7" s="4"/>
      <c r="AG7" s="4"/>
      <c r="AH7" s="4"/>
      <c r="AI7" s="4"/>
      <c r="AJ7" s="4"/>
      <c r="AK7" s="4"/>
      <c r="AL7" s="4"/>
      <c r="AM7" s="4"/>
      <c r="AN7" s="9" t="str">
        <f>IF(AC7="","",'00 概述'!$F$4&amp;AC7&amp;'00 概述'!$F$5&amp;AD7&amp;'00 概述'!$F$6&amp;AE7&amp;'00 概述'!$F$7&amp;AF7&amp;'00 概述'!$F$8&amp;AG7&amp;'00 概述'!$F$9&amp;AH7&amp;'00 概述'!$G$3&amp;AI7&amp;'00 概述'!$G$4&amp;AJ7&amp;'00 概述'!$G$5&amp;AK7&amp;'00 概述'!$G$6&amp;AL7&amp;'00 概述'!$G$7&amp;AM7&amp;'00 概述'!$G$8&amp;IF(AN8="","",","))</f>
        <v/>
      </c>
    </row>
    <row r="8" spans="1:41" outlineLevel="1">
      <c r="C8" s="8"/>
      <c r="D8" s="4"/>
      <c r="E8" s="4"/>
      <c r="F8" s="4"/>
      <c r="G8" s="4"/>
      <c r="H8" s="4"/>
      <c r="I8" s="4"/>
      <c r="J8" s="4"/>
      <c r="K8" s="4"/>
      <c r="L8" s="4"/>
      <c r="M8" s="4"/>
      <c r="N8" s="9" t="str">
        <f>IF(C8="","",'00 概述'!$F$4&amp;C8&amp;'00 概述'!$F$5&amp;D8&amp;'00 概述'!$F$6&amp;E8&amp;'00 概述'!$F$7&amp;F8&amp;'00 概述'!$F$8&amp;G8&amp;'00 概述'!$F$9&amp;H8&amp;'00 概述'!$G$3&amp;I8&amp;'00 概述'!$G$4&amp;J8&amp;'00 概述'!$G$5&amp;K8&amp;'00 概述'!$G$6&amp;L8&amp;'00 概述'!$G$7&amp;M8&amp;'00 概述'!$G$8&amp;IF(N9="","",","))</f>
        <v/>
      </c>
      <c r="O8" s="13" t="s">
        <v>76</v>
      </c>
      <c r="P8" s="8"/>
      <c r="Q8" s="4"/>
      <c r="R8" s="4"/>
      <c r="S8" s="4"/>
      <c r="T8" s="4"/>
      <c r="U8" s="4"/>
      <c r="V8" s="4"/>
      <c r="W8" s="4"/>
      <c r="X8" s="4"/>
      <c r="Y8" s="4"/>
      <c r="Z8" s="4"/>
      <c r="AA8" s="9" t="str">
        <f>IF(P8="","",'00 概述'!$F$4&amp;P8&amp;'00 概述'!$F$5&amp;Q8&amp;'00 概述'!$F$6&amp;R8&amp;'00 概述'!$F$7&amp;S8&amp;'00 概述'!$F$8&amp;T8&amp;'00 概述'!$F$9&amp;U8&amp;'00 概述'!$G$3&amp;V8&amp;'00 概述'!$G$4&amp;W8&amp;'00 概述'!$G$5&amp;X8&amp;'00 概述'!$G$6&amp;Y8&amp;'00 概述'!$G$7&amp;Z8&amp;'00 概述'!$G$8&amp;IF(AA9="","",","))</f>
        <v/>
      </c>
      <c r="AB8" s="13" t="s">
        <v>76</v>
      </c>
      <c r="AC8" s="8"/>
      <c r="AD8" s="4"/>
      <c r="AE8" s="4"/>
      <c r="AF8" s="4"/>
      <c r="AG8" s="4"/>
      <c r="AH8" s="4"/>
      <c r="AI8" s="4"/>
      <c r="AJ8" s="4"/>
      <c r="AK8" s="4"/>
      <c r="AL8" s="4"/>
      <c r="AM8" s="4"/>
      <c r="AN8" s="9" t="str">
        <f>IF(AC8="","",'00 概述'!$F$4&amp;AC8&amp;'00 概述'!$F$5&amp;AD8&amp;'00 概述'!$F$6&amp;AE8&amp;'00 概述'!$F$7&amp;AF8&amp;'00 概述'!$F$8&amp;AG8&amp;'00 概述'!$F$9&amp;AH8&amp;'00 概述'!$G$3&amp;AI8&amp;'00 概述'!$G$4&amp;AJ8&amp;'00 概述'!$G$5&amp;AK8&amp;'00 概述'!$G$6&amp;AL8&amp;'00 概述'!$G$7&amp;AM8&amp;'00 概述'!$G$8&amp;IF(AN9="","",","))</f>
        <v/>
      </c>
    </row>
    <row r="9" spans="1:41" outlineLevel="1">
      <c r="C9" s="8"/>
      <c r="D9" s="4"/>
      <c r="E9" s="4"/>
      <c r="F9" s="4"/>
      <c r="G9" s="4"/>
      <c r="H9" s="4"/>
      <c r="I9" s="4"/>
      <c r="J9" s="4"/>
      <c r="K9" s="4"/>
      <c r="L9" s="4"/>
      <c r="M9" s="4"/>
      <c r="N9" s="9" t="str">
        <f>IF(C9="","",'00 概述'!$F$4&amp;C9&amp;'00 概述'!$F$5&amp;D9&amp;'00 概述'!$F$6&amp;E9&amp;'00 概述'!$F$7&amp;F9&amp;'00 概述'!$F$8&amp;G9&amp;'00 概述'!$F$9&amp;H9&amp;'00 概述'!$G$3&amp;I9&amp;'00 概述'!$G$4&amp;J9&amp;'00 概述'!$G$5&amp;K9&amp;'00 概述'!$G$6&amp;L9&amp;'00 概述'!$G$7&amp;M9&amp;'00 概述'!$G$8&amp;IF(N10="","",","))</f>
        <v/>
      </c>
      <c r="O9" s="13" t="s">
        <v>76</v>
      </c>
      <c r="P9" s="8"/>
      <c r="Q9" s="4"/>
      <c r="R9" s="4"/>
      <c r="S9" s="4"/>
      <c r="T9" s="4"/>
      <c r="U9" s="4"/>
      <c r="V9" s="4"/>
      <c r="W9" s="4"/>
      <c r="X9" s="4"/>
      <c r="Y9" s="4"/>
      <c r="Z9" s="4"/>
      <c r="AA9" s="9" t="str">
        <f>IF(P9="","",'00 概述'!$F$4&amp;P9&amp;'00 概述'!$F$5&amp;Q9&amp;'00 概述'!$F$6&amp;R9&amp;'00 概述'!$F$7&amp;S9&amp;'00 概述'!$F$8&amp;T9&amp;'00 概述'!$F$9&amp;U9&amp;'00 概述'!$G$3&amp;V9&amp;'00 概述'!$G$4&amp;W9&amp;'00 概述'!$G$5&amp;X9&amp;'00 概述'!$G$6&amp;Y9&amp;'00 概述'!$G$7&amp;Z9&amp;'00 概述'!$G$8&amp;IF(AA10="","",","))</f>
        <v/>
      </c>
      <c r="AB9" s="13" t="s">
        <v>76</v>
      </c>
      <c r="AC9" s="8"/>
      <c r="AD9" s="4"/>
      <c r="AE9" s="4"/>
      <c r="AF9" s="4"/>
      <c r="AG9" s="4"/>
      <c r="AH9" s="4"/>
      <c r="AI9" s="4"/>
      <c r="AJ9" s="4"/>
      <c r="AK9" s="4"/>
      <c r="AL9" s="4"/>
      <c r="AM9" s="4"/>
      <c r="AN9" s="9" t="str">
        <f>IF(AC9="","",'00 概述'!$F$4&amp;AC9&amp;'00 概述'!$F$5&amp;AD9&amp;'00 概述'!$F$6&amp;AE9&amp;'00 概述'!$F$7&amp;AF9&amp;'00 概述'!$F$8&amp;AG9&amp;'00 概述'!$F$9&amp;AH9&amp;'00 概述'!$G$3&amp;AI9&amp;'00 概述'!$G$4&amp;AJ9&amp;'00 概述'!$G$5&amp;AK9&amp;'00 概述'!$G$6&amp;AL9&amp;'00 概述'!$G$7&amp;AM9&amp;'00 概述'!$G$8&amp;IF(AN10="","",","))</f>
        <v/>
      </c>
    </row>
    <row r="10" spans="1:41" outlineLevel="1">
      <c r="C10" s="8"/>
      <c r="D10" s="4"/>
      <c r="E10" s="4"/>
      <c r="F10" s="4"/>
      <c r="G10" s="4"/>
      <c r="H10" s="4"/>
      <c r="I10" s="4"/>
      <c r="J10" s="4"/>
      <c r="K10" s="4"/>
      <c r="L10" s="4"/>
      <c r="M10" s="4"/>
      <c r="N10" s="9" t="str">
        <f>IF(C10="","",'00 概述'!$F$4&amp;C10&amp;'00 概述'!$F$5&amp;D10&amp;'00 概述'!$F$6&amp;E10&amp;'00 概述'!$F$7&amp;F10&amp;'00 概述'!$F$8&amp;G10&amp;'00 概述'!$F$9&amp;H10&amp;'00 概述'!$G$3&amp;I10&amp;'00 概述'!$G$4&amp;J10&amp;'00 概述'!$G$5&amp;K10&amp;'00 概述'!$G$6&amp;L10&amp;'00 概述'!$G$7&amp;M10&amp;'00 概述'!$G$8&amp;IF(N11="","",","))</f>
        <v/>
      </c>
      <c r="O10" s="13" t="s">
        <v>76</v>
      </c>
      <c r="P10" s="8"/>
      <c r="Q10" s="4"/>
      <c r="R10" s="4"/>
      <c r="S10" s="4"/>
      <c r="T10" s="4"/>
      <c r="U10" s="4"/>
      <c r="V10" s="4"/>
      <c r="W10" s="4"/>
      <c r="X10" s="4"/>
      <c r="Y10" s="4"/>
      <c r="Z10" s="4"/>
      <c r="AA10" s="9" t="str">
        <f>IF(P10="","",'00 概述'!$F$4&amp;P10&amp;'00 概述'!$F$5&amp;Q10&amp;'00 概述'!$F$6&amp;R10&amp;'00 概述'!$F$7&amp;S10&amp;'00 概述'!$F$8&amp;T10&amp;'00 概述'!$F$9&amp;U10&amp;'00 概述'!$G$3&amp;V10&amp;'00 概述'!$G$4&amp;W10&amp;'00 概述'!$G$5&amp;X10&amp;'00 概述'!$G$6&amp;Y10&amp;'00 概述'!$G$7&amp;Z10&amp;'00 概述'!$G$8&amp;IF(AA11="","",","))</f>
        <v/>
      </c>
      <c r="AB10" s="13" t="s">
        <v>76</v>
      </c>
      <c r="AC10" s="8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9" t="str">
        <f>IF(AC10="","",'00 概述'!$F$4&amp;AC10&amp;'00 概述'!$F$5&amp;AD10&amp;'00 概述'!$F$6&amp;AE10&amp;'00 概述'!$F$7&amp;AF10&amp;'00 概述'!$F$8&amp;AG10&amp;'00 概述'!$F$9&amp;AH10&amp;'00 概述'!$G$3&amp;AI10&amp;'00 概述'!$G$4&amp;AJ10&amp;'00 概述'!$G$5&amp;AK10&amp;'00 概述'!$G$6&amp;AL10&amp;'00 概述'!$G$7&amp;AM10&amp;'00 概述'!$G$8&amp;IF(AN11="","",","))</f>
        <v/>
      </c>
    </row>
    <row r="11" spans="1:41" outlineLevel="1">
      <c r="C11" s="8"/>
      <c r="D11" s="4"/>
      <c r="E11" s="4"/>
      <c r="F11" s="4"/>
      <c r="G11" s="4"/>
      <c r="H11" s="4"/>
      <c r="I11" s="4"/>
      <c r="J11" s="4"/>
      <c r="K11" s="4"/>
      <c r="L11" s="4"/>
      <c r="M11" s="4"/>
      <c r="N11" s="9" t="str">
        <f>IF(C11="","",'00 概述'!$F$4&amp;C11&amp;'00 概述'!$F$5&amp;D11&amp;'00 概述'!$F$6&amp;E11&amp;'00 概述'!$F$7&amp;F11&amp;'00 概述'!$F$8&amp;G11&amp;'00 概述'!$F$9&amp;H11&amp;'00 概述'!$G$3&amp;I11&amp;'00 概述'!$G$4&amp;J11&amp;'00 概述'!$G$5&amp;K11&amp;'00 概述'!$G$6&amp;L11&amp;'00 概述'!$G$7&amp;M11&amp;'00 概述'!$G$8&amp;IF(N12="","",","))</f>
        <v/>
      </c>
      <c r="O11" s="13" t="s">
        <v>76</v>
      </c>
      <c r="P11" s="8"/>
      <c r="Q11" s="4"/>
      <c r="R11" s="4"/>
      <c r="S11" s="4"/>
      <c r="T11" s="4"/>
      <c r="U11" s="4"/>
      <c r="V11" s="4"/>
      <c r="W11" s="4"/>
      <c r="X11" s="4"/>
      <c r="Y11" s="4"/>
      <c r="Z11" s="4"/>
      <c r="AA11" s="9" t="str">
        <f>IF(P11="","",'00 概述'!$F$4&amp;P11&amp;'00 概述'!$F$5&amp;Q11&amp;'00 概述'!$F$6&amp;R11&amp;'00 概述'!$F$7&amp;S11&amp;'00 概述'!$F$8&amp;T11&amp;'00 概述'!$F$9&amp;U11&amp;'00 概述'!$G$3&amp;V11&amp;'00 概述'!$G$4&amp;W11&amp;'00 概述'!$G$5&amp;X11&amp;'00 概述'!$G$6&amp;Y11&amp;'00 概述'!$G$7&amp;Z11&amp;'00 概述'!$G$8&amp;IF(AA12="","",","))</f>
        <v/>
      </c>
      <c r="AB11" s="13" t="s">
        <v>76</v>
      </c>
      <c r="AC11" s="8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9" t="str">
        <f>IF(AC11="","",'00 概述'!$F$4&amp;AC11&amp;'00 概述'!$F$5&amp;AD11&amp;'00 概述'!$F$6&amp;AE11&amp;'00 概述'!$F$7&amp;AF11&amp;'00 概述'!$F$8&amp;AG11&amp;'00 概述'!$F$9&amp;AH11&amp;'00 概述'!$G$3&amp;AI11&amp;'00 概述'!$G$4&amp;AJ11&amp;'00 概述'!$G$5&amp;AK11&amp;'00 概述'!$G$6&amp;AL11&amp;'00 概述'!$G$7&amp;AM11&amp;'00 概述'!$G$8&amp;IF(AN12="","",","))</f>
        <v/>
      </c>
    </row>
    <row r="12" spans="1:41" outlineLevel="1">
      <c r="C12" s="8"/>
      <c r="D12" s="4"/>
      <c r="E12" s="4"/>
      <c r="F12" s="4"/>
      <c r="G12" s="4"/>
      <c r="H12" s="4"/>
      <c r="I12" s="4"/>
      <c r="J12" s="4"/>
      <c r="K12" s="4"/>
      <c r="L12" s="4"/>
      <c r="M12" s="4"/>
      <c r="N12" s="9" t="str">
        <f>IF(C12="","",'00 概述'!$F$4&amp;C12&amp;'00 概述'!$F$5&amp;D12&amp;'00 概述'!$F$6&amp;E12&amp;'00 概述'!$F$7&amp;F12&amp;'00 概述'!$F$8&amp;G12&amp;'00 概述'!$F$9&amp;H12&amp;'00 概述'!$G$3&amp;I12&amp;'00 概述'!$G$4&amp;J12&amp;'00 概述'!$G$5&amp;K12&amp;'00 概述'!$G$6&amp;L12&amp;'00 概述'!$G$7&amp;M12&amp;'00 概述'!$G$8&amp;IF(N13="","",","))</f>
        <v/>
      </c>
      <c r="O12" s="13" t="s">
        <v>76</v>
      </c>
      <c r="P12" s="8"/>
      <c r="Q12" s="4"/>
      <c r="R12" s="4"/>
      <c r="S12" s="4"/>
      <c r="T12" s="4"/>
      <c r="U12" s="4"/>
      <c r="V12" s="4"/>
      <c r="W12" s="4"/>
      <c r="X12" s="4"/>
      <c r="Y12" s="4"/>
      <c r="Z12" s="4"/>
      <c r="AA12" s="9" t="str">
        <f>IF(P12="","",'00 概述'!$F$4&amp;P12&amp;'00 概述'!$F$5&amp;Q12&amp;'00 概述'!$F$6&amp;R12&amp;'00 概述'!$F$7&amp;S12&amp;'00 概述'!$F$8&amp;T12&amp;'00 概述'!$F$9&amp;U12&amp;'00 概述'!$G$3&amp;V12&amp;'00 概述'!$G$4&amp;W12&amp;'00 概述'!$G$5&amp;X12&amp;'00 概述'!$G$6&amp;Y12&amp;'00 概述'!$G$7&amp;Z12&amp;'00 概述'!$G$8&amp;IF(AA13="","",","))</f>
        <v/>
      </c>
      <c r="AB12" s="13" t="s">
        <v>76</v>
      </c>
      <c r="AC12" s="8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9" t="str">
        <f>IF(AC12="","",'00 概述'!$F$4&amp;AC12&amp;'00 概述'!$F$5&amp;AD12&amp;'00 概述'!$F$6&amp;AE12&amp;'00 概述'!$F$7&amp;AF12&amp;'00 概述'!$F$8&amp;AG12&amp;'00 概述'!$F$9&amp;AH12&amp;'00 概述'!$G$3&amp;AI12&amp;'00 概述'!$G$4&amp;AJ12&amp;'00 概述'!$G$5&amp;AK12&amp;'00 概述'!$G$6&amp;AL12&amp;'00 概述'!$G$7&amp;AM12&amp;'00 概述'!$G$8&amp;IF(AN13="","",","))</f>
        <v/>
      </c>
    </row>
    <row r="13" spans="1:41" outlineLevel="1">
      <c r="C13" s="8"/>
      <c r="D13" s="4"/>
      <c r="E13" s="4"/>
      <c r="F13" s="4"/>
      <c r="G13" s="4"/>
      <c r="H13" s="4"/>
      <c r="I13" s="4"/>
      <c r="J13" s="4"/>
      <c r="K13" s="4"/>
      <c r="L13" s="4"/>
      <c r="M13" s="4"/>
      <c r="N13" s="9" t="str">
        <f>IF(C13="","",'00 概述'!$F$4&amp;C13&amp;'00 概述'!$F$5&amp;D13&amp;'00 概述'!$F$6&amp;E13&amp;'00 概述'!$F$7&amp;F13&amp;'00 概述'!$F$8&amp;G13&amp;'00 概述'!$F$9&amp;H13&amp;'00 概述'!$G$3&amp;I13&amp;'00 概述'!$G$4&amp;J13&amp;'00 概述'!$G$5&amp;K13&amp;'00 概述'!$G$6&amp;L13&amp;'00 概述'!$G$7&amp;M13&amp;'00 概述'!$G$8&amp;IF(N14="","",","))</f>
        <v/>
      </c>
      <c r="O13" s="13" t="s">
        <v>76</v>
      </c>
      <c r="P13" s="8"/>
      <c r="Q13" s="4"/>
      <c r="R13" s="4"/>
      <c r="S13" s="4"/>
      <c r="T13" s="4"/>
      <c r="U13" s="4"/>
      <c r="V13" s="4"/>
      <c r="W13" s="4"/>
      <c r="X13" s="4"/>
      <c r="Y13" s="4"/>
      <c r="Z13" s="4"/>
      <c r="AA13" s="9" t="str">
        <f>IF(P13="","",'00 概述'!$F$4&amp;P13&amp;'00 概述'!$F$5&amp;Q13&amp;'00 概述'!$F$6&amp;R13&amp;'00 概述'!$F$7&amp;S13&amp;'00 概述'!$F$8&amp;T13&amp;'00 概述'!$F$9&amp;U13&amp;'00 概述'!$G$3&amp;V13&amp;'00 概述'!$G$4&amp;W13&amp;'00 概述'!$G$5&amp;X13&amp;'00 概述'!$G$6&amp;Y13&amp;'00 概述'!$G$7&amp;Z13&amp;'00 概述'!$G$8&amp;IF(AA14="","",","))</f>
        <v/>
      </c>
      <c r="AB13" s="13" t="s">
        <v>76</v>
      </c>
      <c r="AC13" s="8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9" t="str">
        <f>IF(AC13="","",'00 概述'!$F$4&amp;AC13&amp;'00 概述'!$F$5&amp;AD13&amp;'00 概述'!$F$6&amp;AE13&amp;'00 概述'!$F$7&amp;AF13&amp;'00 概述'!$F$8&amp;AG13&amp;'00 概述'!$F$9&amp;AH13&amp;'00 概述'!$G$3&amp;AI13&amp;'00 概述'!$G$4&amp;AJ13&amp;'00 概述'!$G$5&amp;AK13&amp;'00 概述'!$G$6&amp;AL13&amp;'00 概述'!$G$7&amp;AM13&amp;'00 概述'!$G$8&amp;IF(AN14="","",","))</f>
        <v/>
      </c>
    </row>
    <row r="14" spans="1:41" outlineLevel="1">
      <c r="C14" s="8"/>
      <c r="D14" s="4"/>
      <c r="E14" s="4"/>
      <c r="F14" s="4"/>
      <c r="G14" s="4"/>
      <c r="H14" s="4"/>
      <c r="I14" s="4"/>
      <c r="J14" s="4"/>
      <c r="K14" s="4"/>
      <c r="L14" s="4"/>
      <c r="M14" s="4"/>
      <c r="N14" s="9" t="str">
        <f>IF(C14="","",'00 概述'!$F$4&amp;C14&amp;'00 概述'!$F$5&amp;D14&amp;'00 概述'!$F$6&amp;E14&amp;'00 概述'!$F$7&amp;F14&amp;'00 概述'!$F$8&amp;G14&amp;'00 概述'!$F$9&amp;H14&amp;'00 概述'!$G$3&amp;I14&amp;'00 概述'!$G$4&amp;J14&amp;'00 概述'!$G$5&amp;K14&amp;'00 概述'!$G$6&amp;L14&amp;'00 概述'!$G$7&amp;M14&amp;'00 概述'!$G$8&amp;IF(#REF!="","",","))</f>
        <v/>
      </c>
      <c r="O14" s="13" t="s">
        <v>76</v>
      </c>
      <c r="P14" s="8"/>
      <c r="Q14" s="4"/>
      <c r="R14" s="4"/>
      <c r="S14" s="4"/>
      <c r="T14" s="4"/>
      <c r="U14" s="4"/>
      <c r="V14" s="4"/>
      <c r="W14" s="4"/>
      <c r="X14" s="4"/>
      <c r="Y14" s="4"/>
      <c r="Z14" s="4"/>
      <c r="AA14" s="9" t="str">
        <f>IF(P14="","",'00 概述'!$F$4&amp;P14&amp;'00 概述'!$F$5&amp;Q14&amp;'00 概述'!$F$6&amp;R14&amp;'00 概述'!$F$7&amp;S14&amp;'00 概述'!$F$8&amp;T14&amp;'00 概述'!$F$9&amp;U14&amp;'00 概述'!$G$3&amp;V14&amp;'00 概述'!$G$4&amp;W14&amp;'00 概述'!$G$5&amp;X14&amp;'00 概述'!$G$6&amp;Y14&amp;'00 概述'!$G$7&amp;Z14&amp;'00 概述'!$G$8&amp;IF(#REF!="","",","))</f>
        <v/>
      </c>
      <c r="AB14" s="13" t="s">
        <v>76</v>
      </c>
      <c r="AC14" s="8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9" t="str">
        <f>IF(AC14="","",'00 概述'!$F$4&amp;AC14&amp;'00 概述'!$F$5&amp;AD14&amp;'00 概述'!$F$6&amp;AE14&amp;'00 概述'!$F$7&amp;AF14&amp;'00 概述'!$F$8&amp;AG14&amp;'00 概述'!$F$9&amp;AH14&amp;'00 概述'!$G$3&amp;AI14&amp;'00 概述'!$G$4&amp;AJ14&amp;'00 概述'!$G$5&amp;AK14&amp;'00 概述'!$G$6&amp;AL14&amp;'00 概述'!$G$7&amp;AM14&amp;'00 概述'!$G$8&amp;IF(#REF!="","",","))</f>
        <v/>
      </c>
    </row>
    <row r="16" spans="1:41" ht="15">
      <c r="A16" s="2" t="s">
        <v>61</v>
      </c>
      <c r="B16" s="6">
        <v>84</v>
      </c>
      <c r="C16" s="75" t="str">
        <f>VLOOKUP(B16,'01 客户端展示文本配置'!A:B,2,FALSE)</f>
        <v>累计{0}金币</v>
      </c>
      <c r="D16" s="76"/>
      <c r="E16" s="76"/>
      <c r="F16" s="76"/>
      <c r="G16" s="76"/>
      <c r="H16" s="76"/>
      <c r="I16" s="76"/>
      <c r="J16" s="76"/>
      <c r="K16" s="76"/>
      <c r="L16" s="76"/>
      <c r="M16" s="77"/>
      <c r="N16" s="2" t="s">
        <v>69</v>
      </c>
      <c r="O16" s="9" t="str">
        <f>'00 概述'!$F$3&amp;CONCATENATE(N19,N20,N21,N22,N23,N24,N25,N26,N27,N28)&amp;'00 概述'!$G$9</f>
        <v>{\"RichText\":[{\"text\":\"累计\",\"color\":{\"r\":255,\"g\":255,\"b\":255},\"opacity\":255,\"fontName\":\"font/Default.ttf\",\"fontSize\":22,\"outlineColor\":{\"r\":255,\"g\":255,\"b\":255},\"outlineSize\":-1},{\"text\":\"{0}\",\"color\":{\"r\":236,\"g\":231,\"b\":89},\"opacity\":255,\"fontName\":\"font/Default.ttf\",\"fontSize\":20,\"outlineColor\":{\"r\":69,\"g\":68,\"b\":128},\"outlineSize\":2},{\"text\":\"金币\",\"color\":{\"r\":255,\"g\":255,\"b\":255},\"opacity\":255,\"fontName\":\"font/Default.ttf\",\"fontSize\":22,\"outlineColor\":{\"r\":255,\"g\":255,\"b\":255},\"outlineSize\":-1}]}</v>
      </c>
      <c r="P16" s="72" t="s">
        <v>126</v>
      </c>
      <c r="Q16" s="73"/>
      <c r="R16" s="73"/>
      <c r="S16" s="73"/>
      <c r="T16" s="73"/>
      <c r="U16" s="73"/>
      <c r="V16" s="73"/>
      <c r="W16" s="73"/>
      <c r="X16" s="73"/>
      <c r="Y16" s="73"/>
      <c r="Z16" s="74"/>
      <c r="AA16" s="2" t="s">
        <v>71</v>
      </c>
      <c r="AB16" s="9" t="str">
        <f>'00 概述'!$F$3&amp;CONCATENATE(AA19,AA20,AA21,AA22,AA23,AA24,AA25,AA26,AA27,AA28)&amp;'00 概述'!$G$9</f>
        <v>{\"RichText\":[{\"text\":\"Total \",\"color\":{\"r\":255,\"g\":255,\"b\":255},\"opacity\":255,\"fontName\":\"font/Default.ttf\",\"fontSize\":22,\"outlineColor\":{\"r\":255,\"g\":255,\"b\":255},\"outlineSize\":-1},{\"text\":\"{0} \",\"color\":{\"r\":236,\"g\":231,\"b\":89},\"opacity\":255,\"fontName\":\"font/Default.ttf\",\"fontSize\":20,\"outlineColor\":{\"r\":69,\"g\":68,\"b\":128},\"outlineSize\":2},{\"text\":\"gold\",\"color\":{\"r\":255,\"g\":255,\"b\":255},\"opacity\":255,\"fontName\":\"font/Default.ttf\",\"fontSize\":22,\"outlineColor\":{\"r\":255,\"g\":255,\"b\":255},\"outlineSize\":-1}]}</v>
      </c>
      <c r="AC16" s="69"/>
      <c r="AD16" s="70"/>
      <c r="AE16" s="70"/>
      <c r="AF16" s="70"/>
      <c r="AG16" s="70"/>
      <c r="AH16" s="70"/>
      <c r="AI16" s="70"/>
      <c r="AJ16" s="70"/>
      <c r="AK16" s="70"/>
      <c r="AL16" s="70"/>
      <c r="AM16" s="71"/>
      <c r="AN16" s="2" t="s">
        <v>70</v>
      </c>
      <c r="AO16" s="9" t="str">
        <f>'00 概述'!$F$3&amp;CONCATENATE(AN19,AN20,AN21,AN22,AN23,AN24,AN25,AN26,AN27,AN28)&amp;'00 概述'!$G$9</f>
        <v>{\"RichText\":[{\"text\":\"累計\",\"color\":{\"r\":255,\"g\":255,\"b\":255},\"opacity\":255,\"fontName\":\"font/Default.ttf\",\"fontSize\":22,\"outlineColor\":{\"r\":255,\"g\":255,\"b\":255},\"outlineSize\":-1},{\"text\":\"{0}\",\"color\":{\"r\":236,\"g\":231,\"b\":89},\"opacity\":255,\"fontName\":\"font/Default.ttf\",\"fontSize\":20,\"outlineColor\":{\"r\":69,\"g\":68,\"b\":128},\"outlineSize\":2},{\"text\":\"金幣\",\"color\":{\"r\":255,\"g\":255,\"b\":255},\"opacity\":255,\"fontName\":\"font/Default.ttf\",\"fontSize\":22,\"outlineColor\":{\"r\":255,\"g\":255,\"b\":255},\"outlineSize\":-1}]}</v>
      </c>
    </row>
    <row r="17" spans="1:41" outlineLevel="1">
      <c r="C17" s="68" t="s">
        <v>3</v>
      </c>
      <c r="D17" s="68" t="s">
        <v>4</v>
      </c>
      <c r="E17" s="68"/>
      <c r="F17" s="68"/>
      <c r="G17" s="68" t="s">
        <v>5</v>
      </c>
      <c r="H17" s="68" t="s">
        <v>6</v>
      </c>
      <c r="I17" s="68" t="s">
        <v>7</v>
      </c>
      <c r="J17" s="68" t="s">
        <v>8</v>
      </c>
      <c r="K17" s="68"/>
      <c r="L17" s="68"/>
      <c r="M17" s="68"/>
      <c r="N17" s="68" t="s">
        <v>9</v>
      </c>
      <c r="P17" s="68" t="s">
        <v>3</v>
      </c>
      <c r="Q17" s="68" t="s">
        <v>4</v>
      </c>
      <c r="R17" s="68"/>
      <c r="S17" s="68"/>
      <c r="T17" s="68" t="s">
        <v>5</v>
      </c>
      <c r="U17" s="68" t="s">
        <v>6</v>
      </c>
      <c r="V17" s="68" t="s">
        <v>7</v>
      </c>
      <c r="W17" s="68" t="s">
        <v>8</v>
      </c>
      <c r="X17" s="68"/>
      <c r="Y17" s="68"/>
      <c r="Z17" s="68"/>
      <c r="AA17" s="68" t="s">
        <v>9</v>
      </c>
      <c r="AC17" s="68" t="s">
        <v>3</v>
      </c>
      <c r="AD17" s="68" t="s">
        <v>4</v>
      </c>
      <c r="AE17" s="68"/>
      <c r="AF17" s="68"/>
      <c r="AG17" s="68" t="s">
        <v>5</v>
      </c>
      <c r="AH17" s="68" t="s">
        <v>6</v>
      </c>
      <c r="AI17" s="68" t="s">
        <v>7</v>
      </c>
      <c r="AJ17" s="68" t="s">
        <v>8</v>
      </c>
      <c r="AK17" s="68"/>
      <c r="AL17" s="68"/>
      <c r="AM17" s="68"/>
      <c r="AN17" s="68" t="s">
        <v>9</v>
      </c>
    </row>
    <row r="18" spans="1:41" ht="14.25" customHeight="1" outlineLevel="1">
      <c r="C18" s="68"/>
      <c r="D18" s="11" t="s">
        <v>13</v>
      </c>
      <c r="E18" s="11" t="s">
        <v>14</v>
      </c>
      <c r="F18" s="11" t="s">
        <v>15</v>
      </c>
      <c r="G18" s="68"/>
      <c r="H18" s="68"/>
      <c r="I18" s="68"/>
      <c r="J18" s="11" t="s">
        <v>13</v>
      </c>
      <c r="K18" s="11" t="s">
        <v>14</v>
      </c>
      <c r="L18" s="11" t="s">
        <v>15</v>
      </c>
      <c r="M18" s="11" t="s">
        <v>16</v>
      </c>
      <c r="N18" s="68"/>
      <c r="P18" s="68"/>
      <c r="Q18" s="11" t="s">
        <v>13</v>
      </c>
      <c r="R18" s="11" t="s">
        <v>14</v>
      </c>
      <c r="S18" s="11" t="s">
        <v>15</v>
      </c>
      <c r="T18" s="68"/>
      <c r="U18" s="68"/>
      <c r="V18" s="68"/>
      <c r="W18" s="11" t="s">
        <v>13</v>
      </c>
      <c r="X18" s="11" t="s">
        <v>14</v>
      </c>
      <c r="Y18" s="11" t="s">
        <v>15</v>
      </c>
      <c r="Z18" s="11" t="s">
        <v>16</v>
      </c>
      <c r="AA18" s="68"/>
      <c r="AC18" s="68"/>
      <c r="AD18" s="11" t="s">
        <v>13</v>
      </c>
      <c r="AE18" s="11" t="s">
        <v>14</v>
      </c>
      <c r="AF18" s="11" t="s">
        <v>15</v>
      </c>
      <c r="AG18" s="68"/>
      <c r="AH18" s="68"/>
      <c r="AI18" s="68"/>
      <c r="AJ18" s="11" t="s">
        <v>13</v>
      </c>
      <c r="AK18" s="11" t="s">
        <v>14</v>
      </c>
      <c r="AL18" s="11" t="s">
        <v>15</v>
      </c>
      <c r="AM18" s="11" t="s">
        <v>16</v>
      </c>
      <c r="AN18" s="68"/>
    </row>
    <row r="19" spans="1:41" outlineLevel="1">
      <c r="C19" s="8" t="s">
        <v>65</v>
      </c>
      <c r="D19" s="6">
        <v>255</v>
      </c>
      <c r="E19" s="6">
        <v>255</v>
      </c>
      <c r="F19" s="6">
        <v>255</v>
      </c>
      <c r="G19" s="4">
        <v>255</v>
      </c>
      <c r="H19" s="4" t="s">
        <v>19</v>
      </c>
      <c r="I19" s="4">
        <v>22</v>
      </c>
      <c r="J19" s="6">
        <v>255</v>
      </c>
      <c r="K19" s="6">
        <v>255</v>
      </c>
      <c r="L19" s="6">
        <v>255</v>
      </c>
      <c r="M19" s="6">
        <v>-1</v>
      </c>
      <c r="N19" s="9" t="str">
        <f>IF(C19="","",'00 概述'!$F$4&amp;C19&amp;'00 概述'!$F$5&amp;D19&amp;'00 概述'!$F$6&amp;E19&amp;'00 概述'!$F$7&amp;F19&amp;'00 概述'!$F$8&amp;G19&amp;'00 概述'!$F$9&amp;H19&amp;'00 概述'!$G$3&amp;I19&amp;'00 概述'!$G$4&amp;J19&amp;'00 概述'!$G$5&amp;K19&amp;'00 概述'!$G$6&amp;L19&amp;'00 概述'!$G$7&amp;M19&amp;'00 概述'!$G$8&amp;IF(N20="","",","))</f>
        <v>{\"text\":\"累计\",\"color\":{\"r\":255,\"g\":255,\"b\":255},\"opacity\":255,\"fontName\":\"font/Default.ttf\",\"fontSize\":22,\"outlineColor\":{\"r\":255,\"g\":255,\"b\":255},\"outlineSize\":-1},</v>
      </c>
      <c r="O19" s="13" t="s">
        <v>76</v>
      </c>
      <c r="P19" s="41" t="s">
        <v>127</v>
      </c>
      <c r="Q19" s="42">
        <v>255</v>
      </c>
      <c r="R19" s="42">
        <v>255</v>
      </c>
      <c r="S19" s="42">
        <v>255</v>
      </c>
      <c r="T19" s="40">
        <v>255</v>
      </c>
      <c r="U19" s="40" t="s">
        <v>19</v>
      </c>
      <c r="V19" s="40">
        <v>22</v>
      </c>
      <c r="W19" s="42">
        <v>255</v>
      </c>
      <c r="X19" s="42">
        <v>255</v>
      </c>
      <c r="Y19" s="42">
        <v>255</v>
      </c>
      <c r="Z19" s="42">
        <v>-1</v>
      </c>
      <c r="AA19" s="9" t="str">
        <f>IF(P19="","",'00 概述'!$F$4&amp;P19&amp;'00 概述'!$F$5&amp;Q19&amp;'00 概述'!$F$6&amp;R19&amp;'00 概述'!$F$7&amp;S19&amp;'00 概述'!$F$8&amp;T19&amp;'00 概述'!$F$9&amp;U19&amp;'00 概述'!$G$3&amp;V19&amp;'00 概述'!$G$4&amp;W19&amp;'00 概述'!$G$5&amp;X19&amp;'00 概述'!$G$6&amp;Y19&amp;'00 概述'!$G$7&amp;Z19&amp;'00 概述'!$G$8&amp;IF(AA20="","",","))</f>
        <v>{\"text\":\"Total \",\"color\":{\"r\":255,\"g\":255,\"b\":255},\"opacity\":255,\"fontName\":\"font/Default.ttf\",\"fontSize\":22,\"outlineColor\":{\"r\":255,\"g\":255,\"b\":255},\"outlineSize\":-1},</v>
      </c>
      <c r="AB19" s="13" t="s">
        <v>76</v>
      </c>
      <c r="AC19" s="8" t="s">
        <v>79</v>
      </c>
      <c r="AD19" s="6">
        <v>255</v>
      </c>
      <c r="AE19" s="6">
        <v>255</v>
      </c>
      <c r="AF19" s="6">
        <v>255</v>
      </c>
      <c r="AG19" s="4">
        <v>255</v>
      </c>
      <c r="AH19" s="4" t="s">
        <v>19</v>
      </c>
      <c r="AI19" s="4">
        <v>22</v>
      </c>
      <c r="AJ19" s="6">
        <v>255</v>
      </c>
      <c r="AK19" s="6">
        <v>255</v>
      </c>
      <c r="AL19" s="6">
        <v>255</v>
      </c>
      <c r="AM19" s="6">
        <v>-1</v>
      </c>
      <c r="AN19" s="9" t="str">
        <f>IF(AC19="","",'00 概述'!$F$4&amp;AC19&amp;'00 概述'!$F$5&amp;AD19&amp;'00 概述'!$F$6&amp;AE19&amp;'00 概述'!$F$7&amp;AF19&amp;'00 概述'!$F$8&amp;AG19&amp;'00 概述'!$F$9&amp;AH19&amp;'00 概述'!$G$3&amp;AI19&amp;'00 概述'!$G$4&amp;AJ19&amp;'00 概述'!$G$5&amp;AK19&amp;'00 概述'!$G$6&amp;AL19&amp;'00 概述'!$G$7&amp;AM19&amp;'00 概述'!$G$8&amp;IF(AN20="","",","))</f>
        <v>{\"text\":\"累計\",\"color\":{\"r\":255,\"g\":255,\"b\":255},\"opacity\":255,\"fontName\":\"font/Default.ttf\",\"fontSize\":22,\"outlineColor\":{\"r\":255,\"g\":255,\"b\":255},\"outlineSize\":-1},</v>
      </c>
    </row>
    <row r="20" spans="1:41" outlineLevel="1">
      <c r="C20" s="8" t="s">
        <v>22</v>
      </c>
      <c r="D20" s="4">
        <v>236</v>
      </c>
      <c r="E20" s="4">
        <v>231</v>
      </c>
      <c r="F20" s="4">
        <v>89</v>
      </c>
      <c r="G20" s="4">
        <v>255</v>
      </c>
      <c r="H20" s="4" t="s">
        <v>19</v>
      </c>
      <c r="I20" s="4">
        <v>20</v>
      </c>
      <c r="J20" s="6">
        <v>69</v>
      </c>
      <c r="K20" s="6">
        <v>68</v>
      </c>
      <c r="L20" s="6">
        <v>128</v>
      </c>
      <c r="M20" s="6">
        <v>2</v>
      </c>
      <c r="N20" s="9" t="str">
        <f>IF(C20="","",'00 概述'!$F$4&amp;C20&amp;'00 概述'!$F$5&amp;D20&amp;'00 概述'!$F$6&amp;E20&amp;'00 概述'!$F$7&amp;F20&amp;'00 概述'!$F$8&amp;G20&amp;'00 概述'!$F$9&amp;H20&amp;'00 概述'!$G$3&amp;I20&amp;'00 概述'!$G$4&amp;J20&amp;'00 概述'!$G$5&amp;K20&amp;'00 概述'!$G$6&amp;L20&amp;'00 概述'!$G$7&amp;M20&amp;'00 概述'!$G$8&amp;IF(N21="","",","))</f>
        <v>{\"text\":\"{0}\",\"color\":{\"r\":236,\"g\":231,\"b\":89},\"opacity\":255,\"fontName\":\"font/Default.ttf\",\"fontSize\":20,\"outlineColor\":{\"r\":69,\"g\":68,\"b\":128},\"outlineSize\":2},</v>
      </c>
      <c r="O20" s="13" t="s">
        <v>77</v>
      </c>
      <c r="P20" s="41" t="s">
        <v>121</v>
      </c>
      <c r="Q20" s="40">
        <v>236</v>
      </c>
      <c r="R20" s="40">
        <v>231</v>
      </c>
      <c r="S20" s="40">
        <v>89</v>
      </c>
      <c r="T20" s="40">
        <v>255</v>
      </c>
      <c r="U20" s="40" t="s">
        <v>19</v>
      </c>
      <c r="V20" s="40">
        <v>20</v>
      </c>
      <c r="W20" s="42">
        <v>69</v>
      </c>
      <c r="X20" s="42">
        <v>68</v>
      </c>
      <c r="Y20" s="42">
        <v>128</v>
      </c>
      <c r="Z20" s="42">
        <v>2</v>
      </c>
      <c r="AA20" s="9" t="str">
        <f>IF(P20="","",'00 概述'!$F$4&amp;P20&amp;'00 概述'!$F$5&amp;Q20&amp;'00 概述'!$F$6&amp;R20&amp;'00 概述'!$F$7&amp;S20&amp;'00 概述'!$F$8&amp;T20&amp;'00 概述'!$F$9&amp;U20&amp;'00 概述'!$G$3&amp;V20&amp;'00 概述'!$G$4&amp;W20&amp;'00 概述'!$G$5&amp;X20&amp;'00 概述'!$G$6&amp;Y20&amp;'00 概述'!$G$7&amp;Z20&amp;'00 概述'!$G$8&amp;IF(AA21="","",","))</f>
        <v>{\"text\":\"{0} \",\"color\":{\"r\":236,\"g\":231,\"b\":89},\"opacity\":255,\"fontName\":\"font/Default.ttf\",\"fontSize\":20,\"outlineColor\":{\"r\":69,\"g\":68,\"b\":128},\"outlineSize\":2},</v>
      </c>
      <c r="AB20" s="13" t="s">
        <v>77</v>
      </c>
      <c r="AC20" s="8" t="s">
        <v>22</v>
      </c>
      <c r="AD20" s="4">
        <v>236</v>
      </c>
      <c r="AE20" s="4">
        <v>231</v>
      </c>
      <c r="AF20" s="4">
        <v>89</v>
      </c>
      <c r="AG20" s="4">
        <v>255</v>
      </c>
      <c r="AH20" s="4" t="s">
        <v>19</v>
      </c>
      <c r="AI20" s="4">
        <v>20</v>
      </c>
      <c r="AJ20" s="6">
        <v>69</v>
      </c>
      <c r="AK20" s="6">
        <v>68</v>
      </c>
      <c r="AL20" s="6">
        <v>128</v>
      </c>
      <c r="AM20" s="6">
        <v>2</v>
      </c>
      <c r="AN20" s="9" t="str">
        <f>IF(AC20="","",'00 概述'!$F$4&amp;AC20&amp;'00 概述'!$F$5&amp;AD20&amp;'00 概述'!$F$6&amp;AE20&amp;'00 概述'!$F$7&amp;AF20&amp;'00 概述'!$F$8&amp;AG20&amp;'00 概述'!$F$9&amp;AH20&amp;'00 概述'!$G$3&amp;AI20&amp;'00 概述'!$G$4&amp;AJ20&amp;'00 概述'!$G$5&amp;AK20&amp;'00 概述'!$G$6&amp;AL20&amp;'00 概述'!$G$7&amp;AM20&amp;'00 概述'!$G$8&amp;IF(AN21="","",","))</f>
        <v>{\"text\":\"{0}\",\"color\":{\"r\":236,\"g\":231,\"b\":89},\"opacity\":255,\"fontName\":\"font/Default.ttf\",\"fontSize\":20,\"outlineColor\":{\"r\":69,\"g\":68,\"b\":128},\"outlineSize\":2},</v>
      </c>
    </row>
    <row r="21" spans="1:41" outlineLevel="1">
      <c r="C21" s="8" t="s">
        <v>66</v>
      </c>
      <c r="D21" s="6">
        <v>255</v>
      </c>
      <c r="E21" s="6">
        <v>255</v>
      </c>
      <c r="F21" s="6">
        <v>255</v>
      </c>
      <c r="G21" s="4">
        <v>255</v>
      </c>
      <c r="H21" s="4" t="s">
        <v>19</v>
      </c>
      <c r="I21" s="4">
        <v>22</v>
      </c>
      <c r="J21" s="6">
        <v>255</v>
      </c>
      <c r="K21" s="6">
        <v>255</v>
      </c>
      <c r="L21" s="6">
        <v>255</v>
      </c>
      <c r="M21" s="6">
        <v>-1</v>
      </c>
      <c r="N21" s="9" t="str">
        <f>IF(C21="","",'00 概述'!$F$4&amp;C21&amp;'00 概述'!$F$5&amp;D21&amp;'00 概述'!$F$6&amp;E21&amp;'00 概述'!$F$7&amp;F21&amp;'00 概述'!$F$8&amp;G21&amp;'00 概述'!$F$9&amp;H21&amp;'00 概述'!$G$3&amp;I21&amp;'00 概述'!$G$4&amp;J21&amp;'00 概述'!$G$5&amp;K21&amp;'00 概述'!$G$6&amp;L21&amp;'00 概述'!$G$7&amp;M21&amp;'00 概述'!$G$8&amp;IF(N22="","",","))</f>
        <v>{\"text\":\"金币\",\"color\":{\"r\":255,\"g\":255,\"b\":255},\"opacity\":255,\"fontName\":\"font/Default.ttf\",\"fontSize\":22,\"outlineColor\":{\"r\":255,\"g\":255,\"b\":255},\"outlineSize\":-1}</v>
      </c>
      <c r="O21" s="13" t="s">
        <v>76</v>
      </c>
      <c r="P21" s="41" t="s">
        <v>129</v>
      </c>
      <c r="Q21" s="42">
        <v>255</v>
      </c>
      <c r="R21" s="42">
        <v>255</v>
      </c>
      <c r="S21" s="42">
        <v>255</v>
      </c>
      <c r="T21" s="40">
        <v>255</v>
      </c>
      <c r="U21" s="40" t="s">
        <v>19</v>
      </c>
      <c r="V21" s="40">
        <v>22</v>
      </c>
      <c r="W21" s="42">
        <v>255</v>
      </c>
      <c r="X21" s="42">
        <v>255</v>
      </c>
      <c r="Y21" s="42">
        <v>255</v>
      </c>
      <c r="Z21" s="42">
        <v>-1</v>
      </c>
      <c r="AA21" s="9" t="str">
        <f>IF(P21="","",'00 概述'!$F$4&amp;P21&amp;'00 概述'!$F$5&amp;Q21&amp;'00 概述'!$F$6&amp;R21&amp;'00 概述'!$F$7&amp;S21&amp;'00 概述'!$F$8&amp;T21&amp;'00 概述'!$F$9&amp;U21&amp;'00 概述'!$G$3&amp;V21&amp;'00 概述'!$G$4&amp;W21&amp;'00 概述'!$G$5&amp;X21&amp;'00 概述'!$G$6&amp;Y21&amp;'00 概述'!$G$7&amp;Z21&amp;'00 概述'!$G$8&amp;IF(AA22="","",","))</f>
        <v>{\"text\":\"gold\",\"color\":{\"r\":255,\"g\":255,\"b\":255},\"opacity\":255,\"fontName\":\"font/Default.ttf\",\"fontSize\":22,\"outlineColor\":{\"r\":255,\"g\":255,\"b\":255},\"outlineSize\":-1}</v>
      </c>
      <c r="AB21" s="13" t="s">
        <v>76</v>
      </c>
      <c r="AC21" s="8" t="s">
        <v>80</v>
      </c>
      <c r="AD21" s="6">
        <v>255</v>
      </c>
      <c r="AE21" s="6">
        <v>255</v>
      </c>
      <c r="AF21" s="6">
        <v>255</v>
      </c>
      <c r="AG21" s="4">
        <v>255</v>
      </c>
      <c r="AH21" s="4" t="s">
        <v>19</v>
      </c>
      <c r="AI21" s="4">
        <v>22</v>
      </c>
      <c r="AJ21" s="6">
        <v>255</v>
      </c>
      <c r="AK21" s="6">
        <v>255</v>
      </c>
      <c r="AL21" s="6">
        <v>255</v>
      </c>
      <c r="AM21" s="6">
        <v>-1</v>
      </c>
      <c r="AN21" s="9" t="str">
        <f>IF(AC21="","",'00 概述'!$F$4&amp;AC21&amp;'00 概述'!$F$5&amp;AD21&amp;'00 概述'!$F$6&amp;AE21&amp;'00 概述'!$F$7&amp;AF21&amp;'00 概述'!$F$8&amp;AG21&amp;'00 概述'!$F$9&amp;AH21&amp;'00 概述'!$G$3&amp;AI21&amp;'00 概述'!$G$4&amp;AJ21&amp;'00 概述'!$G$5&amp;AK21&amp;'00 概述'!$G$6&amp;AL21&amp;'00 概述'!$G$7&amp;AM21&amp;'00 概述'!$G$8&amp;IF(AN22="","",","))</f>
        <v>{\"text\":\"金幣\",\"color\":{\"r\":255,\"g\":255,\"b\":255},\"opacity\":255,\"fontName\":\"font/Default.ttf\",\"fontSize\":22,\"outlineColor\":{\"r\":255,\"g\":255,\"b\":255},\"outlineSize\":-1}</v>
      </c>
    </row>
    <row r="22" spans="1:41" outlineLevel="1">
      <c r="C22" s="8"/>
      <c r="D22" s="4"/>
      <c r="E22" s="4"/>
      <c r="F22" s="4"/>
      <c r="G22" s="4"/>
      <c r="H22" s="4"/>
      <c r="I22" s="4"/>
      <c r="J22" s="4"/>
      <c r="K22" s="4"/>
      <c r="L22" s="4"/>
      <c r="M22" s="4"/>
      <c r="N22" s="9" t="str">
        <f>IF(C22="","",'00 概述'!$F$4&amp;C22&amp;'00 概述'!$F$5&amp;D22&amp;'00 概述'!$F$6&amp;E22&amp;'00 概述'!$F$7&amp;F22&amp;'00 概述'!$F$8&amp;G22&amp;'00 概述'!$F$9&amp;H22&amp;'00 概述'!$G$3&amp;I22&amp;'00 概述'!$G$4&amp;J22&amp;'00 概述'!$G$5&amp;K22&amp;'00 概述'!$G$6&amp;L22&amp;'00 概述'!$G$7&amp;M22&amp;'00 概述'!$G$8&amp;IF(N23="","",","))</f>
        <v/>
      </c>
      <c r="O22" s="13" t="s">
        <v>76</v>
      </c>
      <c r="P22" s="8"/>
      <c r="Q22" s="4"/>
      <c r="R22" s="4"/>
      <c r="S22" s="4"/>
      <c r="T22" s="4"/>
      <c r="U22" s="4"/>
      <c r="V22" s="4"/>
      <c r="W22" s="4"/>
      <c r="X22" s="4"/>
      <c r="Y22" s="4"/>
      <c r="Z22" s="4"/>
      <c r="AA22" s="9" t="str">
        <f>IF(P22="","",'00 概述'!$F$4&amp;P22&amp;'00 概述'!$F$5&amp;Q22&amp;'00 概述'!$F$6&amp;R22&amp;'00 概述'!$F$7&amp;S22&amp;'00 概述'!$F$8&amp;T22&amp;'00 概述'!$F$9&amp;U22&amp;'00 概述'!$G$3&amp;V22&amp;'00 概述'!$G$4&amp;W22&amp;'00 概述'!$G$5&amp;X22&amp;'00 概述'!$G$6&amp;Y22&amp;'00 概述'!$G$7&amp;Z22&amp;'00 概述'!$G$8&amp;IF(AA23="","",","))</f>
        <v/>
      </c>
      <c r="AB22" s="13" t="s">
        <v>76</v>
      </c>
      <c r="AC22" s="8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9" t="str">
        <f>IF(AC22="","",'00 概述'!$F$4&amp;AC22&amp;'00 概述'!$F$5&amp;AD22&amp;'00 概述'!$F$6&amp;AE22&amp;'00 概述'!$F$7&amp;AF22&amp;'00 概述'!$F$8&amp;AG22&amp;'00 概述'!$F$9&amp;AH22&amp;'00 概述'!$G$3&amp;AI22&amp;'00 概述'!$G$4&amp;AJ22&amp;'00 概述'!$G$5&amp;AK22&amp;'00 概述'!$G$6&amp;AL22&amp;'00 概述'!$G$7&amp;AM22&amp;'00 概述'!$G$8&amp;IF(AN23="","",","))</f>
        <v/>
      </c>
    </row>
    <row r="23" spans="1:41" outlineLevel="1">
      <c r="C23" s="8"/>
      <c r="D23" s="4"/>
      <c r="E23" s="4"/>
      <c r="F23" s="4"/>
      <c r="G23" s="4"/>
      <c r="H23" s="4"/>
      <c r="I23" s="4"/>
      <c r="J23" s="4"/>
      <c r="K23" s="4"/>
      <c r="L23" s="4"/>
      <c r="M23" s="4"/>
      <c r="N23" s="9" t="str">
        <f>IF(C23="","",'00 概述'!$F$4&amp;C23&amp;'00 概述'!$F$5&amp;D23&amp;'00 概述'!$F$6&amp;E23&amp;'00 概述'!$F$7&amp;F23&amp;'00 概述'!$F$8&amp;G23&amp;'00 概述'!$F$9&amp;H23&amp;'00 概述'!$G$3&amp;I23&amp;'00 概述'!$G$4&amp;J23&amp;'00 概述'!$G$5&amp;K23&amp;'00 概述'!$G$6&amp;L23&amp;'00 概述'!$G$7&amp;M23&amp;'00 概述'!$G$8&amp;IF(N24="","",","))</f>
        <v/>
      </c>
      <c r="O23" s="13" t="s">
        <v>76</v>
      </c>
      <c r="P23" s="8"/>
      <c r="Q23" s="4"/>
      <c r="R23" s="4"/>
      <c r="S23" s="4"/>
      <c r="T23" s="4"/>
      <c r="U23" s="4"/>
      <c r="V23" s="4"/>
      <c r="W23" s="4"/>
      <c r="X23" s="4"/>
      <c r="Y23" s="4"/>
      <c r="Z23" s="4"/>
      <c r="AA23" s="9" t="str">
        <f>IF(P23="","",'00 概述'!$F$4&amp;P23&amp;'00 概述'!$F$5&amp;Q23&amp;'00 概述'!$F$6&amp;R23&amp;'00 概述'!$F$7&amp;S23&amp;'00 概述'!$F$8&amp;T23&amp;'00 概述'!$F$9&amp;U23&amp;'00 概述'!$G$3&amp;V23&amp;'00 概述'!$G$4&amp;W23&amp;'00 概述'!$G$5&amp;X23&amp;'00 概述'!$G$6&amp;Y23&amp;'00 概述'!$G$7&amp;Z23&amp;'00 概述'!$G$8&amp;IF(AA24="","",","))</f>
        <v/>
      </c>
      <c r="AB23" s="13" t="s">
        <v>76</v>
      </c>
      <c r="AC23" s="8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9" t="str">
        <f>IF(AC23="","",'00 概述'!$F$4&amp;AC23&amp;'00 概述'!$F$5&amp;AD23&amp;'00 概述'!$F$6&amp;AE23&amp;'00 概述'!$F$7&amp;AF23&amp;'00 概述'!$F$8&amp;AG23&amp;'00 概述'!$F$9&amp;AH23&amp;'00 概述'!$G$3&amp;AI23&amp;'00 概述'!$G$4&amp;AJ23&amp;'00 概述'!$G$5&amp;AK23&amp;'00 概述'!$G$6&amp;AL23&amp;'00 概述'!$G$7&amp;AM23&amp;'00 概述'!$G$8&amp;IF(AN24="","",","))</f>
        <v/>
      </c>
    </row>
    <row r="24" spans="1:41" outlineLevel="1">
      <c r="C24" s="8"/>
      <c r="D24" s="4"/>
      <c r="E24" s="4"/>
      <c r="F24" s="4"/>
      <c r="G24" s="4"/>
      <c r="H24" s="4"/>
      <c r="I24" s="4"/>
      <c r="J24" s="4"/>
      <c r="K24" s="4"/>
      <c r="L24" s="4"/>
      <c r="M24" s="4"/>
      <c r="N24" s="9" t="str">
        <f>IF(C24="","",'00 概述'!$F$4&amp;C24&amp;'00 概述'!$F$5&amp;D24&amp;'00 概述'!$F$6&amp;E24&amp;'00 概述'!$F$7&amp;F24&amp;'00 概述'!$F$8&amp;G24&amp;'00 概述'!$F$9&amp;H24&amp;'00 概述'!$G$3&amp;I24&amp;'00 概述'!$G$4&amp;J24&amp;'00 概述'!$G$5&amp;K24&amp;'00 概述'!$G$6&amp;L24&amp;'00 概述'!$G$7&amp;M24&amp;'00 概述'!$G$8&amp;IF(N25="","",","))</f>
        <v/>
      </c>
      <c r="O24" s="13" t="s">
        <v>76</v>
      </c>
      <c r="P24" s="8"/>
      <c r="Q24" s="4"/>
      <c r="R24" s="4"/>
      <c r="S24" s="4"/>
      <c r="T24" s="4"/>
      <c r="U24" s="4"/>
      <c r="V24" s="4"/>
      <c r="W24" s="4"/>
      <c r="X24" s="4"/>
      <c r="Y24" s="4"/>
      <c r="Z24" s="4"/>
      <c r="AA24" s="9" t="str">
        <f>IF(P24="","",'00 概述'!$F$4&amp;P24&amp;'00 概述'!$F$5&amp;Q24&amp;'00 概述'!$F$6&amp;R24&amp;'00 概述'!$F$7&amp;S24&amp;'00 概述'!$F$8&amp;T24&amp;'00 概述'!$F$9&amp;U24&amp;'00 概述'!$G$3&amp;V24&amp;'00 概述'!$G$4&amp;W24&amp;'00 概述'!$G$5&amp;X24&amp;'00 概述'!$G$6&amp;Y24&amp;'00 概述'!$G$7&amp;Z24&amp;'00 概述'!$G$8&amp;IF(AA25="","",","))</f>
        <v/>
      </c>
      <c r="AB24" s="13" t="s">
        <v>76</v>
      </c>
      <c r="AC24" s="8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9" t="str">
        <f>IF(AC24="","",'00 概述'!$F$4&amp;AC24&amp;'00 概述'!$F$5&amp;AD24&amp;'00 概述'!$F$6&amp;AE24&amp;'00 概述'!$F$7&amp;AF24&amp;'00 概述'!$F$8&amp;AG24&amp;'00 概述'!$F$9&amp;AH24&amp;'00 概述'!$G$3&amp;AI24&amp;'00 概述'!$G$4&amp;AJ24&amp;'00 概述'!$G$5&amp;AK24&amp;'00 概述'!$G$6&amp;AL24&amp;'00 概述'!$G$7&amp;AM24&amp;'00 概述'!$G$8&amp;IF(AN25="","",","))</f>
        <v/>
      </c>
    </row>
    <row r="25" spans="1:41" outlineLevel="1">
      <c r="C25" s="8"/>
      <c r="D25" s="4"/>
      <c r="E25" s="4"/>
      <c r="F25" s="4"/>
      <c r="G25" s="4"/>
      <c r="H25" s="4"/>
      <c r="I25" s="4"/>
      <c r="J25" s="4"/>
      <c r="K25" s="4"/>
      <c r="L25" s="4"/>
      <c r="M25" s="4"/>
      <c r="N25" s="9" t="str">
        <f>IF(C25="","",'00 概述'!$F$4&amp;C25&amp;'00 概述'!$F$5&amp;D25&amp;'00 概述'!$F$6&amp;E25&amp;'00 概述'!$F$7&amp;F25&amp;'00 概述'!$F$8&amp;G25&amp;'00 概述'!$F$9&amp;H25&amp;'00 概述'!$G$3&amp;I25&amp;'00 概述'!$G$4&amp;J25&amp;'00 概述'!$G$5&amp;K25&amp;'00 概述'!$G$6&amp;L25&amp;'00 概述'!$G$7&amp;M25&amp;'00 概述'!$G$8&amp;IF(N26="","",","))</f>
        <v/>
      </c>
      <c r="O25" s="13" t="s">
        <v>76</v>
      </c>
      <c r="P25" s="8"/>
      <c r="Q25" s="4"/>
      <c r="R25" s="4"/>
      <c r="S25" s="4"/>
      <c r="T25" s="4"/>
      <c r="U25" s="4"/>
      <c r="V25" s="4"/>
      <c r="W25" s="4"/>
      <c r="X25" s="4"/>
      <c r="Y25" s="4"/>
      <c r="Z25" s="4"/>
      <c r="AA25" s="9" t="str">
        <f>IF(P25="","",'00 概述'!$F$4&amp;P25&amp;'00 概述'!$F$5&amp;Q25&amp;'00 概述'!$F$6&amp;R25&amp;'00 概述'!$F$7&amp;S25&amp;'00 概述'!$F$8&amp;T25&amp;'00 概述'!$F$9&amp;U25&amp;'00 概述'!$G$3&amp;V25&amp;'00 概述'!$G$4&amp;W25&amp;'00 概述'!$G$5&amp;X25&amp;'00 概述'!$G$6&amp;Y25&amp;'00 概述'!$G$7&amp;Z25&amp;'00 概述'!$G$8&amp;IF(AA26="","",","))</f>
        <v/>
      </c>
      <c r="AB25" s="13" t="s">
        <v>76</v>
      </c>
      <c r="AC25" s="8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9" t="str">
        <f>IF(AC25="","",'00 概述'!$F$4&amp;AC25&amp;'00 概述'!$F$5&amp;AD25&amp;'00 概述'!$F$6&amp;AE25&amp;'00 概述'!$F$7&amp;AF25&amp;'00 概述'!$F$8&amp;AG25&amp;'00 概述'!$F$9&amp;AH25&amp;'00 概述'!$G$3&amp;AI25&amp;'00 概述'!$G$4&amp;AJ25&amp;'00 概述'!$G$5&amp;AK25&amp;'00 概述'!$G$6&amp;AL25&amp;'00 概述'!$G$7&amp;AM25&amp;'00 概述'!$G$8&amp;IF(AN26="","",","))</f>
        <v/>
      </c>
    </row>
    <row r="26" spans="1:41" outlineLevel="1">
      <c r="C26" s="8"/>
      <c r="D26" s="4"/>
      <c r="E26" s="4"/>
      <c r="F26" s="4"/>
      <c r="G26" s="4"/>
      <c r="H26" s="4"/>
      <c r="I26" s="4"/>
      <c r="J26" s="4"/>
      <c r="K26" s="4"/>
      <c r="L26" s="4"/>
      <c r="M26" s="4"/>
      <c r="N26" s="9" t="str">
        <f>IF(C26="","",'00 概述'!$F$4&amp;C26&amp;'00 概述'!$F$5&amp;D26&amp;'00 概述'!$F$6&amp;E26&amp;'00 概述'!$F$7&amp;F26&amp;'00 概述'!$F$8&amp;G26&amp;'00 概述'!$F$9&amp;H26&amp;'00 概述'!$G$3&amp;I26&amp;'00 概述'!$G$4&amp;J26&amp;'00 概述'!$G$5&amp;K26&amp;'00 概述'!$G$6&amp;L26&amp;'00 概述'!$G$7&amp;M26&amp;'00 概述'!$G$8&amp;IF(N27="","",","))</f>
        <v/>
      </c>
      <c r="O26" s="13" t="s">
        <v>76</v>
      </c>
      <c r="P26" s="8"/>
      <c r="Q26" s="4"/>
      <c r="R26" s="4"/>
      <c r="S26" s="4"/>
      <c r="T26" s="4"/>
      <c r="U26" s="4"/>
      <c r="V26" s="4"/>
      <c r="W26" s="4"/>
      <c r="X26" s="4"/>
      <c r="Y26" s="4"/>
      <c r="Z26" s="4"/>
      <c r="AA26" s="9" t="str">
        <f>IF(P26="","",'00 概述'!$F$4&amp;P26&amp;'00 概述'!$F$5&amp;Q26&amp;'00 概述'!$F$6&amp;R26&amp;'00 概述'!$F$7&amp;S26&amp;'00 概述'!$F$8&amp;T26&amp;'00 概述'!$F$9&amp;U26&amp;'00 概述'!$G$3&amp;V26&amp;'00 概述'!$G$4&amp;W26&amp;'00 概述'!$G$5&amp;X26&amp;'00 概述'!$G$6&amp;Y26&amp;'00 概述'!$G$7&amp;Z26&amp;'00 概述'!$G$8&amp;IF(AA27="","",","))</f>
        <v/>
      </c>
      <c r="AB26" s="13" t="s">
        <v>76</v>
      </c>
      <c r="AC26" s="8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9" t="str">
        <f>IF(AC26="","",'00 概述'!$F$4&amp;AC26&amp;'00 概述'!$F$5&amp;AD26&amp;'00 概述'!$F$6&amp;AE26&amp;'00 概述'!$F$7&amp;AF26&amp;'00 概述'!$F$8&amp;AG26&amp;'00 概述'!$F$9&amp;AH26&amp;'00 概述'!$G$3&amp;AI26&amp;'00 概述'!$G$4&amp;AJ26&amp;'00 概述'!$G$5&amp;AK26&amp;'00 概述'!$G$6&amp;AL26&amp;'00 概述'!$G$7&amp;AM26&amp;'00 概述'!$G$8&amp;IF(AN27="","",","))</f>
        <v/>
      </c>
    </row>
    <row r="27" spans="1:41" outlineLevel="1">
      <c r="C27" s="8"/>
      <c r="D27" s="4"/>
      <c r="E27" s="4"/>
      <c r="F27" s="4"/>
      <c r="G27" s="4"/>
      <c r="H27" s="4"/>
      <c r="I27" s="4"/>
      <c r="J27" s="4"/>
      <c r="K27" s="4"/>
      <c r="L27" s="4"/>
      <c r="M27" s="4"/>
      <c r="N27" s="9" t="str">
        <f>IF(C27="","",'00 概述'!$F$4&amp;C27&amp;'00 概述'!$F$5&amp;D27&amp;'00 概述'!$F$6&amp;E27&amp;'00 概述'!$F$7&amp;F27&amp;'00 概述'!$F$8&amp;G27&amp;'00 概述'!$F$9&amp;H27&amp;'00 概述'!$G$3&amp;I27&amp;'00 概述'!$G$4&amp;J27&amp;'00 概述'!$G$5&amp;K27&amp;'00 概述'!$G$6&amp;L27&amp;'00 概述'!$G$7&amp;M27&amp;'00 概述'!$G$8&amp;IF(N28="","",","))</f>
        <v/>
      </c>
      <c r="O27" s="13" t="s">
        <v>76</v>
      </c>
      <c r="P27" s="8"/>
      <c r="Q27" s="4"/>
      <c r="R27" s="4"/>
      <c r="S27" s="4"/>
      <c r="T27" s="4"/>
      <c r="U27" s="4"/>
      <c r="V27" s="4"/>
      <c r="W27" s="4"/>
      <c r="X27" s="4"/>
      <c r="Y27" s="4"/>
      <c r="Z27" s="4"/>
      <c r="AA27" s="9" t="str">
        <f>IF(P27="","",'00 概述'!$F$4&amp;P27&amp;'00 概述'!$F$5&amp;Q27&amp;'00 概述'!$F$6&amp;R27&amp;'00 概述'!$F$7&amp;S27&amp;'00 概述'!$F$8&amp;T27&amp;'00 概述'!$F$9&amp;U27&amp;'00 概述'!$G$3&amp;V27&amp;'00 概述'!$G$4&amp;W27&amp;'00 概述'!$G$5&amp;X27&amp;'00 概述'!$G$6&amp;Y27&amp;'00 概述'!$G$7&amp;Z27&amp;'00 概述'!$G$8&amp;IF(AA28="","",","))</f>
        <v/>
      </c>
      <c r="AB27" s="13" t="s">
        <v>76</v>
      </c>
      <c r="AC27" s="8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9" t="str">
        <f>IF(AC27="","",'00 概述'!$F$4&amp;AC27&amp;'00 概述'!$F$5&amp;AD27&amp;'00 概述'!$F$6&amp;AE27&amp;'00 概述'!$F$7&amp;AF27&amp;'00 概述'!$F$8&amp;AG27&amp;'00 概述'!$F$9&amp;AH27&amp;'00 概述'!$G$3&amp;AI27&amp;'00 概述'!$G$4&amp;AJ27&amp;'00 概述'!$G$5&amp;AK27&amp;'00 概述'!$G$6&amp;AL27&amp;'00 概述'!$G$7&amp;AM27&amp;'00 概述'!$G$8&amp;IF(AN28="","",","))</f>
        <v/>
      </c>
    </row>
    <row r="28" spans="1:41" outlineLevel="1">
      <c r="C28" s="8"/>
      <c r="D28" s="4"/>
      <c r="E28" s="4"/>
      <c r="F28" s="4"/>
      <c r="G28" s="4"/>
      <c r="H28" s="4"/>
      <c r="I28" s="4"/>
      <c r="J28" s="4"/>
      <c r="K28" s="4"/>
      <c r="L28" s="4"/>
      <c r="M28" s="4"/>
      <c r="N28" s="9" t="str">
        <f>IF(C28="","",'00 概述'!$F$4&amp;C28&amp;'00 概述'!$F$5&amp;D28&amp;'00 概述'!$F$6&amp;E28&amp;'00 概述'!$F$7&amp;F28&amp;'00 概述'!$F$8&amp;G28&amp;'00 概述'!$F$9&amp;H28&amp;'00 概述'!$G$3&amp;I28&amp;'00 概述'!$G$4&amp;J28&amp;'00 概述'!$G$5&amp;K28&amp;'00 概述'!$G$6&amp;L28&amp;'00 概述'!$G$7&amp;M28&amp;'00 概述'!$G$8&amp;IF(#REF!="","",","))</f>
        <v/>
      </c>
      <c r="O28" s="13" t="s">
        <v>76</v>
      </c>
      <c r="P28" s="8"/>
      <c r="Q28" s="4"/>
      <c r="R28" s="4"/>
      <c r="S28" s="4"/>
      <c r="T28" s="4"/>
      <c r="U28" s="4"/>
      <c r="V28" s="4"/>
      <c r="W28" s="4"/>
      <c r="X28" s="4"/>
      <c r="Y28" s="4"/>
      <c r="Z28" s="4"/>
      <c r="AA28" s="9" t="str">
        <f>IF(P28="","",'00 概述'!$F$4&amp;P28&amp;'00 概述'!$F$5&amp;Q28&amp;'00 概述'!$F$6&amp;R28&amp;'00 概述'!$F$7&amp;S28&amp;'00 概述'!$F$8&amp;T28&amp;'00 概述'!$F$9&amp;U28&amp;'00 概述'!$G$3&amp;V28&amp;'00 概述'!$G$4&amp;W28&amp;'00 概述'!$G$5&amp;X28&amp;'00 概述'!$G$6&amp;Y28&amp;'00 概述'!$G$7&amp;Z28&amp;'00 概述'!$G$8&amp;IF(#REF!="","",","))</f>
        <v/>
      </c>
      <c r="AB28" s="13" t="s">
        <v>76</v>
      </c>
      <c r="AC28" s="8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9" t="str">
        <f>IF(AC28="","",'00 概述'!$F$4&amp;AC28&amp;'00 概述'!$F$5&amp;AD28&amp;'00 概述'!$F$6&amp;AE28&amp;'00 概述'!$F$7&amp;AF28&amp;'00 概述'!$F$8&amp;AG28&amp;'00 概述'!$F$9&amp;AH28&amp;'00 概述'!$G$3&amp;AI28&amp;'00 概述'!$G$4&amp;AJ28&amp;'00 概述'!$G$5&amp;AK28&amp;'00 概述'!$G$6&amp;AL28&amp;'00 概述'!$G$7&amp;AM28&amp;'00 概述'!$G$8&amp;IF(#REF!="","",","))</f>
        <v/>
      </c>
    </row>
    <row r="30" spans="1:41" ht="15">
      <c r="A30" s="2" t="s">
        <v>61</v>
      </c>
      <c r="B30" s="6">
        <v>85</v>
      </c>
      <c r="C30" s="75" t="str">
        <f>VLOOKUP(B30,'01 客户端展示文本配置'!A:B,2,FALSE)</f>
        <v>累计{0}钻石</v>
      </c>
      <c r="D30" s="76"/>
      <c r="E30" s="76"/>
      <c r="F30" s="76"/>
      <c r="G30" s="76"/>
      <c r="H30" s="76"/>
      <c r="I30" s="76"/>
      <c r="J30" s="76"/>
      <c r="K30" s="76"/>
      <c r="L30" s="76"/>
      <c r="M30" s="77"/>
      <c r="N30" s="2" t="s">
        <v>69</v>
      </c>
      <c r="O30" s="9" t="str">
        <f>'00 概述'!$F$3&amp;CONCATENATE(N33,N34,N35,N36,N37,N38,N39,N40,N41,N42)&amp;'00 概述'!$G$9</f>
        <v>{\"RichText\":[{\"text\":\"累计\",\"color\":{\"r\":255,\"g\":255,\"b\":255},\"opacity\":255,\"fontName\":\"font/Default.ttf\",\"fontSize\":22,\"outlineColor\":{\"r\":255,\"g\":255,\"b\":255},\"outlineSize\":-1},{\"text\":\"{0}\",\"color\":{\"r\":236,\"g\":231,\"b\":89},\"opacity\":255,\"fontName\":\"font/Default.ttf\",\"fontSize\":20,\"outlineColor\":{\"r\":69,\"g\":68,\"b\":128},\"outlineSize\":2},{\"text\":\"钻石\",\"color\":{\"r\":255,\"g\":255,\"b\":255},\"opacity\":255,\"fontName\":\"font/Default.ttf\",\"fontSize\":22,\"outlineColor\":{\"r\":255,\"g\":255,\"b\":255},\"outlineSize\":-1}]}</v>
      </c>
      <c r="P30" s="72" t="s">
        <v>132</v>
      </c>
      <c r="Q30" s="73"/>
      <c r="R30" s="73"/>
      <c r="S30" s="73"/>
      <c r="T30" s="73"/>
      <c r="U30" s="73"/>
      <c r="V30" s="73"/>
      <c r="W30" s="73"/>
      <c r="X30" s="73"/>
      <c r="Y30" s="73"/>
      <c r="Z30" s="74"/>
      <c r="AA30" s="2" t="s">
        <v>71</v>
      </c>
      <c r="AB30" s="9" t="str">
        <f>'00 概述'!$F$3&amp;CONCATENATE(AA33,AA34,AA35,AA36,AA37,AA38,AA39,AA40,AA41,AA42)&amp;'00 概述'!$G$9</f>
        <v>{\"RichText\":[{\"text\":\"Total \",\"color\":{\"r\":255,\"g\":255,\"b\":255},\"opacity\":255,\"fontName\":\"font/Default.ttf\",\"fontSize\":22,\"outlineColor\":{\"r\":255,\"g\":255,\"b\":255},\"outlineSize\":-1},{\"text\":\"{0} \",\"color\":{\"r\":236,\"g\":231,\"b\":89},\"opacity\":255,\"fontName\":\"font/Default.ttf\",\"fontSize\":20,\"outlineColor\":{\"r\":69,\"g\":68,\"b\":128},\"outlineSize\":2},{\"text\":\"gems\",\"color\":{\"r\":255,\"g\":255,\"b\":255},\"opacity\":255,\"fontName\":\"font/Default.ttf\",\"fontSize\":22,\"outlineColor\":{\"r\":255,\"g\":255,\"b\":255},\"outlineSize\":-1}]}</v>
      </c>
      <c r="AC30" s="69"/>
      <c r="AD30" s="70"/>
      <c r="AE30" s="70"/>
      <c r="AF30" s="70"/>
      <c r="AG30" s="70"/>
      <c r="AH30" s="70"/>
      <c r="AI30" s="70"/>
      <c r="AJ30" s="70"/>
      <c r="AK30" s="70"/>
      <c r="AL30" s="70"/>
      <c r="AM30" s="71"/>
      <c r="AN30" s="2" t="s">
        <v>70</v>
      </c>
      <c r="AO30" s="9" t="str">
        <f>'00 概述'!$F$3&amp;CONCATENATE(AN33,AN34,AN35,AN36,AN37,AN38,AN39,AN40,AN41,AN42)&amp;'00 概述'!$G$9</f>
        <v>{\"RichText\":[{\"text\":\"累計\",\"color\":{\"r\":255,\"g\":255,\"b\":255},\"opacity\":255,\"fontName\":\"font/Default.ttf\",\"fontSize\":22,\"outlineColor\":{\"r\":255,\"g\":255,\"b\":255},\"outlineSize\":-1},{\"text\":\"{0}\",\"color\":{\"r\":236,\"g\":231,\"b\":89},\"opacity\":255,\"fontName\":\"font/Default.ttf\",\"fontSize\":20,\"outlineColor\":{\"r\":69,\"g\":68,\"b\":128},\"outlineSize\":2},{\"text\":\"鑽石\",\"color\":{\"r\":255,\"g\":255,\"b\":255},\"opacity\":255,\"fontName\":\"font/Default.ttf\",\"fontSize\":22,\"outlineColor\":{\"r\":255,\"g\":255,\"b\":255},\"outlineSize\":-1}]}</v>
      </c>
    </row>
    <row r="31" spans="1:41" outlineLevel="1">
      <c r="C31" s="68" t="s">
        <v>3</v>
      </c>
      <c r="D31" s="68" t="s">
        <v>4</v>
      </c>
      <c r="E31" s="68"/>
      <c r="F31" s="68"/>
      <c r="G31" s="68" t="s">
        <v>5</v>
      </c>
      <c r="H31" s="68" t="s">
        <v>6</v>
      </c>
      <c r="I31" s="68" t="s">
        <v>7</v>
      </c>
      <c r="J31" s="68" t="s">
        <v>8</v>
      </c>
      <c r="K31" s="68"/>
      <c r="L31" s="68"/>
      <c r="M31" s="68"/>
      <c r="N31" s="68" t="s">
        <v>9</v>
      </c>
      <c r="P31" s="68" t="s">
        <v>3</v>
      </c>
      <c r="Q31" s="68" t="s">
        <v>4</v>
      </c>
      <c r="R31" s="68"/>
      <c r="S31" s="68"/>
      <c r="T31" s="68" t="s">
        <v>5</v>
      </c>
      <c r="U31" s="68" t="s">
        <v>6</v>
      </c>
      <c r="V31" s="68" t="s">
        <v>7</v>
      </c>
      <c r="W31" s="68" t="s">
        <v>8</v>
      </c>
      <c r="X31" s="68"/>
      <c r="Y31" s="68"/>
      <c r="Z31" s="68"/>
      <c r="AA31" s="68" t="s">
        <v>9</v>
      </c>
      <c r="AC31" s="68" t="s">
        <v>3</v>
      </c>
      <c r="AD31" s="68" t="s">
        <v>4</v>
      </c>
      <c r="AE31" s="68"/>
      <c r="AF31" s="68"/>
      <c r="AG31" s="68" t="s">
        <v>5</v>
      </c>
      <c r="AH31" s="68" t="s">
        <v>6</v>
      </c>
      <c r="AI31" s="68" t="s">
        <v>7</v>
      </c>
      <c r="AJ31" s="68" t="s">
        <v>8</v>
      </c>
      <c r="AK31" s="68"/>
      <c r="AL31" s="68"/>
      <c r="AM31" s="68"/>
      <c r="AN31" s="68" t="s">
        <v>9</v>
      </c>
    </row>
    <row r="32" spans="1:41" ht="14.25" customHeight="1" outlineLevel="1">
      <c r="C32" s="68"/>
      <c r="D32" s="11" t="s">
        <v>13</v>
      </c>
      <c r="E32" s="11" t="s">
        <v>14</v>
      </c>
      <c r="F32" s="11" t="s">
        <v>15</v>
      </c>
      <c r="G32" s="68"/>
      <c r="H32" s="68"/>
      <c r="I32" s="68"/>
      <c r="J32" s="11" t="s">
        <v>13</v>
      </c>
      <c r="K32" s="11" t="s">
        <v>14</v>
      </c>
      <c r="L32" s="11" t="s">
        <v>15</v>
      </c>
      <c r="M32" s="11" t="s">
        <v>16</v>
      </c>
      <c r="N32" s="68"/>
      <c r="P32" s="68"/>
      <c r="Q32" s="11" t="s">
        <v>13</v>
      </c>
      <c r="R32" s="11" t="s">
        <v>14</v>
      </c>
      <c r="S32" s="11" t="s">
        <v>15</v>
      </c>
      <c r="T32" s="68"/>
      <c r="U32" s="68"/>
      <c r="V32" s="68"/>
      <c r="W32" s="11" t="s">
        <v>13</v>
      </c>
      <c r="X32" s="11" t="s">
        <v>14</v>
      </c>
      <c r="Y32" s="11" t="s">
        <v>15</v>
      </c>
      <c r="Z32" s="11" t="s">
        <v>16</v>
      </c>
      <c r="AA32" s="68"/>
      <c r="AC32" s="68"/>
      <c r="AD32" s="11" t="s">
        <v>13</v>
      </c>
      <c r="AE32" s="11" t="s">
        <v>14</v>
      </c>
      <c r="AF32" s="11" t="s">
        <v>15</v>
      </c>
      <c r="AG32" s="68"/>
      <c r="AH32" s="68"/>
      <c r="AI32" s="68"/>
      <c r="AJ32" s="11" t="s">
        <v>13</v>
      </c>
      <c r="AK32" s="11" t="s">
        <v>14</v>
      </c>
      <c r="AL32" s="11" t="s">
        <v>15</v>
      </c>
      <c r="AM32" s="11" t="s">
        <v>16</v>
      </c>
      <c r="AN32" s="68"/>
    </row>
    <row r="33" spans="1:41" outlineLevel="1">
      <c r="C33" s="8" t="s">
        <v>65</v>
      </c>
      <c r="D33" s="6">
        <v>255</v>
      </c>
      <c r="E33" s="6">
        <v>255</v>
      </c>
      <c r="F33" s="6">
        <v>255</v>
      </c>
      <c r="G33" s="4">
        <v>255</v>
      </c>
      <c r="H33" s="4" t="s">
        <v>19</v>
      </c>
      <c r="I33" s="4">
        <v>22</v>
      </c>
      <c r="J33" s="6">
        <v>255</v>
      </c>
      <c r="K33" s="6">
        <v>255</v>
      </c>
      <c r="L33" s="6">
        <v>255</v>
      </c>
      <c r="M33" s="6">
        <v>-1</v>
      </c>
      <c r="N33" s="9" t="str">
        <f>IF(C33="","",'00 概述'!$F$4&amp;C33&amp;'00 概述'!$F$5&amp;D33&amp;'00 概述'!$F$6&amp;E33&amp;'00 概述'!$F$7&amp;F33&amp;'00 概述'!$F$8&amp;G33&amp;'00 概述'!$F$9&amp;H33&amp;'00 概述'!$G$3&amp;I33&amp;'00 概述'!$G$4&amp;J33&amp;'00 概述'!$G$5&amp;K33&amp;'00 概述'!$G$6&amp;L33&amp;'00 概述'!$G$7&amp;M33&amp;'00 概述'!$G$8&amp;IF(N34="","",","))</f>
        <v>{\"text\":\"累计\",\"color\":{\"r\":255,\"g\":255,\"b\":255},\"opacity\":255,\"fontName\":\"font/Default.ttf\",\"fontSize\":22,\"outlineColor\":{\"r\":255,\"g\":255,\"b\":255},\"outlineSize\":-1},</v>
      </c>
      <c r="O33" s="13" t="s">
        <v>76</v>
      </c>
      <c r="P33" s="35" t="s">
        <v>127</v>
      </c>
      <c r="Q33" s="36">
        <v>255</v>
      </c>
      <c r="R33" s="36">
        <v>255</v>
      </c>
      <c r="S33" s="36">
        <v>255</v>
      </c>
      <c r="T33" s="34">
        <v>255</v>
      </c>
      <c r="U33" s="34" t="s">
        <v>19</v>
      </c>
      <c r="V33" s="34">
        <v>22</v>
      </c>
      <c r="W33" s="36">
        <v>255</v>
      </c>
      <c r="X33" s="36">
        <v>255</v>
      </c>
      <c r="Y33" s="36">
        <v>255</v>
      </c>
      <c r="Z33" s="36">
        <v>-1</v>
      </c>
      <c r="AA33" s="9" t="str">
        <f>IF(P33="","",'00 概述'!$F$4&amp;P33&amp;'00 概述'!$F$5&amp;Q33&amp;'00 概述'!$F$6&amp;R33&amp;'00 概述'!$F$7&amp;S33&amp;'00 概述'!$F$8&amp;T33&amp;'00 概述'!$F$9&amp;U33&amp;'00 概述'!$G$3&amp;V33&amp;'00 概述'!$G$4&amp;W33&amp;'00 概述'!$G$5&amp;X33&amp;'00 概述'!$G$6&amp;Y33&amp;'00 概述'!$G$7&amp;Z33&amp;'00 概述'!$G$8&amp;IF(AA34="","",","))</f>
        <v>{\"text\":\"Total \",\"color\":{\"r\":255,\"g\":255,\"b\":255},\"opacity\":255,\"fontName\":\"font/Default.ttf\",\"fontSize\":22,\"outlineColor\":{\"r\":255,\"g\":255,\"b\":255},\"outlineSize\":-1},</v>
      </c>
      <c r="AB33" s="13" t="s">
        <v>76</v>
      </c>
      <c r="AC33" s="8" t="s">
        <v>79</v>
      </c>
      <c r="AD33" s="6">
        <v>255</v>
      </c>
      <c r="AE33" s="6">
        <v>255</v>
      </c>
      <c r="AF33" s="6">
        <v>255</v>
      </c>
      <c r="AG33" s="4">
        <v>255</v>
      </c>
      <c r="AH33" s="4" t="s">
        <v>19</v>
      </c>
      <c r="AI33" s="4">
        <v>22</v>
      </c>
      <c r="AJ33" s="6">
        <v>255</v>
      </c>
      <c r="AK33" s="6">
        <v>255</v>
      </c>
      <c r="AL33" s="6">
        <v>255</v>
      </c>
      <c r="AM33" s="6">
        <v>-1</v>
      </c>
      <c r="AN33" s="9" t="str">
        <f>IF(AC33="","",'00 概述'!$F$4&amp;AC33&amp;'00 概述'!$F$5&amp;AD33&amp;'00 概述'!$F$6&amp;AE33&amp;'00 概述'!$F$7&amp;AF33&amp;'00 概述'!$F$8&amp;AG33&amp;'00 概述'!$F$9&amp;AH33&amp;'00 概述'!$G$3&amp;AI33&amp;'00 概述'!$G$4&amp;AJ33&amp;'00 概述'!$G$5&amp;AK33&amp;'00 概述'!$G$6&amp;AL33&amp;'00 概述'!$G$7&amp;AM33&amp;'00 概述'!$G$8&amp;IF(AN34="","",","))</f>
        <v>{\"text\":\"累計\",\"color\":{\"r\":255,\"g\":255,\"b\":255},\"opacity\":255,\"fontName\":\"font/Default.ttf\",\"fontSize\":22,\"outlineColor\":{\"r\":255,\"g\":255,\"b\":255},\"outlineSize\":-1},</v>
      </c>
    </row>
    <row r="34" spans="1:41" outlineLevel="1">
      <c r="C34" s="8" t="s">
        <v>22</v>
      </c>
      <c r="D34" s="4">
        <v>236</v>
      </c>
      <c r="E34" s="4">
        <v>231</v>
      </c>
      <c r="F34" s="4">
        <v>89</v>
      </c>
      <c r="G34" s="4">
        <v>255</v>
      </c>
      <c r="H34" s="4" t="s">
        <v>19</v>
      </c>
      <c r="I34" s="4">
        <v>20</v>
      </c>
      <c r="J34" s="6">
        <v>69</v>
      </c>
      <c r="K34" s="6">
        <v>68</v>
      </c>
      <c r="L34" s="6">
        <v>128</v>
      </c>
      <c r="M34" s="6">
        <v>2</v>
      </c>
      <c r="N34" s="9" t="str">
        <f>IF(C34="","",'00 概述'!$F$4&amp;C34&amp;'00 概述'!$F$5&amp;D34&amp;'00 概述'!$F$6&amp;E34&amp;'00 概述'!$F$7&amp;F34&amp;'00 概述'!$F$8&amp;G34&amp;'00 概述'!$F$9&amp;H34&amp;'00 概述'!$G$3&amp;I34&amp;'00 概述'!$G$4&amp;J34&amp;'00 概述'!$G$5&amp;K34&amp;'00 概述'!$G$6&amp;L34&amp;'00 概述'!$G$7&amp;M34&amp;'00 概述'!$G$8&amp;IF(N35="","",","))</f>
        <v>{\"text\":\"{0}\",\"color\":{\"r\":236,\"g\":231,\"b\":89},\"opacity\":255,\"fontName\":\"font/Default.ttf\",\"fontSize\":20,\"outlineColor\":{\"r\":69,\"g\":68,\"b\":128},\"outlineSize\":2},</v>
      </c>
      <c r="O34" s="13" t="s">
        <v>77</v>
      </c>
      <c r="P34" s="35" t="s">
        <v>121</v>
      </c>
      <c r="Q34" s="34">
        <v>236</v>
      </c>
      <c r="R34" s="34">
        <v>231</v>
      </c>
      <c r="S34" s="34">
        <v>89</v>
      </c>
      <c r="T34" s="34">
        <v>255</v>
      </c>
      <c r="U34" s="34" t="s">
        <v>19</v>
      </c>
      <c r="V34" s="34">
        <v>20</v>
      </c>
      <c r="W34" s="36">
        <v>69</v>
      </c>
      <c r="X34" s="36">
        <v>68</v>
      </c>
      <c r="Y34" s="36">
        <v>128</v>
      </c>
      <c r="Z34" s="36">
        <v>2</v>
      </c>
      <c r="AA34" s="9" t="str">
        <f>IF(P34="","",'00 概述'!$F$4&amp;P34&amp;'00 概述'!$F$5&amp;Q34&amp;'00 概述'!$F$6&amp;R34&amp;'00 概述'!$F$7&amp;S34&amp;'00 概述'!$F$8&amp;T34&amp;'00 概述'!$F$9&amp;U34&amp;'00 概述'!$G$3&amp;V34&amp;'00 概述'!$G$4&amp;W34&amp;'00 概述'!$G$5&amp;X34&amp;'00 概述'!$G$6&amp;Y34&amp;'00 概述'!$G$7&amp;Z34&amp;'00 概述'!$G$8&amp;IF(AA35="","",","))</f>
        <v>{\"text\":\"{0} \",\"color\":{\"r\":236,\"g\":231,\"b\":89},\"opacity\":255,\"fontName\":\"font/Default.ttf\",\"fontSize\":20,\"outlineColor\":{\"r\":69,\"g\":68,\"b\":128},\"outlineSize\":2},</v>
      </c>
      <c r="AB34" s="13" t="s">
        <v>77</v>
      </c>
      <c r="AC34" s="8" t="s">
        <v>22</v>
      </c>
      <c r="AD34" s="4">
        <v>236</v>
      </c>
      <c r="AE34" s="4">
        <v>231</v>
      </c>
      <c r="AF34" s="4">
        <v>89</v>
      </c>
      <c r="AG34" s="4">
        <v>255</v>
      </c>
      <c r="AH34" s="4" t="s">
        <v>19</v>
      </c>
      <c r="AI34" s="4">
        <v>20</v>
      </c>
      <c r="AJ34" s="6">
        <v>69</v>
      </c>
      <c r="AK34" s="6">
        <v>68</v>
      </c>
      <c r="AL34" s="6">
        <v>128</v>
      </c>
      <c r="AM34" s="6">
        <v>2</v>
      </c>
      <c r="AN34" s="9" t="str">
        <f>IF(AC34="","",'00 概述'!$F$4&amp;AC34&amp;'00 概述'!$F$5&amp;AD34&amp;'00 概述'!$F$6&amp;AE34&amp;'00 概述'!$F$7&amp;AF34&amp;'00 概述'!$F$8&amp;AG34&amp;'00 概述'!$F$9&amp;AH34&amp;'00 概述'!$G$3&amp;AI34&amp;'00 概述'!$G$4&amp;AJ34&amp;'00 概述'!$G$5&amp;AK34&amp;'00 概述'!$G$6&amp;AL34&amp;'00 概述'!$G$7&amp;AM34&amp;'00 概述'!$G$8&amp;IF(AN35="","",","))</f>
        <v>{\"text\":\"{0}\",\"color\":{\"r\":236,\"g\":231,\"b\":89},\"opacity\":255,\"fontName\":\"font/Default.ttf\",\"fontSize\":20,\"outlineColor\":{\"r\":69,\"g\":68,\"b\":128},\"outlineSize\":2},</v>
      </c>
    </row>
    <row r="35" spans="1:41" outlineLevel="1">
      <c r="C35" s="8" t="s">
        <v>67</v>
      </c>
      <c r="D35" s="6">
        <v>255</v>
      </c>
      <c r="E35" s="6">
        <v>255</v>
      </c>
      <c r="F35" s="6">
        <v>255</v>
      </c>
      <c r="G35" s="4">
        <v>255</v>
      </c>
      <c r="H35" s="4" t="s">
        <v>19</v>
      </c>
      <c r="I35" s="4">
        <v>22</v>
      </c>
      <c r="J35" s="6">
        <v>255</v>
      </c>
      <c r="K35" s="6">
        <v>255</v>
      </c>
      <c r="L35" s="6">
        <v>255</v>
      </c>
      <c r="M35" s="6">
        <v>-1</v>
      </c>
      <c r="N35" s="9" t="str">
        <f>IF(C35="","",'00 概述'!$F$4&amp;C35&amp;'00 概述'!$F$5&amp;D35&amp;'00 概述'!$F$6&amp;E35&amp;'00 概述'!$F$7&amp;F35&amp;'00 概述'!$F$8&amp;G35&amp;'00 概述'!$F$9&amp;H35&amp;'00 概述'!$G$3&amp;I35&amp;'00 概述'!$G$4&amp;J35&amp;'00 概述'!$G$5&amp;K35&amp;'00 概述'!$G$6&amp;L35&amp;'00 概述'!$G$7&amp;M35&amp;'00 概述'!$G$8&amp;IF(N36="","",","))</f>
        <v>{\"text\":\"钻石\",\"color\":{\"r\":255,\"g\":255,\"b\":255},\"opacity\":255,\"fontName\":\"font/Default.ttf\",\"fontSize\":22,\"outlineColor\":{\"r\":255,\"g\":255,\"b\":255},\"outlineSize\":-1}</v>
      </c>
      <c r="O35" s="13" t="s">
        <v>76</v>
      </c>
      <c r="P35" s="35" t="s">
        <v>128</v>
      </c>
      <c r="Q35" s="36">
        <v>255</v>
      </c>
      <c r="R35" s="36">
        <v>255</v>
      </c>
      <c r="S35" s="36">
        <v>255</v>
      </c>
      <c r="T35" s="34">
        <v>255</v>
      </c>
      <c r="U35" s="34" t="s">
        <v>19</v>
      </c>
      <c r="V35" s="34">
        <v>22</v>
      </c>
      <c r="W35" s="36">
        <v>255</v>
      </c>
      <c r="X35" s="36">
        <v>255</v>
      </c>
      <c r="Y35" s="36">
        <v>255</v>
      </c>
      <c r="Z35" s="36">
        <v>-1</v>
      </c>
      <c r="AA35" s="9" t="str">
        <f>IF(P35="","",'00 概述'!$F$4&amp;P35&amp;'00 概述'!$F$5&amp;Q35&amp;'00 概述'!$F$6&amp;R35&amp;'00 概述'!$F$7&amp;S35&amp;'00 概述'!$F$8&amp;T35&amp;'00 概述'!$F$9&amp;U35&amp;'00 概述'!$G$3&amp;V35&amp;'00 概述'!$G$4&amp;W35&amp;'00 概述'!$G$5&amp;X35&amp;'00 概述'!$G$6&amp;Y35&amp;'00 概述'!$G$7&amp;Z35&amp;'00 概述'!$G$8&amp;IF(AA36="","",","))</f>
        <v>{\"text\":\"gems\",\"color\":{\"r\":255,\"g\":255,\"b\":255},\"opacity\":255,\"fontName\":\"font/Default.ttf\",\"fontSize\":22,\"outlineColor\":{\"r\":255,\"g\":255,\"b\":255},\"outlineSize\":-1}</v>
      </c>
      <c r="AB35" s="13" t="s">
        <v>76</v>
      </c>
      <c r="AC35" s="8" t="s">
        <v>81</v>
      </c>
      <c r="AD35" s="6">
        <v>255</v>
      </c>
      <c r="AE35" s="6">
        <v>255</v>
      </c>
      <c r="AF35" s="6">
        <v>255</v>
      </c>
      <c r="AG35" s="4">
        <v>255</v>
      </c>
      <c r="AH35" s="4" t="s">
        <v>19</v>
      </c>
      <c r="AI35" s="4">
        <v>22</v>
      </c>
      <c r="AJ35" s="6">
        <v>255</v>
      </c>
      <c r="AK35" s="6">
        <v>255</v>
      </c>
      <c r="AL35" s="6">
        <v>255</v>
      </c>
      <c r="AM35" s="6">
        <v>-1</v>
      </c>
      <c r="AN35" s="9" t="str">
        <f>IF(AC35="","",'00 概述'!$F$4&amp;AC35&amp;'00 概述'!$F$5&amp;AD35&amp;'00 概述'!$F$6&amp;AE35&amp;'00 概述'!$F$7&amp;AF35&amp;'00 概述'!$F$8&amp;AG35&amp;'00 概述'!$F$9&amp;AH35&amp;'00 概述'!$G$3&amp;AI35&amp;'00 概述'!$G$4&amp;AJ35&amp;'00 概述'!$G$5&amp;AK35&amp;'00 概述'!$G$6&amp;AL35&amp;'00 概述'!$G$7&amp;AM35&amp;'00 概述'!$G$8&amp;IF(AN36="","",","))</f>
        <v>{\"text\":\"鑽石\",\"color\":{\"r\":255,\"g\":255,\"b\":255},\"opacity\":255,\"fontName\":\"font/Default.ttf\",\"fontSize\":22,\"outlineColor\":{\"r\":255,\"g\":255,\"b\":255},\"outlineSize\":-1}</v>
      </c>
    </row>
    <row r="36" spans="1:41" outlineLevel="1">
      <c r="C36" s="8"/>
      <c r="D36" s="4"/>
      <c r="E36" s="4"/>
      <c r="F36" s="4"/>
      <c r="G36" s="4"/>
      <c r="H36" s="4"/>
      <c r="I36" s="4"/>
      <c r="J36" s="4"/>
      <c r="K36" s="4"/>
      <c r="L36" s="4"/>
      <c r="M36" s="4"/>
      <c r="N36" s="9" t="str">
        <f>IF(C36="","",'00 概述'!$F$4&amp;C36&amp;'00 概述'!$F$5&amp;D36&amp;'00 概述'!$F$6&amp;E36&amp;'00 概述'!$F$7&amp;F36&amp;'00 概述'!$F$8&amp;G36&amp;'00 概述'!$F$9&amp;H36&amp;'00 概述'!$G$3&amp;I36&amp;'00 概述'!$G$4&amp;J36&amp;'00 概述'!$G$5&amp;K36&amp;'00 概述'!$G$6&amp;L36&amp;'00 概述'!$G$7&amp;M36&amp;'00 概述'!$G$8&amp;IF(N37="","",","))</f>
        <v/>
      </c>
      <c r="O36" s="13" t="s">
        <v>76</v>
      </c>
      <c r="P36" s="8"/>
      <c r="Q36" s="4"/>
      <c r="R36" s="4"/>
      <c r="S36" s="4"/>
      <c r="T36" s="4"/>
      <c r="U36" s="4"/>
      <c r="V36" s="4"/>
      <c r="W36" s="4"/>
      <c r="X36" s="4"/>
      <c r="Y36" s="4"/>
      <c r="Z36" s="4"/>
      <c r="AA36" s="9" t="str">
        <f>IF(P36="","",'00 概述'!$F$4&amp;P36&amp;'00 概述'!$F$5&amp;Q36&amp;'00 概述'!$F$6&amp;R36&amp;'00 概述'!$F$7&amp;S36&amp;'00 概述'!$F$8&amp;T36&amp;'00 概述'!$F$9&amp;U36&amp;'00 概述'!$G$3&amp;V36&amp;'00 概述'!$G$4&amp;W36&amp;'00 概述'!$G$5&amp;X36&amp;'00 概述'!$G$6&amp;Y36&amp;'00 概述'!$G$7&amp;Z36&amp;'00 概述'!$G$8&amp;IF(AA37="","",","))</f>
        <v/>
      </c>
      <c r="AB36" s="13" t="s">
        <v>76</v>
      </c>
      <c r="AC36" s="8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9" t="str">
        <f>IF(AC36="","",'00 概述'!$F$4&amp;AC36&amp;'00 概述'!$F$5&amp;AD36&amp;'00 概述'!$F$6&amp;AE36&amp;'00 概述'!$F$7&amp;AF36&amp;'00 概述'!$F$8&amp;AG36&amp;'00 概述'!$F$9&amp;AH36&amp;'00 概述'!$G$3&amp;AI36&amp;'00 概述'!$G$4&amp;AJ36&amp;'00 概述'!$G$5&amp;AK36&amp;'00 概述'!$G$6&amp;AL36&amp;'00 概述'!$G$7&amp;AM36&amp;'00 概述'!$G$8&amp;IF(AN37="","",","))</f>
        <v/>
      </c>
    </row>
    <row r="37" spans="1:41" outlineLevel="1">
      <c r="C37" s="8"/>
      <c r="D37" s="4"/>
      <c r="E37" s="4"/>
      <c r="F37" s="4"/>
      <c r="G37" s="4"/>
      <c r="H37" s="4"/>
      <c r="I37" s="4"/>
      <c r="J37" s="4"/>
      <c r="K37" s="4"/>
      <c r="L37" s="4"/>
      <c r="M37" s="4"/>
      <c r="N37" s="9" t="str">
        <f>IF(C37="","",'00 概述'!$F$4&amp;C37&amp;'00 概述'!$F$5&amp;D37&amp;'00 概述'!$F$6&amp;E37&amp;'00 概述'!$F$7&amp;F37&amp;'00 概述'!$F$8&amp;G37&amp;'00 概述'!$F$9&amp;H37&amp;'00 概述'!$G$3&amp;I37&amp;'00 概述'!$G$4&amp;J37&amp;'00 概述'!$G$5&amp;K37&amp;'00 概述'!$G$6&amp;L37&amp;'00 概述'!$G$7&amp;M37&amp;'00 概述'!$G$8&amp;IF(N38="","",","))</f>
        <v/>
      </c>
      <c r="O37" s="13" t="s">
        <v>76</v>
      </c>
      <c r="P37" s="8"/>
      <c r="Q37" s="4"/>
      <c r="R37" s="4"/>
      <c r="S37" s="4"/>
      <c r="T37" s="4"/>
      <c r="U37" s="4"/>
      <c r="V37" s="4"/>
      <c r="W37" s="4"/>
      <c r="X37" s="4"/>
      <c r="Y37" s="4"/>
      <c r="Z37" s="4"/>
      <c r="AA37" s="9" t="str">
        <f>IF(P37="","",'00 概述'!$F$4&amp;P37&amp;'00 概述'!$F$5&amp;Q37&amp;'00 概述'!$F$6&amp;R37&amp;'00 概述'!$F$7&amp;S37&amp;'00 概述'!$F$8&amp;T37&amp;'00 概述'!$F$9&amp;U37&amp;'00 概述'!$G$3&amp;V37&amp;'00 概述'!$G$4&amp;W37&amp;'00 概述'!$G$5&amp;X37&amp;'00 概述'!$G$6&amp;Y37&amp;'00 概述'!$G$7&amp;Z37&amp;'00 概述'!$G$8&amp;IF(AA38="","",","))</f>
        <v/>
      </c>
      <c r="AB37" s="13" t="s">
        <v>76</v>
      </c>
      <c r="AC37" s="8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9" t="str">
        <f>IF(AC37="","",'00 概述'!$F$4&amp;AC37&amp;'00 概述'!$F$5&amp;AD37&amp;'00 概述'!$F$6&amp;AE37&amp;'00 概述'!$F$7&amp;AF37&amp;'00 概述'!$F$8&amp;AG37&amp;'00 概述'!$F$9&amp;AH37&amp;'00 概述'!$G$3&amp;AI37&amp;'00 概述'!$G$4&amp;AJ37&amp;'00 概述'!$G$5&amp;AK37&amp;'00 概述'!$G$6&amp;AL37&amp;'00 概述'!$G$7&amp;AM37&amp;'00 概述'!$G$8&amp;IF(AN38="","",","))</f>
        <v/>
      </c>
    </row>
    <row r="38" spans="1:41" outlineLevel="1">
      <c r="C38" s="8"/>
      <c r="D38" s="4"/>
      <c r="E38" s="4"/>
      <c r="F38" s="4"/>
      <c r="G38" s="4"/>
      <c r="H38" s="4"/>
      <c r="I38" s="4"/>
      <c r="J38" s="4"/>
      <c r="K38" s="4"/>
      <c r="L38" s="4"/>
      <c r="M38" s="4"/>
      <c r="N38" s="9" t="str">
        <f>IF(C38="","",'00 概述'!$F$4&amp;C38&amp;'00 概述'!$F$5&amp;D38&amp;'00 概述'!$F$6&amp;E38&amp;'00 概述'!$F$7&amp;F38&amp;'00 概述'!$F$8&amp;G38&amp;'00 概述'!$F$9&amp;H38&amp;'00 概述'!$G$3&amp;I38&amp;'00 概述'!$G$4&amp;J38&amp;'00 概述'!$G$5&amp;K38&amp;'00 概述'!$G$6&amp;L38&amp;'00 概述'!$G$7&amp;M38&amp;'00 概述'!$G$8&amp;IF(N39="","",","))</f>
        <v/>
      </c>
      <c r="O38" s="13" t="s">
        <v>76</v>
      </c>
      <c r="P38" s="8"/>
      <c r="Q38" s="4"/>
      <c r="R38" s="4"/>
      <c r="S38" s="4"/>
      <c r="T38" s="4"/>
      <c r="U38" s="4"/>
      <c r="V38" s="4"/>
      <c r="W38" s="4"/>
      <c r="X38" s="4"/>
      <c r="Y38" s="4"/>
      <c r="Z38" s="4"/>
      <c r="AA38" s="9" t="str">
        <f>IF(P38="","",'00 概述'!$F$4&amp;P38&amp;'00 概述'!$F$5&amp;Q38&amp;'00 概述'!$F$6&amp;R38&amp;'00 概述'!$F$7&amp;S38&amp;'00 概述'!$F$8&amp;T38&amp;'00 概述'!$F$9&amp;U38&amp;'00 概述'!$G$3&amp;V38&amp;'00 概述'!$G$4&amp;W38&amp;'00 概述'!$G$5&amp;X38&amp;'00 概述'!$G$6&amp;Y38&amp;'00 概述'!$G$7&amp;Z38&amp;'00 概述'!$G$8&amp;IF(AA39="","",","))</f>
        <v/>
      </c>
      <c r="AB38" s="13" t="s">
        <v>76</v>
      </c>
      <c r="AC38" s="8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9" t="str">
        <f>IF(AC38="","",'00 概述'!$F$4&amp;AC38&amp;'00 概述'!$F$5&amp;AD38&amp;'00 概述'!$F$6&amp;AE38&amp;'00 概述'!$F$7&amp;AF38&amp;'00 概述'!$F$8&amp;AG38&amp;'00 概述'!$F$9&amp;AH38&amp;'00 概述'!$G$3&amp;AI38&amp;'00 概述'!$G$4&amp;AJ38&amp;'00 概述'!$G$5&amp;AK38&amp;'00 概述'!$G$6&amp;AL38&amp;'00 概述'!$G$7&amp;AM38&amp;'00 概述'!$G$8&amp;IF(AN39="","",","))</f>
        <v/>
      </c>
    </row>
    <row r="39" spans="1:41" outlineLevel="1">
      <c r="C39" s="8"/>
      <c r="D39" s="4"/>
      <c r="E39" s="4"/>
      <c r="F39" s="4"/>
      <c r="G39" s="4"/>
      <c r="H39" s="4"/>
      <c r="I39" s="4"/>
      <c r="J39" s="4"/>
      <c r="K39" s="4"/>
      <c r="L39" s="4"/>
      <c r="M39" s="4"/>
      <c r="N39" s="9" t="str">
        <f>IF(C39="","",'00 概述'!$F$4&amp;C39&amp;'00 概述'!$F$5&amp;D39&amp;'00 概述'!$F$6&amp;E39&amp;'00 概述'!$F$7&amp;F39&amp;'00 概述'!$F$8&amp;G39&amp;'00 概述'!$F$9&amp;H39&amp;'00 概述'!$G$3&amp;I39&amp;'00 概述'!$G$4&amp;J39&amp;'00 概述'!$G$5&amp;K39&amp;'00 概述'!$G$6&amp;L39&amp;'00 概述'!$G$7&amp;M39&amp;'00 概述'!$G$8&amp;IF(N40="","",","))</f>
        <v/>
      </c>
      <c r="O39" s="13" t="s">
        <v>76</v>
      </c>
      <c r="P39" s="8"/>
      <c r="Q39" s="4"/>
      <c r="R39" s="4"/>
      <c r="S39" s="4"/>
      <c r="T39" s="4"/>
      <c r="U39" s="4"/>
      <c r="V39" s="4"/>
      <c r="W39" s="4"/>
      <c r="X39" s="4"/>
      <c r="Y39" s="4"/>
      <c r="Z39" s="4"/>
      <c r="AA39" s="9" t="str">
        <f>IF(P39="","",'00 概述'!$F$4&amp;P39&amp;'00 概述'!$F$5&amp;Q39&amp;'00 概述'!$F$6&amp;R39&amp;'00 概述'!$F$7&amp;S39&amp;'00 概述'!$F$8&amp;T39&amp;'00 概述'!$F$9&amp;U39&amp;'00 概述'!$G$3&amp;V39&amp;'00 概述'!$G$4&amp;W39&amp;'00 概述'!$G$5&amp;X39&amp;'00 概述'!$G$6&amp;Y39&amp;'00 概述'!$G$7&amp;Z39&amp;'00 概述'!$G$8&amp;IF(AA40="","",","))</f>
        <v/>
      </c>
      <c r="AB39" s="13" t="s">
        <v>76</v>
      </c>
      <c r="AC39" s="8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9" t="str">
        <f>IF(AC39="","",'00 概述'!$F$4&amp;AC39&amp;'00 概述'!$F$5&amp;AD39&amp;'00 概述'!$F$6&amp;AE39&amp;'00 概述'!$F$7&amp;AF39&amp;'00 概述'!$F$8&amp;AG39&amp;'00 概述'!$F$9&amp;AH39&amp;'00 概述'!$G$3&amp;AI39&amp;'00 概述'!$G$4&amp;AJ39&amp;'00 概述'!$G$5&amp;AK39&amp;'00 概述'!$G$6&amp;AL39&amp;'00 概述'!$G$7&amp;AM39&amp;'00 概述'!$G$8&amp;IF(AN40="","",","))</f>
        <v/>
      </c>
    </row>
    <row r="40" spans="1:41" outlineLevel="1">
      <c r="C40" s="8"/>
      <c r="D40" s="4"/>
      <c r="E40" s="4"/>
      <c r="F40" s="4"/>
      <c r="G40" s="4"/>
      <c r="H40" s="4"/>
      <c r="I40" s="4"/>
      <c r="J40" s="4"/>
      <c r="K40" s="4"/>
      <c r="L40" s="4"/>
      <c r="M40" s="4"/>
      <c r="N40" s="9" t="str">
        <f>IF(C40="","",'00 概述'!$F$4&amp;C40&amp;'00 概述'!$F$5&amp;D40&amp;'00 概述'!$F$6&amp;E40&amp;'00 概述'!$F$7&amp;F40&amp;'00 概述'!$F$8&amp;G40&amp;'00 概述'!$F$9&amp;H40&amp;'00 概述'!$G$3&amp;I40&amp;'00 概述'!$G$4&amp;J40&amp;'00 概述'!$G$5&amp;K40&amp;'00 概述'!$G$6&amp;L40&amp;'00 概述'!$G$7&amp;M40&amp;'00 概述'!$G$8&amp;IF(N41="","",","))</f>
        <v/>
      </c>
      <c r="O40" s="13" t="s">
        <v>76</v>
      </c>
      <c r="P40" s="8"/>
      <c r="Q40" s="4"/>
      <c r="R40" s="4"/>
      <c r="S40" s="4"/>
      <c r="T40" s="4"/>
      <c r="U40" s="4"/>
      <c r="V40" s="4"/>
      <c r="W40" s="4"/>
      <c r="X40" s="4"/>
      <c r="Y40" s="4"/>
      <c r="Z40" s="4"/>
      <c r="AA40" s="9" t="str">
        <f>IF(P40="","",'00 概述'!$F$4&amp;P40&amp;'00 概述'!$F$5&amp;Q40&amp;'00 概述'!$F$6&amp;R40&amp;'00 概述'!$F$7&amp;S40&amp;'00 概述'!$F$8&amp;T40&amp;'00 概述'!$F$9&amp;U40&amp;'00 概述'!$G$3&amp;V40&amp;'00 概述'!$G$4&amp;W40&amp;'00 概述'!$G$5&amp;X40&amp;'00 概述'!$G$6&amp;Y40&amp;'00 概述'!$G$7&amp;Z40&amp;'00 概述'!$G$8&amp;IF(AA41="","",","))</f>
        <v/>
      </c>
      <c r="AB40" s="13" t="s">
        <v>76</v>
      </c>
      <c r="AC40" s="8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9" t="str">
        <f>IF(AC40="","",'00 概述'!$F$4&amp;AC40&amp;'00 概述'!$F$5&amp;AD40&amp;'00 概述'!$F$6&amp;AE40&amp;'00 概述'!$F$7&amp;AF40&amp;'00 概述'!$F$8&amp;AG40&amp;'00 概述'!$F$9&amp;AH40&amp;'00 概述'!$G$3&amp;AI40&amp;'00 概述'!$G$4&amp;AJ40&amp;'00 概述'!$G$5&amp;AK40&amp;'00 概述'!$G$6&amp;AL40&amp;'00 概述'!$G$7&amp;AM40&amp;'00 概述'!$G$8&amp;IF(AN41="","",","))</f>
        <v/>
      </c>
    </row>
    <row r="41" spans="1:41" outlineLevel="1">
      <c r="C41" s="8"/>
      <c r="D41" s="4"/>
      <c r="E41" s="4"/>
      <c r="F41" s="4"/>
      <c r="G41" s="4"/>
      <c r="H41" s="4"/>
      <c r="I41" s="4"/>
      <c r="J41" s="4"/>
      <c r="K41" s="4"/>
      <c r="L41" s="4"/>
      <c r="M41" s="4"/>
      <c r="N41" s="9" t="str">
        <f>IF(C41="","",'00 概述'!$F$4&amp;C41&amp;'00 概述'!$F$5&amp;D41&amp;'00 概述'!$F$6&amp;E41&amp;'00 概述'!$F$7&amp;F41&amp;'00 概述'!$F$8&amp;G41&amp;'00 概述'!$F$9&amp;H41&amp;'00 概述'!$G$3&amp;I41&amp;'00 概述'!$G$4&amp;J41&amp;'00 概述'!$G$5&amp;K41&amp;'00 概述'!$G$6&amp;L41&amp;'00 概述'!$G$7&amp;M41&amp;'00 概述'!$G$8&amp;IF(N42="","",","))</f>
        <v/>
      </c>
      <c r="O41" s="13" t="s">
        <v>76</v>
      </c>
      <c r="P41" s="8"/>
      <c r="Q41" s="4"/>
      <c r="R41" s="4"/>
      <c r="S41" s="4"/>
      <c r="T41" s="4"/>
      <c r="U41" s="4"/>
      <c r="V41" s="4"/>
      <c r="W41" s="4"/>
      <c r="X41" s="4"/>
      <c r="Y41" s="4"/>
      <c r="Z41" s="4"/>
      <c r="AA41" s="9" t="str">
        <f>IF(P41="","",'00 概述'!$F$4&amp;P41&amp;'00 概述'!$F$5&amp;Q41&amp;'00 概述'!$F$6&amp;R41&amp;'00 概述'!$F$7&amp;S41&amp;'00 概述'!$F$8&amp;T41&amp;'00 概述'!$F$9&amp;U41&amp;'00 概述'!$G$3&amp;V41&amp;'00 概述'!$G$4&amp;W41&amp;'00 概述'!$G$5&amp;X41&amp;'00 概述'!$G$6&amp;Y41&amp;'00 概述'!$G$7&amp;Z41&amp;'00 概述'!$G$8&amp;IF(AA42="","",","))</f>
        <v/>
      </c>
      <c r="AB41" s="13" t="s">
        <v>76</v>
      </c>
      <c r="AC41" s="8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9" t="str">
        <f>IF(AC41="","",'00 概述'!$F$4&amp;AC41&amp;'00 概述'!$F$5&amp;AD41&amp;'00 概述'!$F$6&amp;AE41&amp;'00 概述'!$F$7&amp;AF41&amp;'00 概述'!$F$8&amp;AG41&amp;'00 概述'!$F$9&amp;AH41&amp;'00 概述'!$G$3&amp;AI41&amp;'00 概述'!$G$4&amp;AJ41&amp;'00 概述'!$G$5&amp;AK41&amp;'00 概述'!$G$6&amp;AL41&amp;'00 概述'!$G$7&amp;AM41&amp;'00 概述'!$G$8&amp;IF(AN42="","",","))</f>
        <v/>
      </c>
    </row>
    <row r="42" spans="1:41" outlineLevel="1">
      <c r="C42" s="8"/>
      <c r="D42" s="4"/>
      <c r="E42" s="4"/>
      <c r="F42" s="4"/>
      <c r="G42" s="4"/>
      <c r="H42" s="4"/>
      <c r="I42" s="4"/>
      <c r="J42" s="4"/>
      <c r="K42" s="4"/>
      <c r="L42" s="4"/>
      <c r="M42" s="4"/>
      <c r="N42" s="9" t="str">
        <f>IF(C42="","",'00 概述'!$F$4&amp;C42&amp;'00 概述'!$F$5&amp;D42&amp;'00 概述'!$F$6&amp;E42&amp;'00 概述'!$F$7&amp;F42&amp;'00 概述'!$F$8&amp;G42&amp;'00 概述'!$F$9&amp;H42&amp;'00 概述'!$G$3&amp;I42&amp;'00 概述'!$G$4&amp;J42&amp;'00 概述'!$G$5&amp;K42&amp;'00 概述'!$G$6&amp;L42&amp;'00 概述'!$G$7&amp;M42&amp;'00 概述'!$G$8&amp;IF(#REF!="","",","))</f>
        <v/>
      </c>
      <c r="O42" s="13" t="s">
        <v>76</v>
      </c>
      <c r="P42" s="8"/>
      <c r="Q42" s="4"/>
      <c r="R42" s="4"/>
      <c r="S42" s="4"/>
      <c r="T42" s="4"/>
      <c r="U42" s="4"/>
      <c r="V42" s="4"/>
      <c r="W42" s="4"/>
      <c r="X42" s="4"/>
      <c r="Y42" s="4"/>
      <c r="Z42" s="4"/>
      <c r="AA42" s="9" t="str">
        <f>IF(P42="","",'00 概述'!$F$4&amp;P42&amp;'00 概述'!$F$5&amp;Q42&amp;'00 概述'!$F$6&amp;R42&amp;'00 概述'!$F$7&amp;S42&amp;'00 概述'!$F$8&amp;T42&amp;'00 概述'!$F$9&amp;U42&amp;'00 概述'!$G$3&amp;V42&amp;'00 概述'!$G$4&amp;W42&amp;'00 概述'!$G$5&amp;X42&amp;'00 概述'!$G$6&amp;Y42&amp;'00 概述'!$G$7&amp;Z42&amp;'00 概述'!$G$8&amp;IF(#REF!="","",","))</f>
        <v/>
      </c>
      <c r="AB42" s="13" t="s">
        <v>76</v>
      </c>
      <c r="AC42" s="8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9" t="str">
        <f>IF(AC42="","",'00 概述'!$F$4&amp;AC42&amp;'00 概述'!$F$5&amp;AD42&amp;'00 概述'!$F$6&amp;AE42&amp;'00 概述'!$F$7&amp;AF42&amp;'00 概述'!$F$8&amp;AG42&amp;'00 概述'!$F$9&amp;AH42&amp;'00 概述'!$G$3&amp;AI42&amp;'00 概述'!$G$4&amp;AJ42&amp;'00 概述'!$G$5&amp;AK42&amp;'00 概述'!$G$6&amp;AL42&amp;'00 概述'!$G$7&amp;AM42&amp;'00 概述'!$G$8&amp;IF(#REF!="","",","))</f>
        <v/>
      </c>
    </row>
    <row r="44" spans="1:41" ht="15">
      <c r="A44" s="2" t="s">
        <v>61</v>
      </c>
      <c r="B44" s="6">
        <v>86</v>
      </c>
      <c r="C44" s="75" t="str">
        <f>VLOOKUP(B44,'01 客户端展示文本配置'!A:B,2,FALSE)</f>
        <v>好友点击可领取{0}金币，每日点击奖励可领次数为{1}/{2}次</v>
      </c>
      <c r="D44" s="76"/>
      <c r="E44" s="76"/>
      <c r="F44" s="76"/>
      <c r="G44" s="76"/>
      <c r="H44" s="76"/>
      <c r="I44" s="76"/>
      <c r="J44" s="76"/>
      <c r="K44" s="76"/>
      <c r="L44" s="76"/>
      <c r="M44" s="77"/>
      <c r="N44" s="2" t="s">
        <v>69</v>
      </c>
      <c r="O44" s="9" t="str">
        <f>'00 概述'!$F$3&amp;CONCATENATE(N47,N48,N49,N50,N51,N52,N53,N54,N55,N56)&amp;'00 概述'!$G$9</f>
        <v>{\"RichText\":[{\"text\":\"好友点击可领取\",\"color\":{\"r\":255,\"g\":255,\"b\":255},\"opacity\":255,\"fontName\":\"font/Default.ttf\",\"fontSize\":18,\"outlineColor\":{\"r\":255,\"g\":255,\"b\":255},\"outlineSize\":-1},{\"text\":\"{0}\",\"color\":{\"r\":73,\"g\":70,\"b\":133},\"opacity\":255,\"fontName\":\"font/Default.ttf\",\"fontSize\":18,\"outlineColor\":{\"r\":255,\"g\":255,\"b\":255},\"outlineSize\":-1},{\"text\":\"金币，每日点击奖励可领次数为\",\"color\":{\"r\":255,\"g\":255,\"b\":255},\"opacity\":255,\"fontName\":\"font/Default.ttf\",\"fontSize\":18,\"outlineColor\":{\"r\":255,\"g\":255,\"b\":255},\"outlineSize\":-1},{\"text\":\"{1}/{2}\",\"color\":{\"r\":73,\"g\":70,\"b\":133},\"opacity\":255,\"fontName\":\"font/Default.ttf\",\"fontSize\":18,\"outlineColor\":{\"r\":255,\"g\":255,\"b\":255},\"outlineSize\":-1}]}</v>
      </c>
      <c r="P44" s="81" t="s">
        <v>166</v>
      </c>
      <c r="Q44" s="82"/>
      <c r="R44" s="82"/>
      <c r="S44" s="82"/>
      <c r="T44" s="82"/>
      <c r="U44" s="82"/>
      <c r="V44" s="82"/>
      <c r="W44" s="82"/>
      <c r="X44" s="82"/>
      <c r="Y44" s="82"/>
      <c r="Z44" s="83"/>
      <c r="AA44" s="2" t="s">
        <v>71</v>
      </c>
      <c r="AB44" s="9" t="str">
        <f>'00 概述'!$F$3&amp;CONCATENATE(AA47,AA48,AA49,AA50,AA51,AA52,AA53,AA54,AA55,AA56)&amp;'00 概述'!$G$9</f>
        <v>{\"RichText\":[{\"text\":\"Get \",\"color\":{\"r\":255,\"g\":255,\"b\":255},\"opacity\":255,\"fontName\":\"font/Default.ttf\",\"fontSize\":18,\"outlineColor\":{\"r\":255,\"g\":255,\"b\":255},\"outlineSize\":-1},{\"text\":\"{0} \",\"color\":{\"r\":73,\"g\":70,\"b\":133},\"opacity\":255,\"fontName\":\"font/Default.ttf\",\"fontSize\":18,\"outlineColor\":{\"r\":255,\"g\":255,\"b\":255},\"outlineSize\":-1},{\"text\":\"gold for every referral link click. Today's clicks: \",\"color\":{\"r\":255,\"g\":255,\"b\":255},\"opacity\":255,\"fontName\":\"font/Default.ttf\",\"fontSize\":18,\"outlineColor\":{\"r\":255,\"g\":255,\"b\":255},\"outlineSize\":-1},{\"text\":\"{1}/{2}\",\"color\":{\"r\":73,\"g\":70,\"b\":133},\"opacity\":255,\"fontName\":\"font/Default.ttf\",\"fontSize\":18,\"outlineColor\":{\"r\":255,\"g\":255,\"b\":255},\"outlineSize\":-1}]}</v>
      </c>
      <c r="AC44" s="69"/>
      <c r="AD44" s="70"/>
      <c r="AE44" s="70"/>
      <c r="AF44" s="70"/>
      <c r="AG44" s="70"/>
      <c r="AH44" s="70"/>
      <c r="AI44" s="70"/>
      <c r="AJ44" s="70"/>
      <c r="AK44" s="70"/>
      <c r="AL44" s="70"/>
      <c r="AM44" s="71"/>
      <c r="AN44" s="2" t="s">
        <v>70</v>
      </c>
      <c r="AO44" s="9" t="str">
        <f>'00 概述'!$F$3&amp;CONCATENATE(AN47,AN48,AN49,AN50,AN51,AN52,AN53,AN54,AN55,AN56)&amp;'00 概述'!$G$9</f>
        <v>{\"RichText\":[{\"text\":\"好友點選可領取\",\"color\":{\"r\":255,\"g\":255,\"b\":255},\"opacity\":255,\"fontName\":\"font/Default.ttf\",\"fontSize\":18,\"outlineColor\":{\"r\":255,\"g\":255,\"b\":255},\"outlineSize\":-1},{\"text\":\"{0}\",\"color\":{\"r\":73,\"g\":70,\"b\":133},\"opacity\":255,\"fontName\":\"font/Default.ttf\",\"fontSize\":18,\"outlineColor\":{\"r\":255,\"g\":255,\"b\":255},\"outlineSize\":-1},{\"text\":\"金幣，每日點選獎勵可領次數為\",\"color\":{\"r\":255,\"g\":255,\"b\":255},\"opacity\":255,\"fontName\":\"font/Default.ttf\",\"fontSize\":18,\"outlineColor\":{\"r\":255,\"g\":255,\"b\":255},\"outlineSize\":-1},{\"text\":\"{1}/{2}\",\"color\":{\"r\":73,\"g\":70,\"b\":133},\"opacity\":255,\"fontName\":\"font/Default.ttf\",\"fontSize\":18,\"outlineColor\":{\"r\":255,\"g\":255,\"b\":255},\"outlineSize\":-1}]}</v>
      </c>
    </row>
    <row r="45" spans="1:41" outlineLevel="1">
      <c r="C45" s="68" t="s">
        <v>3</v>
      </c>
      <c r="D45" s="68" t="s">
        <v>4</v>
      </c>
      <c r="E45" s="68"/>
      <c r="F45" s="68"/>
      <c r="G45" s="68" t="s">
        <v>5</v>
      </c>
      <c r="H45" s="68" t="s">
        <v>6</v>
      </c>
      <c r="I45" s="68" t="s">
        <v>7</v>
      </c>
      <c r="J45" s="68" t="s">
        <v>8</v>
      </c>
      <c r="K45" s="68"/>
      <c r="L45" s="68"/>
      <c r="M45" s="68"/>
      <c r="N45" s="68" t="s">
        <v>9</v>
      </c>
      <c r="P45" s="68" t="s">
        <v>3</v>
      </c>
      <c r="Q45" s="68" t="s">
        <v>4</v>
      </c>
      <c r="R45" s="68"/>
      <c r="S45" s="68"/>
      <c r="T45" s="68" t="s">
        <v>5</v>
      </c>
      <c r="U45" s="68" t="s">
        <v>6</v>
      </c>
      <c r="V45" s="68" t="s">
        <v>7</v>
      </c>
      <c r="W45" s="68" t="s">
        <v>8</v>
      </c>
      <c r="X45" s="68"/>
      <c r="Y45" s="68"/>
      <c r="Z45" s="68"/>
      <c r="AA45" s="68" t="s">
        <v>9</v>
      </c>
      <c r="AC45" s="68" t="s">
        <v>3</v>
      </c>
      <c r="AD45" s="68" t="s">
        <v>4</v>
      </c>
      <c r="AE45" s="68"/>
      <c r="AF45" s="68"/>
      <c r="AG45" s="68" t="s">
        <v>5</v>
      </c>
      <c r="AH45" s="68" t="s">
        <v>6</v>
      </c>
      <c r="AI45" s="68" t="s">
        <v>7</v>
      </c>
      <c r="AJ45" s="68" t="s">
        <v>8</v>
      </c>
      <c r="AK45" s="68"/>
      <c r="AL45" s="68"/>
      <c r="AM45" s="68"/>
      <c r="AN45" s="68" t="s">
        <v>9</v>
      </c>
    </row>
    <row r="46" spans="1:41" ht="14.25" customHeight="1" outlineLevel="1">
      <c r="C46" s="68"/>
      <c r="D46" s="12" t="s">
        <v>13</v>
      </c>
      <c r="E46" s="12" t="s">
        <v>14</v>
      </c>
      <c r="F46" s="12" t="s">
        <v>15</v>
      </c>
      <c r="G46" s="68"/>
      <c r="H46" s="68"/>
      <c r="I46" s="68"/>
      <c r="J46" s="12" t="s">
        <v>13</v>
      </c>
      <c r="K46" s="12" t="s">
        <v>14</v>
      </c>
      <c r="L46" s="12" t="s">
        <v>15</v>
      </c>
      <c r="M46" s="12" t="s">
        <v>16</v>
      </c>
      <c r="N46" s="68"/>
      <c r="P46" s="68"/>
      <c r="Q46" s="12" t="s">
        <v>13</v>
      </c>
      <c r="R46" s="12" t="s">
        <v>14</v>
      </c>
      <c r="S46" s="12" t="s">
        <v>15</v>
      </c>
      <c r="T46" s="68"/>
      <c r="U46" s="68"/>
      <c r="V46" s="68"/>
      <c r="W46" s="12" t="s">
        <v>13</v>
      </c>
      <c r="X46" s="12" t="s">
        <v>14</v>
      </c>
      <c r="Y46" s="12" t="s">
        <v>15</v>
      </c>
      <c r="Z46" s="12" t="s">
        <v>16</v>
      </c>
      <c r="AA46" s="68"/>
      <c r="AC46" s="68"/>
      <c r="AD46" s="12" t="s">
        <v>13</v>
      </c>
      <c r="AE46" s="12" t="s">
        <v>14</v>
      </c>
      <c r="AF46" s="12" t="s">
        <v>15</v>
      </c>
      <c r="AG46" s="68"/>
      <c r="AH46" s="68"/>
      <c r="AI46" s="68"/>
      <c r="AJ46" s="12" t="s">
        <v>13</v>
      </c>
      <c r="AK46" s="12" t="s">
        <v>14</v>
      </c>
      <c r="AL46" s="12" t="s">
        <v>15</v>
      </c>
      <c r="AM46" s="12" t="s">
        <v>16</v>
      </c>
      <c r="AN46" s="68"/>
    </row>
    <row r="47" spans="1:41" outlineLevel="1">
      <c r="C47" s="8" t="s">
        <v>82</v>
      </c>
      <c r="D47" s="6">
        <v>255</v>
      </c>
      <c r="E47" s="6">
        <v>255</v>
      </c>
      <c r="F47" s="6">
        <v>255</v>
      </c>
      <c r="G47" s="4">
        <v>255</v>
      </c>
      <c r="H47" s="4" t="s">
        <v>19</v>
      </c>
      <c r="I47" s="4">
        <v>18</v>
      </c>
      <c r="J47" s="6">
        <v>255</v>
      </c>
      <c r="K47" s="6">
        <v>255</v>
      </c>
      <c r="L47" s="6">
        <v>255</v>
      </c>
      <c r="M47" s="6">
        <v>-1</v>
      </c>
      <c r="N47" s="9" t="str">
        <f>IF(C47="","",'00 概述'!$F$4&amp;C47&amp;'00 概述'!$F$5&amp;D47&amp;'00 概述'!$F$6&amp;E47&amp;'00 概述'!$F$7&amp;F47&amp;'00 概述'!$F$8&amp;G47&amp;'00 概述'!$F$9&amp;H47&amp;'00 概述'!$G$3&amp;I47&amp;'00 概述'!$G$4&amp;J47&amp;'00 概述'!$G$5&amp;K47&amp;'00 概述'!$G$6&amp;L47&amp;'00 概述'!$G$7&amp;M47&amp;'00 概述'!$G$8&amp;IF(N48="","",","))</f>
        <v>{\"text\":\"好友点击可领取\",\"color\":{\"r\":255,\"g\":255,\"b\":255},\"opacity\":255,\"fontName\":\"font/Default.ttf\",\"fontSize\":18,\"outlineColor\":{\"r\":255,\"g\":255,\"b\":255},\"outlineSize\":-1},</v>
      </c>
      <c r="O47" s="13" t="s">
        <v>76</v>
      </c>
      <c r="P47" s="60" t="s">
        <v>167</v>
      </c>
      <c r="Q47" s="61">
        <v>255</v>
      </c>
      <c r="R47" s="61">
        <v>255</v>
      </c>
      <c r="S47" s="61">
        <v>255</v>
      </c>
      <c r="T47" s="62">
        <v>255</v>
      </c>
      <c r="U47" s="62" t="s">
        <v>19</v>
      </c>
      <c r="V47" s="62">
        <v>18</v>
      </c>
      <c r="W47" s="61">
        <v>255</v>
      </c>
      <c r="X47" s="61">
        <v>255</v>
      </c>
      <c r="Y47" s="61">
        <v>255</v>
      </c>
      <c r="Z47" s="61">
        <v>-1</v>
      </c>
      <c r="AA47" s="9" t="str">
        <f>IF(P47="","",'00 概述'!$F$4&amp;P47&amp;'00 概述'!$F$5&amp;Q47&amp;'00 概述'!$F$6&amp;R47&amp;'00 概述'!$F$7&amp;S47&amp;'00 概述'!$F$8&amp;T47&amp;'00 概述'!$F$9&amp;U47&amp;'00 概述'!$G$3&amp;V47&amp;'00 概述'!$G$4&amp;W47&amp;'00 概述'!$G$5&amp;X47&amp;'00 概述'!$G$6&amp;Y47&amp;'00 概述'!$G$7&amp;Z47&amp;'00 概述'!$G$8&amp;IF(AA48="","",","))</f>
        <v>{\"text\":\"Get \",\"color\":{\"r\":255,\"g\":255,\"b\":255},\"opacity\":255,\"fontName\":\"font/Default.ttf\",\"fontSize\":18,\"outlineColor\":{\"r\":255,\"g\":255,\"b\":255},\"outlineSize\":-1},</v>
      </c>
      <c r="AB47" s="13" t="s">
        <v>76</v>
      </c>
      <c r="AC47" s="8" t="s">
        <v>84</v>
      </c>
      <c r="AD47" s="6">
        <v>255</v>
      </c>
      <c r="AE47" s="6">
        <v>255</v>
      </c>
      <c r="AF47" s="6">
        <v>255</v>
      </c>
      <c r="AG47" s="4">
        <v>255</v>
      </c>
      <c r="AH47" s="4" t="s">
        <v>19</v>
      </c>
      <c r="AI47" s="4">
        <v>18</v>
      </c>
      <c r="AJ47" s="6">
        <v>255</v>
      </c>
      <c r="AK47" s="6">
        <v>255</v>
      </c>
      <c r="AL47" s="6">
        <v>255</v>
      </c>
      <c r="AM47" s="6">
        <v>-1</v>
      </c>
      <c r="AN47" s="9" t="str">
        <f>IF(AC47="","",'00 概述'!$F$4&amp;AC47&amp;'00 概述'!$F$5&amp;AD47&amp;'00 概述'!$F$6&amp;AE47&amp;'00 概述'!$F$7&amp;AF47&amp;'00 概述'!$F$8&amp;AG47&amp;'00 概述'!$F$9&amp;AH47&amp;'00 概述'!$G$3&amp;AI47&amp;'00 概述'!$G$4&amp;AJ47&amp;'00 概述'!$G$5&amp;AK47&amp;'00 概述'!$G$6&amp;AL47&amp;'00 概述'!$G$7&amp;AM47&amp;'00 概述'!$G$8&amp;IF(AN48="","",","))</f>
        <v>{\"text\":\"好友點選可領取\",\"color\":{\"r\":255,\"g\":255,\"b\":255},\"opacity\":255,\"fontName\":\"font/Default.ttf\",\"fontSize\":18,\"outlineColor\":{\"r\":255,\"g\":255,\"b\":255},\"outlineSize\":-1},</v>
      </c>
    </row>
    <row r="48" spans="1:41" outlineLevel="1">
      <c r="C48" s="8" t="s">
        <v>22</v>
      </c>
      <c r="D48" s="4">
        <v>73</v>
      </c>
      <c r="E48" s="4">
        <v>70</v>
      </c>
      <c r="F48" s="4">
        <v>133</v>
      </c>
      <c r="G48" s="4">
        <v>255</v>
      </c>
      <c r="H48" s="4" t="s">
        <v>19</v>
      </c>
      <c r="I48" s="4">
        <v>18</v>
      </c>
      <c r="J48" s="6">
        <v>255</v>
      </c>
      <c r="K48" s="6">
        <v>255</v>
      </c>
      <c r="L48" s="6">
        <v>255</v>
      </c>
      <c r="M48" s="6">
        <v>-1</v>
      </c>
      <c r="N48" s="9" t="str">
        <f>IF(C48="","",'00 概述'!$F$4&amp;C48&amp;'00 概述'!$F$5&amp;D48&amp;'00 概述'!$F$6&amp;E48&amp;'00 概述'!$F$7&amp;F48&amp;'00 概述'!$F$8&amp;G48&amp;'00 概述'!$F$9&amp;H48&amp;'00 概述'!$G$3&amp;I48&amp;'00 概述'!$G$4&amp;J48&amp;'00 概述'!$G$5&amp;K48&amp;'00 概述'!$G$6&amp;L48&amp;'00 概述'!$G$7&amp;M48&amp;'00 概述'!$G$8&amp;IF(N49="","",","))</f>
        <v>{\"text\":\"{0}\",\"color\":{\"r\":73,\"g\":70,\"b\":133},\"opacity\":255,\"fontName\":\"font/Default.ttf\",\"fontSize\":18,\"outlineColor\":{\"r\":255,\"g\":255,\"b\":255},\"outlineSize\":-1},</v>
      </c>
      <c r="O48" s="13" t="s">
        <v>77</v>
      </c>
      <c r="P48" s="60" t="s">
        <v>168</v>
      </c>
      <c r="Q48" s="62">
        <v>73</v>
      </c>
      <c r="R48" s="62">
        <v>70</v>
      </c>
      <c r="S48" s="62">
        <v>133</v>
      </c>
      <c r="T48" s="62">
        <v>255</v>
      </c>
      <c r="U48" s="62" t="s">
        <v>19</v>
      </c>
      <c r="V48" s="62">
        <v>18</v>
      </c>
      <c r="W48" s="61">
        <v>255</v>
      </c>
      <c r="X48" s="61">
        <v>255</v>
      </c>
      <c r="Y48" s="61">
        <v>255</v>
      </c>
      <c r="Z48" s="61">
        <v>-1</v>
      </c>
      <c r="AA48" s="9" t="str">
        <f>IF(P48="","",'00 概述'!$F$4&amp;P48&amp;'00 概述'!$F$5&amp;Q48&amp;'00 概述'!$F$6&amp;R48&amp;'00 概述'!$F$7&amp;S48&amp;'00 概述'!$F$8&amp;T48&amp;'00 概述'!$F$9&amp;U48&amp;'00 概述'!$G$3&amp;V48&amp;'00 概述'!$G$4&amp;W48&amp;'00 概述'!$G$5&amp;X48&amp;'00 概述'!$G$6&amp;Y48&amp;'00 概述'!$G$7&amp;Z48&amp;'00 概述'!$G$8&amp;IF(AA49="","",","))</f>
        <v>{\"text\":\"{0} \",\"color\":{\"r\":73,\"g\":70,\"b\":133},\"opacity\":255,\"fontName\":\"font/Default.ttf\",\"fontSize\":18,\"outlineColor\":{\"r\":255,\"g\":255,\"b\":255},\"outlineSize\":-1},</v>
      </c>
      <c r="AB48" s="13" t="s">
        <v>77</v>
      </c>
      <c r="AC48" s="8" t="s">
        <v>22</v>
      </c>
      <c r="AD48" s="4">
        <v>73</v>
      </c>
      <c r="AE48" s="4">
        <v>70</v>
      </c>
      <c r="AF48" s="4">
        <v>133</v>
      </c>
      <c r="AG48" s="4">
        <v>255</v>
      </c>
      <c r="AH48" s="4" t="s">
        <v>19</v>
      </c>
      <c r="AI48" s="4">
        <v>18</v>
      </c>
      <c r="AJ48" s="6">
        <v>255</v>
      </c>
      <c r="AK48" s="6">
        <v>255</v>
      </c>
      <c r="AL48" s="6">
        <v>255</v>
      </c>
      <c r="AM48" s="6">
        <v>-1</v>
      </c>
      <c r="AN48" s="9" t="str">
        <f>IF(AC48="","",'00 概述'!$F$4&amp;AC48&amp;'00 概述'!$F$5&amp;AD48&amp;'00 概述'!$F$6&amp;AE48&amp;'00 概述'!$F$7&amp;AF48&amp;'00 概述'!$F$8&amp;AG48&amp;'00 概述'!$F$9&amp;AH48&amp;'00 概述'!$G$3&amp;AI48&amp;'00 概述'!$G$4&amp;AJ48&amp;'00 概述'!$G$5&amp;AK48&amp;'00 概述'!$G$6&amp;AL48&amp;'00 概述'!$G$7&amp;AM48&amp;'00 概述'!$G$8&amp;IF(AN49="","",","))</f>
        <v>{\"text\":\"{0}\",\"color\":{\"r\":73,\"g\":70,\"b\":133},\"opacity\":255,\"fontName\":\"font/Default.ttf\",\"fontSize\":18,\"outlineColor\":{\"r\":255,\"g\":255,\"b\":255},\"outlineSize\":-1},</v>
      </c>
    </row>
    <row r="49" spans="1:41" outlineLevel="1">
      <c r="C49" s="8" t="s">
        <v>83</v>
      </c>
      <c r="D49" s="6">
        <v>255</v>
      </c>
      <c r="E49" s="6">
        <v>255</v>
      </c>
      <c r="F49" s="6">
        <v>255</v>
      </c>
      <c r="G49" s="4">
        <v>255</v>
      </c>
      <c r="H49" s="4" t="s">
        <v>19</v>
      </c>
      <c r="I49" s="4">
        <v>18</v>
      </c>
      <c r="J49" s="6">
        <v>255</v>
      </c>
      <c r="K49" s="6">
        <v>255</v>
      </c>
      <c r="L49" s="6">
        <v>255</v>
      </c>
      <c r="M49" s="6">
        <v>-1</v>
      </c>
      <c r="N49" s="9" t="str">
        <f>IF(C49="","",'00 概述'!$F$4&amp;C49&amp;'00 概述'!$F$5&amp;D49&amp;'00 概述'!$F$6&amp;E49&amp;'00 概述'!$F$7&amp;F49&amp;'00 概述'!$F$8&amp;G49&amp;'00 概述'!$F$9&amp;H49&amp;'00 概述'!$G$3&amp;I49&amp;'00 概述'!$G$4&amp;J49&amp;'00 概述'!$G$5&amp;K49&amp;'00 概述'!$G$6&amp;L49&amp;'00 概述'!$G$7&amp;M49&amp;'00 概述'!$G$8&amp;IF(N50="","",","))</f>
        <v>{\"text\":\"金币，每日点击奖励可领次数为\",\"color\":{\"r\":255,\"g\":255,\"b\":255},\"opacity\":255,\"fontName\":\"font/Default.ttf\",\"fontSize\":18,\"outlineColor\":{\"r\":255,\"g\":255,\"b\":255},\"outlineSize\":-1},</v>
      </c>
      <c r="O49" s="13" t="s">
        <v>76</v>
      </c>
      <c r="P49" s="60" t="s">
        <v>169</v>
      </c>
      <c r="Q49" s="61">
        <v>255</v>
      </c>
      <c r="R49" s="61">
        <v>255</v>
      </c>
      <c r="S49" s="61">
        <v>255</v>
      </c>
      <c r="T49" s="62">
        <v>255</v>
      </c>
      <c r="U49" s="62" t="s">
        <v>19</v>
      </c>
      <c r="V49" s="62">
        <v>18</v>
      </c>
      <c r="W49" s="61">
        <v>255</v>
      </c>
      <c r="X49" s="61">
        <v>255</v>
      </c>
      <c r="Y49" s="61">
        <v>255</v>
      </c>
      <c r="Z49" s="61">
        <v>-1</v>
      </c>
      <c r="AA49" s="9" t="str">
        <f>IF(P49="","",'00 概述'!$F$4&amp;P49&amp;'00 概述'!$F$5&amp;Q49&amp;'00 概述'!$F$6&amp;R49&amp;'00 概述'!$F$7&amp;S49&amp;'00 概述'!$F$8&amp;T49&amp;'00 概述'!$F$9&amp;U49&amp;'00 概述'!$G$3&amp;V49&amp;'00 概述'!$G$4&amp;W49&amp;'00 概述'!$G$5&amp;X49&amp;'00 概述'!$G$6&amp;Y49&amp;'00 概述'!$G$7&amp;Z49&amp;'00 概述'!$G$8&amp;IF(AA50="","",","))</f>
        <v>{\"text\":\"gold for every referral link click. Today's clicks: \",\"color\":{\"r\":255,\"g\":255,\"b\":255},\"opacity\":255,\"fontName\":\"font/Default.ttf\",\"fontSize\":18,\"outlineColor\":{\"r\":255,\"g\":255,\"b\":255},\"outlineSize\":-1},</v>
      </c>
      <c r="AB49" s="13" t="s">
        <v>76</v>
      </c>
      <c r="AC49" s="8" t="s">
        <v>85</v>
      </c>
      <c r="AD49" s="6">
        <v>255</v>
      </c>
      <c r="AE49" s="6">
        <v>255</v>
      </c>
      <c r="AF49" s="6">
        <v>255</v>
      </c>
      <c r="AG49" s="4">
        <v>255</v>
      </c>
      <c r="AH49" s="4" t="s">
        <v>19</v>
      </c>
      <c r="AI49" s="4">
        <v>18</v>
      </c>
      <c r="AJ49" s="6">
        <v>255</v>
      </c>
      <c r="AK49" s="6">
        <v>255</v>
      </c>
      <c r="AL49" s="6">
        <v>255</v>
      </c>
      <c r="AM49" s="6">
        <v>-1</v>
      </c>
      <c r="AN49" s="9" t="str">
        <f>IF(AC49="","",'00 概述'!$F$4&amp;AC49&amp;'00 概述'!$F$5&amp;AD49&amp;'00 概述'!$F$6&amp;AE49&amp;'00 概述'!$F$7&amp;AF49&amp;'00 概述'!$F$8&amp;AG49&amp;'00 概述'!$F$9&amp;AH49&amp;'00 概述'!$G$3&amp;AI49&amp;'00 概述'!$G$4&amp;AJ49&amp;'00 概述'!$G$5&amp;AK49&amp;'00 概述'!$G$6&amp;AL49&amp;'00 概述'!$G$7&amp;AM49&amp;'00 概述'!$G$8&amp;IF(AN50="","",","))</f>
        <v>{\"text\":\"金幣，每日點選獎勵可領次數為\",\"color\":{\"r\":255,\"g\":255,\"b\":255},\"opacity\":255,\"fontName\":\"font/Default.ttf\",\"fontSize\":18,\"outlineColor\":{\"r\":255,\"g\":255,\"b\":255},\"outlineSize\":-1},</v>
      </c>
    </row>
    <row r="50" spans="1:41" outlineLevel="1">
      <c r="C50" s="8" t="s">
        <v>68</v>
      </c>
      <c r="D50" s="4">
        <v>73</v>
      </c>
      <c r="E50" s="4">
        <v>70</v>
      </c>
      <c r="F50" s="4">
        <v>133</v>
      </c>
      <c r="G50" s="4">
        <v>255</v>
      </c>
      <c r="H50" s="4" t="s">
        <v>19</v>
      </c>
      <c r="I50" s="4">
        <v>18</v>
      </c>
      <c r="J50" s="6">
        <v>255</v>
      </c>
      <c r="K50" s="6">
        <v>255</v>
      </c>
      <c r="L50" s="6">
        <v>255</v>
      </c>
      <c r="M50" s="6">
        <v>-1</v>
      </c>
      <c r="N50" s="9" t="str">
        <f>IF(C50="","",'00 概述'!$F$4&amp;C50&amp;'00 概述'!$F$5&amp;D50&amp;'00 概述'!$F$6&amp;E50&amp;'00 概述'!$F$7&amp;F50&amp;'00 概述'!$F$8&amp;G50&amp;'00 概述'!$F$9&amp;H50&amp;'00 概述'!$G$3&amp;I50&amp;'00 概述'!$G$4&amp;J50&amp;'00 概述'!$G$5&amp;K50&amp;'00 概述'!$G$6&amp;L50&amp;'00 概述'!$G$7&amp;M50&amp;'00 概述'!$G$8&amp;IF(N51="","",","))</f>
        <v>{\"text\":\"{1}/{2}\",\"color\":{\"r\":73,\"g\":70,\"b\":133},\"opacity\":255,\"fontName\":\"font/Default.ttf\",\"fontSize\":18,\"outlineColor\":{\"r\":255,\"g\":255,\"b\":255},\"outlineSize\":-1}</v>
      </c>
      <c r="O50" s="13" t="s">
        <v>76</v>
      </c>
      <c r="P50" s="60" t="s">
        <v>170</v>
      </c>
      <c r="Q50" s="62">
        <v>73</v>
      </c>
      <c r="R50" s="62">
        <v>70</v>
      </c>
      <c r="S50" s="62">
        <v>133</v>
      </c>
      <c r="T50" s="62">
        <v>255</v>
      </c>
      <c r="U50" s="62" t="s">
        <v>19</v>
      </c>
      <c r="V50" s="62">
        <v>18</v>
      </c>
      <c r="W50" s="61">
        <v>255</v>
      </c>
      <c r="X50" s="61">
        <v>255</v>
      </c>
      <c r="Y50" s="61">
        <v>255</v>
      </c>
      <c r="Z50" s="61">
        <v>-1</v>
      </c>
      <c r="AA50" s="9" t="str">
        <f>IF(P50="","",'00 概述'!$F$4&amp;P50&amp;'00 概述'!$F$5&amp;Q50&amp;'00 概述'!$F$6&amp;R50&amp;'00 概述'!$F$7&amp;S50&amp;'00 概述'!$F$8&amp;T50&amp;'00 概述'!$F$9&amp;U50&amp;'00 概述'!$G$3&amp;V50&amp;'00 概述'!$G$4&amp;W50&amp;'00 概述'!$G$5&amp;X50&amp;'00 概述'!$G$6&amp;Y50&amp;'00 概述'!$G$7&amp;Z50&amp;'00 概述'!$G$8&amp;IF(AA51="","",","))</f>
        <v>{\"text\":\"{1}/{2}\",\"color\":{\"r\":73,\"g\":70,\"b\":133},\"opacity\":255,\"fontName\":\"font/Default.ttf\",\"fontSize\":18,\"outlineColor\":{\"r\":255,\"g\":255,\"b\":255},\"outlineSize\":-1}</v>
      </c>
      <c r="AB50" s="13" t="s">
        <v>76</v>
      </c>
      <c r="AC50" s="8" t="s">
        <v>68</v>
      </c>
      <c r="AD50" s="4">
        <v>73</v>
      </c>
      <c r="AE50" s="4">
        <v>70</v>
      </c>
      <c r="AF50" s="4">
        <v>133</v>
      </c>
      <c r="AG50" s="4">
        <v>255</v>
      </c>
      <c r="AH50" s="4" t="s">
        <v>19</v>
      </c>
      <c r="AI50" s="4">
        <v>18</v>
      </c>
      <c r="AJ50" s="6">
        <v>255</v>
      </c>
      <c r="AK50" s="6">
        <v>255</v>
      </c>
      <c r="AL50" s="6">
        <v>255</v>
      </c>
      <c r="AM50" s="6">
        <v>-1</v>
      </c>
      <c r="AN50" s="9" t="str">
        <f>IF(AC50="","",'00 概述'!$F$4&amp;AC50&amp;'00 概述'!$F$5&amp;AD50&amp;'00 概述'!$F$6&amp;AE50&amp;'00 概述'!$F$7&amp;AF50&amp;'00 概述'!$F$8&amp;AG50&amp;'00 概述'!$F$9&amp;AH50&amp;'00 概述'!$G$3&amp;AI50&amp;'00 概述'!$G$4&amp;AJ50&amp;'00 概述'!$G$5&amp;AK50&amp;'00 概述'!$G$6&amp;AL50&amp;'00 概述'!$G$7&amp;AM50&amp;'00 概述'!$G$8&amp;IF(AN51="","",","))</f>
        <v>{\"text\":\"{1}/{2}\",\"color\":{\"r\":73,\"g\":70,\"b\":133},\"opacity\":255,\"fontName\":\"font/Default.ttf\",\"fontSize\":18,\"outlineColor\":{\"r\":255,\"g\":255,\"b\":255},\"outlineSize\":-1}</v>
      </c>
    </row>
    <row r="51" spans="1:41" outlineLevel="1">
      <c r="C51" s="8"/>
      <c r="D51" s="4"/>
      <c r="E51" s="4"/>
      <c r="F51" s="4"/>
      <c r="G51" s="4"/>
      <c r="H51" s="4"/>
      <c r="I51" s="4"/>
      <c r="J51" s="4"/>
      <c r="K51" s="4"/>
      <c r="L51" s="4"/>
      <c r="M51" s="4"/>
      <c r="N51" s="9" t="str">
        <f>IF(C51="","",'00 概述'!$F$4&amp;C51&amp;'00 概述'!$F$5&amp;D51&amp;'00 概述'!$F$6&amp;E51&amp;'00 概述'!$F$7&amp;F51&amp;'00 概述'!$F$8&amp;G51&amp;'00 概述'!$F$9&amp;H51&amp;'00 概述'!$G$3&amp;I51&amp;'00 概述'!$G$4&amp;J51&amp;'00 概述'!$G$5&amp;K51&amp;'00 概述'!$G$6&amp;L51&amp;'00 概述'!$G$7&amp;M51&amp;'00 概述'!$G$8&amp;IF(N52="","",","))</f>
        <v/>
      </c>
      <c r="O51" s="13" t="s">
        <v>76</v>
      </c>
      <c r="P51" s="8"/>
      <c r="Q51" s="4"/>
      <c r="R51" s="4"/>
      <c r="S51" s="4"/>
      <c r="T51" s="4"/>
      <c r="U51" s="4"/>
      <c r="V51" s="4"/>
      <c r="W51" s="4"/>
      <c r="X51" s="4"/>
      <c r="Y51" s="4"/>
      <c r="Z51" s="4"/>
      <c r="AA51" s="9" t="str">
        <f>IF(P51="","",'00 概述'!$F$4&amp;P51&amp;'00 概述'!$F$5&amp;Q51&amp;'00 概述'!$F$6&amp;R51&amp;'00 概述'!$F$7&amp;S51&amp;'00 概述'!$F$8&amp;T51&amp;'00 概述'!$F$9&amp;U51&amp;'00 概述'!$G$3&amp;V51&amp;'00 概述'!$G$4&amp;W51&amp;'00 概述'!$G$5&amp;X51&amp;'00 概述'!$G$6&amp;Y51&amp;'00 概述'!$G$7&amp;Z51&amp;'00 概述'!$G$8&amp;IF(AA52="","",","))</f>
        <v/>
      </c>
      <c r="AB51" s="13" t="s">
        <v>76</v>
      </c>
      <c r="AC51" s="8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9" t="str">
        <f>IF(AC51="","",'00 概述'!$F$4&amp;AC51&amp;'00 概述'!$F$5&amp;AD51&amp;'00 概述'!$F$6&amp;AE51&amp;'00 概述'!$F$7&amp;AF51&amp;'00 概述'!$F$8&amp;AG51&amp;'00 概述'!$F$9&amp;AH51&amp;'00 概述'!$G$3&amp;AI51&amp;'00 概述'!$G$4&amp;AJ51&amp;'00 概述'!$G$5&amp;AK51&amp;'00 概述'!$G$6&amp;AL51&amp;'00 概述'!$G$7&amp;AM51&amp;'00 概述'!$G$8&amp;IF(AN52="","",","))</f>
        <v/>
      </c>
    </row>
    <row r="52" spans="1:41" outlineLevel="1">
      <c r="C52" s="8"/>
      <c r="D52" s="4"/>
      <c r="E52" s="4"/>
      <c r="F52" s="4"/>
      <c r="G52" s="4"/>
      <c r="H52" s="4"/>
      <c r="I52" s="4"/>
      <c r="J52" s="4"/>
      <c r="K52" s="4"/>
      <c r="L52" s="4"/>
      <c r="M52" s="4"/>
      <c r="N52" s="9" t="str">
        <f>IF(C52="","",'00 概述'!$F$4&amp;C52&amp;'00 概述'!$F$5&amp;D52&amp;'00 概述'!$F$6&amp;E52&amp;'00 概述'!$F$7&amp;F52&amp;'00 概述'!$F$8&amp;G52&amp;'00 概述'!$F$9&amp;H52&amp;'00 概述'!$G$3&amp;I52&amp;'00 概述'!$G$4&amp;J52&amp;'00 概述'!$G$5&amp;K52&amp;'00 概述'!$G$6&amp;L52&amp;'00 概述'!$G$7&amp;M52&amp;'00 概述'!$G$8&amp;IF(N53="","",","))</f>
        <v/>
      </c>
      <c r="O52" s="13" t="s">
        <v>76</v>
      </c>
      <c r="P52" s="8"/>
      <c r="Q52" s="4"/>
      <c r="R52" s="4"/>
      <c r="S52" s="4"/>
      <c r="T52" s="4"/>
      <c r="U52" s="4"/>
      <c r="V52" s="4"/>
      <c r="W52" s="4"/>
      <c r="X52" s="4"/>
      <c r="Y52" s="4"/>
      <c r="Z52" s="4"/>
      <c r="AA52" s="9" t="str">
        <f>IF(P52="","",'00 概述'!$F$4&amp;P52&amp;'00 概述'!$F$5&amp;Q52&amp;'00 概述'!$F$6&amp;R52&amp;'00 概述'!$F$7&amp;S52&amp;'00 概述'!$F$8&amp;T52&amp;'00 概述'!$F$9&amp;U52&amp;'00 概述'!$G$3&amp;V52&amp;'00 概述'!$G$4&amp;W52&amp;'00 概述'!$G$5&amp;X52&amp;'00 概述'!$G$6&amp;Y52&amp;'00 概述'!$G$7&amp;Z52&amp;'00 概述'!$G$8&amp;IF(AA53="","",","))</f>
        <v/>
      </c>
      <c r="AB52" s="13" t="s">
        <v>76</v>
      </c>
      <c r="AC52" s="8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9" t="str">
        <f>IF(AC52="","",'00 概述'!$F$4&amp;AC52&amp;'00 概述'!$F$5&amp;AD52&amp;'00 概述'!$F$6&amp;AE52&amp;'00 概述'!$F$7&amp;AF52&amp;'00 概述'!$F$8&amp;AG52&amp;'00 概述'!$F$9&amp;AH52&amp;'00 概述'!$G$3&amp;AI52&amp;'00 概述'!$G$4&amp;AJ52&amp;'00 概述'!$G$5&amp;AK52&amp;'00 概述'!$G$6&amp;AL52&amp;'00 概述'!$G$7&amp;AM52&amp;'00 概述'!$G$8&amp;IF(AN53="","",","))</f>
        <v/>
      </c>
    </row>
    <row r="53" spans="1:41" outlineLevel="1">
      <c r="C53" s="8"/>
      <c r="D53" s="4"/>
      <c r="E53" s="4"/>
      <c r="F53" s="4"/>
      <c r="G53" s="4"/>
      <c r="H53" s="4"/>
      <c r="I53" s="4"/>
      <c r="J53" s="4"/>
      <c r="K53" s="4"/>
      <c r="L53" s="4"/>
      <c r="M53" s="4"/>
      <c r="N53" s="9" t="str">
        <f>IF(C53="","",'00 概述'!$F$4&amp;C53&amp;'00 概述'!$F$5&amp;D53&amp;'00 概述'!$F$6&amp;E53&amp;'00 概述'!$F$7&amp;F53&amp;'00 概述'!$F$8&amp;G53&amp;'00 概述'!$F$9&amp;H53&amp;'00 概述'!$G$3&amp;I53&amp;'00 概述'!$G$4&amp;J53&amp;'00 概述'!$G$5&amp;K53&amp;'00 概述'!$G$6&amp;L53&amp;'00 概述'!$G$7&amp;M53&amp;'00 概述'!$G$8&amp;IF(N54="","",","))</f>
        <v/>
      </c>
      <c r="O53" s="13" t="s">
        <v>76</v>
      </c>
      <c r="P53" s="8"/>
      <c r="Q53" s="4"/>
      <c r="R53" s="4"/>
      <c r="S53" s="4"/>
      <c r="T53" s="4"/>
      <c r="U53" s="4"/>
      <c r="V53" s="4"/>
      <c r="W53" s="4"/>
      <c r="X53" s="4"/>
      <c r="Y53" s="4"/>
      <c r="Z53" s="4"/>
      <c r="AA53" s="9" t="str">
        <f>IF(P53="","",'00 概述'!$F$4&amp;P53&amp;'00 概述'!$F$5&amp;Q53&amp;'00 概述'!$F$6&amp;R53&amp;'00 概述'!$F$7&amp;S53&amp;'00 概述'!$F$8&amp;T53&amp;'00 概述'!$F$9&amp;U53&amp;'00 概述'!$G$3&amp;V53&amp;'00 概述'!$G$4&amp;W53&amp;'00 概述'!$G$5&amp;X53&amp;'00 概述'!$G$6&amp;Y53&amp;'00 概述'!$G$7&amp;Z53&amp;'00 概述'!$G$8&amp;IF(AA54="","",","))</f>
        <v/>
      </c>
      <c r="AB53" s="13" t="s">
        <v>76</v>
      </c>
      <c r="AC53" s="8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9" t="str">
        <f>IF(AC53="","",'00 概述'!$F$4&amp;AC53&amp;'00 概述'!$F$5&amp;AD53&amp;'00 概述'!$F$6&amp;AE53&amp;'00 概述'!$F$7&amp;AF53&amp;'00 概述'!$F$8&amp;AG53&amp;'00 概述'!$F$9&amp;AH53&amp;'00 概述'!$G$3&amp;AI53&amp;'00 概述'!$G$4&amp;AJ53&amp;'00 概述'!$G$5&amp;AK53&amp;'00 概述'!$G$6&amp;AL53&amp;'00 概述'!$G$7&amp;AM53&amp;'00 概述'!$G$8&amp;IF(AN54="","",","))</f>
        <v/>
      </c>
    </row>
    <row r="54" spans="1:41" outlineLevel="1">
      <c r="C54" s="8"/>
      <c r="D54" s="4"/>
      <c r="E54" s="4"/>
      <c r="F54" s="4"/>
      <c r="G54" s="4"/>
      <c r="H54" s="4"/>
      <c r="I54" s="4"/>
      <c r="J54" s="4"/>
      <c r="K54" s="4"/>
      <c r="L54" s="4"/>
      <c r="M54" s="4"/>
      <c r="N54" s="9" t="str">
        <f>IF(C54="","",'00 概述'!$F$4&amp;C54&amp;'00 概述'!$F$5&amp;D54&amp;'00 概述'!$F$6&amp;E54&amp;'00 概述'!$F$7&amp;F54&amp;'00 概述'!$F$8&amp;G54&amp;'00 概述'!$F$9&amp;H54&amp;'00 概述'!$G$3&amp;I54&amp;'00 概述'!$G$4&amp;J54&amp;'00 概述'!$G$5&amp;K54&amp;'00 概述'!$G$6&amp;L54&amp;'00 概述'!$G$7&amp;M54&amp;'00 概述'!$G$8&amp;IF(N55="","",","))</f>
        <v/>
      </c>
      <c r="O54" s="13" t="s">
        <v>76</v>
      </c>
      <c r="P54" s="8"/>
      <c r="Q54" s="4"/>
      <c r="R54" s="4"/>
      <c r="S54" s="4"/>
      <c r="T54" s="4"/>
      <c r="U54" s="4"/>
      <c r="V54" s="4"/>
      <c r="W54" s="4"/>
      <c r="X54" s="4"/>
      <c r="Y54" s="4"/>
      <c r="Z54" s="4"/>
      <c r="AA54" s="9" t="str">
        <f>IF(P54="","",'00 概述'!$F$4&amp;P54&amp;'00 概述'!$F$5&amp;Q54&amp;'00 概述'!$F$6&amp;R54&amp;'00 概述'!$F$7&amp;S54&amp;'00 概述'!$F$8&amp;T54&amp;'00 概述'!$F$9&amp;U54&amp;'00 概述'!$G$3&amp;V54&amp;'00 概述'!$G$4&amp;W54&amp;'00 概述'!$G$5&amp;X54&amp;'00 概述'!$G$6&amp;Y54&amp;'00 概述'!$G$7&amp;Z54&amp;'00 概述'!$G$8&amp;IF(AA55="","",","))</f>
        <v/>
      </c>
      <c r="AB54" s="13" t="s">
        <v>76</v>
      </c>
      <c r="AC54" s="8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9" t="str">
        <f>IF(AC54="","",'00 概述'!$F$4&amp;AC54&amp;'00 概述'!$F$5&amp;AD54&amp;'00 概述'!$F$6&amp;AE54&amp;'00 概述'!$F$7&amp;AF54&amp;'00 概述'!$F$8&amp;AG54&amp;'00 概述'!$F$9&amp;AH54&amp;'00 概述'!$G$3&amp;AI54&amp;'00 概述'!$G$4&amp;AJ54&amp;'00 概述'!$G$5&amp;AK54&amp;'00 概述'!$G$6&amp;AL54&amp;'00 概述'!$G$7&amp;AM54&amp;'00 概述'!$G$8&amp;IF(AN55="","",","))</f>
        <v/>
      </c>
    </row>
    <row r="55" spans="1:41" outlineLevel="1">
      <c r="C55" s="8"/>
      <c r="D55" s="4"/>
      <c r="E55" s="4"/>
      <c r="F55" s="4"/>
      <c r="G55" s="4"/>
      <c r="H55" s="4"/>
      <c r="I55" s="4"/>
      <c r="J55" s="4"/>
      <c r="K55" s="4"/>
      <c r="L55" s="4"/>
      <c r="M55" s="4"/>
      <c r="N55" s="9" t="str">
        <f>IF(C55="","",'00 概述'!$F$4&amp;C55&amp;'00 概述'!$F$5&amp;D55&amp;'00 概述'!$F$6&amp;E55&amp;'00 概述'!$F$7&amp;F55&amp;'00 概述'!$F$8&amp;G55&amp;'00 概述'!$F$9&amp;H55&amp;'00 概述'!$G$3&amp;I55&amp;'00 概述'!$G$4&amp;J55&amp;'00 概述'!$G$5&amp;K55&amp;'00 概述'!$G$6&amp;L55&amp;'00 概述'!$G$7&amp;M55&amp;'00 概述'!$G$8&amp;IF(N56="","",","))</f>
        <v/>
      </c>
      <c r="O55" s="13" t="s">
        <v>76</v>
      </c>
      <c r="P55" s="8"/>
      <c r="Q55" s="4"/>
      <c r="R55" s="4"/>
      <c r="S55" s="4"/>
      <c r="T55" s="4"/>
      <c r="U55" s="4"/>
      <c r="V55" s="4"/>
      <c r="W55" s="4"/>
      <c r="X55" s="4"/>
      <c r="Y55" s="4"/>
      <c r="Z55" s="4"/>
      <c r="AA55" s="9" t="str">
        <f>IF(P55="","",'00 概述'!$F$4&amp;P55&amp;'00 概述'!$F$5&amp;Q55&amp;'00 概述'!$F$6&amp;R55&amp;'00 概述'!$F$7&amp;S55&amp;'00 概述'!$F$8&amp;T55&amp;'00 概述'!$F$9&amp;U55&amp;'00 概述'!$G$3&amp;V55&amp;'00 概述'!$G$4&amp;W55&amp;'00 概述'!$G$5&amp;X55&amp;'00 概述'!$G$6&amp;Y55&amp;'00 概述'!$G$7&amp;Z55&amp;'00 概述'!$G$8&amp;IF(AA56="","",","))</f>
        <v/>
      </c>
      <c r="AB55" s="13" t="s">
        <v>76</v>
      </c>
      <c r="AC55" s="8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9" t="str">
        <f>IF(AC55="","",'00 概述'!$F$4&amp;AC55&amp;'00 概述'!$F$5&amp;AD55&amp;'00 概述'!$F$6&amp;AE55&amp;'00 概述'!$F$7&amp;AF55&amp;'00 概述'!$F$8&amp;AG55&amp;'00 概述'!$F$9&amp;AH55&amp;'00 概述'!$G$3&amp;AI55&amp;'00 概述'!$G$4&amp;AJ55&amp;'00 概述'!$G$5&amp;AK55&amp;'00 概述'!$G$6&amp;AL55&amp;'00 概述'!$G$7&amp;AM55&amp;'00 概述'!$G$8&amp;IF(AN56="","",","))</f>
        <v/>
      </c>
    </row>
    <row r="56" spans="1:41" outlineLevel="1">
      <c r="C56" s="8"/>
      <c r="D56" s="4"/>
      <c r="E56" s="4"/>
      <c r="F56" s="4"/>
      <c r="G56" s="4"/>
      <c r="H56" s="4"/>
      <c r="I56" s="4"/>
      <c r="J56" s="4"/>
      <c r="K56" s="4"/>
      <c r="L56" s="4"/>
      <c r="M56" s="4"/>
      <c r="N56" s="9" t="str">
        <f>IF(C56="","",'00 概述'!$F$4&amp;C56&amp;'00 概述'!$F$5&amp;D56&amp;'00 概述'!$F$6&amp;E56&amp;'00 概述'!$F$7&amp;F56&amp;'00 概述'!$F$8&amp;G56&amp;'00 概述'!$F$9&amp;H56&amp;'00 概述'!$G$3&amp;I56&amp;'00 概述'!$G$4&amp;J56&amp;'00 概述'!$G$5&amp;K56&amp;'00 概述'!$G$6&amp;L56&amp;'00 概述'!$G$7&amp;M56&amp;'00 概述'!$G$8&amp;IF(#REF!="","",","))</f>
        <v/>
      </c>
      <c r="O56" s="13" t="s">
        <v>76</v>
      </c>
      <c r="P56" s="8"/>
      <c r="Q56" s="4"/>
      <c r="R56" s="4"/>
      <c r="S56" s="4"/>
      <c r="T56" s="4"/>
      <c r="U56" s="4"/>
      <c r="V56" s="4"/>
      <c r="W56" s="4"/>
      <c r="X56" s="4"/>
      <c r="Y56" s="4"/>
      <c r="Z56" s="4"/>
      <c r="AA56" s="9" t="str">
        <f>IF(P56="","",'00 概述'!$F$4&amp;P56&amp;'00 概述'!$F$5&amp;Q56&amp;'00 概述'!$F$6&amp;R56&amp;'00 概述'!$F$7&amp;S56&amp;'00 概述'!$F$8&amp;T56&amp;'00 概述'!$F$9&amp;U56&amp;'00 概述'!$G$3&amp;V56&amp;'00 概述'!$G$4&amp;W56&amp;'00 概述'!$G$5&amp;X56&amp;'00 概述'!$G$6&amp;Y56&amp;'00 概述'!$G$7&amp;Z56&amp;'00 概述'!$G$8&amp;IF(#REF!="","",","))</f>
        <v/>
      </c>
      <c r="AB56" s="13" t="s">
        <v>76</v>
      </c>
      <c r="AC56" s="8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9" t="str">
        <f>IF(AC56="","",'00 概述'!$F$4&amp;AC56&amp;'00 概述'!$F$5&amp;AD56&amp;'00 概述'!$F$6&amp;AE56&amp;'00 概述'!$F$7&amp;AF56&amp;'00 概述'!$F$8&amp;AG56&amp;'00 概述'!$F$9&amp;AH56&amp;'00 概述'!$G$3&amp;AI56&amp;'00 概述'!$G$4&amp;AJ56&amp;'00 概述'!$G$5&amp;AK56&amp;'00 概述'!$G$6&amp;AL56&amp;'00 概述'!$G$7&amp;AM56&amp;'00 概述'!$G$8&amp;IF(#REF!="","",","))</f>
        <v/>
      </c>
    </row>
    <row r="58" spans="1:41" ht="15">
      <c r="A58" s="2" t="s">
        <v>61</v>
      </c>
      <c r="B58" s="6">
        <v>87</v>
      </c>
      <c r="C58" s="75" t="str">
        <f>VLOOKUP(B58,'01 客户端展示文本配置'!A:B,2,FALSE)</f>
        <v>好友注册可领取{0}金币，每日注册奖励可领次数为{1}/{2}次</v>
      </c>
      <c r="D58" s="76"/>
      <c r="E58" s="76"/>
      <c r="F58" s="76"/>
      <c r="G58" s="76"/>
      <c r="H58" s="76"/>
      <c r="I58" s="76"/>
      <c r="J58" s="76"/>
      <c r="K58" s="76"/>
      <c r="L58" s="76"/>
      <c r="M58" s="77"/>
      <c r="N58" s="2" t="s">
        <v>69</v>
      </c>
      <c r="O58" s="9" t="str">
        <f>'00 概述'!$F$3&amp;CONCATENATE(N61,N62,N63,N64,N65,N66,N67,N68,N69,N70)&amp;'00 概述'!$G$9</f>
        <v>{\"RichText\":[{\"text\":\"好友注册可领取\",\"color\":{\"r\":255,\"g\":255,\"b\":255},\"opacity\":255,\"fontName\":\"font/Default.ttf\",\"fontSize\":18,\"outlineColor\":{\"r\":255,\"g\":255,\"b\":255},\"outlineSize\":-1},{\"text\":\"{0}\",\"color\":{\"r\":73,\"g\":70,\"b\":133},\"opacity\":255,\"fontName\":\"font/Default.ttf\",\"fontSize\":18,\"outlineColor\":{\"r\":255,\"g\":255,\"b\":255},\"outlineSize\":-1},{\"text\":\"金币，每日点击奖励可领次数为\",\"color\":{\"r\":255,\"g\":255,\"b\":255},\"opacity\":255,\"fontName\":\"font/Default.ttf\",\"fontSize\":18,\"outlineColor\":{\"r\":255,\"g\":255,\"b\":255},\"outlineSize\":-1},{\"text\":\"{1}/{2}\",\"color\":{\"r\":73,\"g\":70,\"b\":133},\"opacity\":255,\"fontName\":\"font/Default.ttf\",\"fontSize\":18,\"outlineColor\":{\"r\":255,\"g\":255,\"b\":255},\"outlineSize\":-1}]}</v>
      </c>
      <c r="P58" s="81" t="s">
        <v>178</v>
      </c>
      <c r="Q58" s="82"/>
      <c r="R58" s="82"/>
      <c r="S58" s="82"/>
      <c r="T58" s="82"/>
      <c r="U58" s="82"/>
      <c r="V58" s="82"/>
      <c r="W58" s="82"/>
      <c r="X58" s="82"/>
      <c r="Y58" s="82"/>
      <c r="Z58" s="83"/>
      <c r="AA58" s="2" t="s">
        <v>71</v>
      </c>
      <c r="AB58" s="9" t="str">
        <f>'00 概述'!$F$3&amp;CONCATENATE(AA61,AA62,AA63,AA64,AA65,AA66,AA67,AA68,AA69,AA70)&amp;'00 概述'!$G$9</f>
        <v>{\"RichText\":[{\"text\":\"Get \",\"color\":{\"r\":255,\"g\":255,\"b\":255},\"opacity\":255,\"fontName\":\"font/Default.ttf\",\"fontSize\":18,\"outlineColor\":{\"r\":255,\"g\":255,\"b\":255},\"outlineSize\":-1},{\"text\":\"{0} \",\"color\":{\"r\":73,\"g\":70,\"b\":133},\"opacity\":255,\"fontName\":\"font/Default.ttf\",\"fontSize\":18,\"outlineColor\":{\"r\":255,\"g\":255,\"b\":255},\"outlineSize\":-1},{\"text\":\"gold per friend sign-up. Today's sign-ups: \",\"color\":{\"r\":255,\"g\":255,\"b\":255},\"opacity\":255,\"fontName\":\"font/Default.ttf\",\"fontSize\":18,\"outlineColor\":{\"r\":255,\"g\":255,\"b\":255},\"outlineSize\":-1},{\"text\":\"{1}/{2}\",\"color\":{\"r\":73,\"g\":70,\"b\":133},\"opacity\":255,\"fontName\":\"font/Default.ttf\",\"fontSize\":18,\"outlineColor\":{\"r\":255,\"g\":255,\"b\":255},\"outlineSize\":-1}]}</v>
      </c>
      <c r="AC58" s="69"/>
      <c r="AD58" s="70"/>
      <c r="AE58" s="70"/>
      <c r="AF58" s="70"/>
      <c r="AG58" s="70"/>
      <c r="AH58" s="70"/>
      <c r="AI58" s="70"/>
      <c r="AJ58" s="70"/>
      <c r="AK58" s="70"/>
      <c r="AL58" s="70"/>
      <c r="AM58" s="71"/>
      <c r="AN58" s="2" t="s">
        <v>70</v>
      </c>
      <c r="AO58" s="9" t="str">
        <f>'00 概述'!$F$3&amp;CONCATENATE(AN61,AN62,AN63,AN64,AN65,AN66,AN67,AN68,AN69,AN70)&amp;'00 概述'!$G$9</f>
        <v>{\"RichText\":[{\"text\":\"好友註冊可領取\",\"color\":{\"r\":255,\"g\":255,\"b\":255},\"opacity\":255,\"fontName\":\"font/Default.ttf\",\"fontSize\":18,\"outlineColor\":{\"r\":255,\"g\":255,\"b\":255},\"outlineSize\":-1},{\"text\":\"{0}\",\"color\":{\"r\":73,\"g\":70,\"b\":133},\"opacity\":255,\"fontName\":\"font/Default.ttf\",\"fontSize\":18,\"outlineColor\":{\"r\":255,\"g\":255,\"b\":255},\"outlineSize\":-1},{\"text\":\"金幣，每日點選獎勵可領次數為\",\"color\":{\"r\":255,\"g\":255,\"b\":255},\"opacity\":255,\"fontName\":\"font/Default.ttf\",\"fontSize\":18,\"outlineColor\":{\"r\":255,\"g\":255,\"b\":255},\"outlineSize\":-1},{\"text\":\"{1}/{2}\",\"color\":{\"r\":73,\"g\":70,\"b\":133},\"opacity\":255,\"fontName\":\"font/Default.ttf\",\"fontSize\":18,\"outlineColor\":{\"r\":255,\"g\":255,\"b\":255},\"outlineSize\":-1}]}</v>
      </c>
    </row>
    <row r="59" spans="1:41" outlineLevel="1">
      <c r="C59" s="68" t="s">
        <v>3</v>
      </c>
      <c r="D59" s="68" t="s">
        <v>4</v>
      </c>
      <c r="E59" s="68"/>
      <c r="F59" s="68"/>
      <c r="G59" s="68" t="s">
        <v>5</v>
      </c>
      <c r="H59" s="68" t="s">
        <v>6</v>
      </c>
      <c r="I59" s="68" t="s">
        <v>7</v>
      </c>
      <c r="J59" s="68" t="s">
        <v>8</v>
      </c>
      <c r="K59" s="68"/>
      <c r="L59" s="68"/>
      <c r="M59" s="68"/>
      <c r="N59" s="68" t="s">
        <v>9</v>
      </c>
      <c r="P59" s="68" t="s">
        <v>3</v>
      </c>
      <c r="Q59" s="68" t="s">
        <v>4</v>
      </c>
      <c r="R59" s="68"/>
      <c r="S59" s="68"/>
      <c r="T59" s="68" t="s">
        <v>5</v>
      </c>
      <c r="U59" s="68" t="s">
        <v>6</v>
      </c>
      <c r="V59" s="68" t="s">
        <v>7</v>
      </c>
      <c r="W59" s="68" t="s">
        <v>8</v>
      </c>
      <c r="X59" s="68"/>
      <c r="Y59" s="68"/>
      <c r="Z59" s="68"/>
      <c r="AA59" s="68" t="s">
        <v>9</v>
      </c>
      <c r="AC59" s="68" t="s">
        <v>3</v>
      </c>
      <c r="AD59" s="68" t="s">
        <v>4</v>
      </c>
      <c r="AE59" s="68"/>
      <c r="AF59" s="68"/>
      <c r="AG59" s="68" t="s">
        <v>5</v>
      </c>
      <c r="AH59" s="68" t="s">
        <v>6</v>
      </c>
      <c r="AI59" s="68" t="s">
        <v>7</v>
      </c>
      <c r="AJ59" s="68" t="s">
        <v>8</v>
      </c>
      <c r="AK59" s="68"/>
      <c r="AL59" s="68"/>
      <c r="AM59" s="68"/>
      <c r="AN59" s="68" t="s">
        <v>9</v>
      </c>
    </row>
    <row r="60" spans="1:41" ht="14.25" customHeight="1" outlineLevel="1">
      <c r="C60" s="68"/>
      <c r="D60" s="12" t="s">
        <v>13</v>
      </c>
      <c r="E60" s="12" t="s">
        <v>14</v>
      </c>
      <c r="F60" s="12" t="s">
        <v>15</v>
      </c>
      <c r="G60" s="68"/>
      <c r="H60" s="68"/>
      <c r="I60" s="68"/>
      <c r="J60" s="12" t="s">
        <v>13</v>
      </c>
      <c r="K60" s="12" t="s">
        <v>14</v>
      </c>
      <c r="L60" s="12" t="s">
        <v>15</v>
      </c>
      <c r="M60" s="12" t="s">
        <v>16</v>
      </c>
      <c r="N60" s="68"/>
      <c r="P60" s="68"/>
      <c r="Q60" s="12" t="s">
        <v>13</v>
      </c>
      <c r="R60" s="12" t="s">
        <v>14</v>
      </c>
      <c r="S60" s="12" t="s">
        <v>15</v>
      </c>
      <c r="T60" s="68"/>
      <c r="U60" s="68"/>
      <c r="V60" s="68"/>
      <c r="W60" s="12" t="s">
        <v>13</v>
      </c>
      <c r="X60" s="12" t="s">
        <v>14</v>
      </c>
      <c r="Y60" s="12" t="s">
        <v>15</v>
      </c>
      <c r="Z60" s="12" t="s">
        <v>16</v>
      </c>
      <c r="AA60" s="68"/>
      <c r="AC60" s="68"/>
      <c r="AD60" s="12" t="s">
        <v>13</v>
      </c>
      <c r="AE60" s="12" t="s">
        <v>14</v>
      </c>
      <c r="AF60" s="12" t="s">
        <v>15</v>
      </c>
      <c r="AG60" s="68"/>
      <c r="AH60" s="68"/>
      <c r="AI60" s="68"/>
      <c r="AJ60" s="12" t="s">
        <v>13</v>
      </c>
      <c r="AK60" s="12" t="s">
        <v>14</v>
      </c>
      <c r="AL60" s="12" t="s">
        <v>15</v>
      </c>
      <c r="AM60" s="12" t="s">
        <v>16</v>
      </c>
      <c r="AN60" s="68"/>
    </row>
    <row r="61" spans="1:41" outlineLevel="1">
      <c r="C61" s="8" t="s">
        <v>86</v>
      </c>
      <c r="D61" s="6">
        <v>255</v>
      </c>
      <c r="E61" s="6">
        <v>255</v>
      </c>
      <c r="F61" s="6">
        <v>255</v>
      </c>
      <c r="G61" s="4">
        <v>255</v>
      </c>
      <c r="H61" s="4" t="s">
        <v>19</v>
      </c>
      <c r="I61" s="4">
        <v>18</v>
      </c>
      <c r="J61" s="6">
        <v>255</v>
      </c>
      <c r="K61" s="6">
        <v>255</v>
      </c>
      <c r="L61" s="6">
        <v>255</v>
      </c>
      <c r="M61" s="6">
        <v>-1</v>
      </c>
      <c r="N61" s="9" t="str">
        <f>IF(C61="","",'00 概述'!$F$4&amp;C61&amp;'00 概述'!$F$5&amp;D61&amp;'00 概述'!$F$6&amp;E61&amp;'00 概述'!$F$7&amp;F61&amp;'00 概述'!$F$8&amp;G61&amp;'00 概述'!$F$9&amp;H61&amp;'00 概述'!$G$3&amp;I61&amp;'00 概述'!$G$4&amp;J61&amp;'00 概述'!$G$5&amp;K61&amp;'00 概述'!$G$6&amp;L61&amp;'00 概述'!$G$7&amp;M61&amp;'00 概述'!$G$8&amp;IF(N62="","",","))</f>
        <v>{\"text\":\"好友注册可领取\",\"color\":{\"r\":255,\"g\":255,\"b\":255},\"opacity\":255,\"fontName\":\"font/Default.ttf\",\"fontSize\":18,\"outlineColor\":{\"r\":255,\"g\":255,\"b\":255},\"outlineSize\":-1},</v>
      </c>
      <c r="O61" s="13" t="s">
        <v>76</v>
      </c>
      <c r="P61" s="60" t="s">
        <v>179</v>
      </c>
      <c r="Q61" s="61">
        <v>255</v>
      </c>
      <c r="R61" s="61">
        <v>255</v>
      </c>
      <c r="S61" s="61">
        <v>255</v>
      </c>
      <c r="T61" s="62">
        <v>255</v>
      </c>
      <c r="U61" s="62" t="s">
        <v>19</v>
      </c>
      <c r="V61" s="62">
        <v>18</v>
      </c>
      <c r="W61" s="61">
        <v>255</v>
      </c>
      <c r="X61" s="61">
        <v>255</v>
      </c>
      <c r="Y61" s="61">
        <v>255</v>
      </c>
      <c r="Z61" s="61">
        <v>-1</v>
      </c>
      <c r="AA61" s="9" t="str">
        <f>IF(P61="","",'00 概述'!$F$4&amp;P61&amp;'00 概述'!$F$5&amp;Q61&amp;'00 概述'!$F$6&amp;R61&amp;'00 概述'!$F$7&amp;S61&amp;'00 概述'!$F$8&amp;T61&amp;'00 概述'!$F$9&amp;U61&amp;'00 概述'!$G$3&amp;V61&amp;'00 概述'!$G$4&amp;W61&amp;'00 概述'!$G$5&amp;X61&amp;'00 概述'!$G$6&amp;Y61&amp;'00 概述'!$G$7&amp;Z61&amp;'00 概述'!$G$8&amp;IF(AA62="","",","))</f>
        <v>{\"text\":\"Get \",\"color\":{\"r\":255,\"g\":255,\"b\":255},\"opacity\":255,\"fontName\":\"font/Default.ttf\",\"fontSize\":18,\"outlineColor\":{\"r\":255,\"g\":255,\"b\":255},\"outlineSize\":-1},</v>
      </c>
      <c r="AB61" s="13" t="s">
        <v>76</v>
      </c>
      <c r="AC61" s="8" t="s">
        <v>87</v>
      </c>
      <c r="AD61" s="6">
        <v>255</v>
      </c>
      <c r="AE61" s="6">
        <v>255</v>
      </c>
      <c r="AF61" s="6">
        <v>255</v>
      </c>
      <c r="AG61" s="4">
        <v>255</v>
      </c>
      <c r="AH61" s="4" t="s">
        <v>19</v>
      </c>
      <c r="AI61" s="4">
        <v>18</v>
      </c>
      <c r="AJ61" s="6">
        <v>255</v>
      </c>
      <c r="AK61" s="6">
        <v>255</v>
      </c>
      <c r="AL61" s="6">
        <v>255</v>
      </c>
      <c r="AM61" s="6">
        <v>-1</v>
      </c>
      <c r="AN61" s="9" t="str">
        <f>IF(AC61="","",'00 概述'!$F$4&amp;AC61&amp;'00 概述'!$F$5&amp;AD61&amp;'00 概述'!$F$6&amp;AE61&amp;'00 概述'!$F$7&amp;AF61&amp;'00 概述'!$F$8&amp;AG61&amp;'00 概述'!$F$9&amp;AH61&amp;'00 概述'!$G$3&amp;AI61&amp;'00 概述'!$G$4&amp;AJ61&amp;'00 概述'!$G$5&amp;AK61&amp;'00 概述'!$G$6&amp;AL61&amp;'00 概述'!$G$7&amp;AM61&amp;'00 概述'!$G$8&amp;IF(AN62="","",","))</f>
        <v>{\"text\":\"好友註冊可領取\",\"color\":{\"r\":255,\"g\":255,\"b\":255},\"opacity\":255,\"fontName\":\"font/Default.ttf\",\"fontSize\":18,\"outlineColor\":{\"r\":255,\"g\":255,\"b\":255},\"outlineSize\":-1},</v>
      </c>
    </row>
    <row r="62" spans="1:41" outlineLevel="1">
      <c r="C62" s="8" t="s">
        <v>22</v>
      </c>
      <c r="D62" s="4">
        <v>73</v>
      </c>
      <c r="E62" s="4">
        <v>70</v>
      </c>
      <c r="F62" s="4">
        <v>133</v>
      </c>
      <c r="G62" s="4">
        <v>255</v>
      </c>
      <c r="H62" s="4" t="s">
        <v>19</v>
      </c>
      <c r="I62" s="4">
        <v>18</v>
      </c>
      <c r="J62" s="6">
        <v>255</v>
      </c>
      <c r="K62" s="6">
        <v>255</v>
      </c>
      <c r="L62" s="6">
        <v>255</v>
      </c>
      <c r="M62" s="6">
        <v>-1</v>
      </c>
      <c r="N62" s="9" t="str">
        <f>IF(C62="","",'00 概述'!$F$4&amp;C62&amp;'00 概述'!$F$5&amp;D62&amp;'00 概述'!$F$6&amp;E62&amp;'00 概述'!$F$7&amp;F62&amp;'00 概述'!$F$8&amp;G62&amp;'00 概述'!$F$9&amp;H62&amp;'00 概述'!$G$3&amp;I62&amp;'00 概述'!$G$4&amp;J62&amp;'00 概述'!$G$5&amp;K62&amp;'00 概述'!$G$6&amp;L62&amp;'00 概述'!$G$7&amp;M62&amp;'00 概述'!$G$8&amp;IF(N63="","",","))</f>
        <v>{\"text\":\"{0}\",\"color\":{\"r\":73,\"g\":70,\"b\":133},\"opacity\":255,\"fontName\":\"font/Default.ttf\",\"fontSize\":18,\"outlineColor\":{\"r\":255,\"g\":255,\"b\":255},\"outlineSize\":-1},</v>
      </c>
      <c r="O62" s="13" t="s">
        <v>77</v>
      </c>
      <c r="P62" s="60" t="s">
        <v>121</v>
      </c>
      <c r="Q62" s="62">
        <v>73</v>
      </c>
      <c r="R62" s="62">
        <v>70</v>
      </c>
      <c r="S62" s="62">
        <v>133</v>
      </c>
      <c r="T62" s="62">
        <v>255</v>
      </c>
      <c r="U62" s="62" t="s">
        <v>19</v>
      </c>
      <c r="V62" s="62">
        <v>18</v>
      </c>
      <c r="W62" s="61">
        <v>255</v>
      </c>
      <c r="X62" s="61">
        <v>255</v>
      </c>
      <c r="Y62" s="61">
        <v>255</v>
      </c>
      <c r="Z62" s="61">
        <v>-1</v>
      </c>
      <c r="AA62" s="9" t="str">
        <f>IF(P62="","",'00 概述'!$F$4&amp;P62&amp;'00 概述'!$F$5&amp;Q62&amp;'00 概述'!$F$6&amp;R62&amp;'00 概述'!$F$7&amp;S62&amp;'00 概述'!$F$8&amp;T62&amp;'00 概述'!$F$9&amp;U62&amp;'00 概述'!$G$3&amp;V62&amp;'00 概述'!$G$4&amp;W62&amp;'00 概述'!$G$5&amp;X62&amp;'00 概述'!$G$6&amp;Y62&amp;'00 概述'!$G$7&amp;Z62&amp;'00 概述'!$G$8&amp;IF(AA63="","",","))</f>
        <v>{\"text\":\"{0} \",\"color\":{\"r\":73,\"g\":70,\"b\":133},\"opacity\":255,\"fontName\":\"font/Default.ttf\",\"fontSize\":18,\"outlineColor\":{\"r\":255,\"g\":255,\"b\":255},\"outlineSize\":-1},</v>
      </c>
      <c r="AB62" s="13" t="s">
        <v>77</v>
      </c>
      <c r="AC62" s="8" t="s">
        <v>22</v>
      </c>
      <c r="AD62" s="4">
        <v>73</v>
      </c>
      <c r="AE62" s="4">
        <v>70</v>
      </c>
      <c r="AF62" s="4">
        <v>133</v>
      </c>
      <c r="AG62" s="4">
        <v>255</v>
      </c>
      <c r="AH62" s="4" t="s">
        <v>19</v>
      </c>
      <c r="AI62" s="4">
        <v>18</v>
      </c>
      <c r="AJ62" s="6">
        <v>255</v>
      </c>
      <c r="AK62" s="6">
        <v>255</v>
      </c>
      <c r="AL62" s="6">
        <v>255</v>
      </c>
      <c r="AM62" s="6">
        <v>-1</v>
      </c>
      <c r="AN62" s="9" t="str">
        <f>IF(AC62="","",'00 概述'!$F$4&amp;AC62&amp;'00 概述'!$F$5&amp;AD62&amp;'00 概述'!$F$6&amp;AE62&amp;'00 概述'!$F$7&amp;AF62&amp;'00 概述'!$F$8&amp;AG62&amp;'00 概述'!$F$9&amp;AH62&amp;'00 概述'!$G$3&amp;AI62&amp;'00 概述'!$G$4&amp;AJ62&amp;'00 概述'!$G$5&amp;AK62&amp;'00 概述'!$G$6&amp;AL62&amp;'00 概述'!$G$7&amp;AM62&amp;'00 概述'!$G$8&amp;IF(AN63="","",","))</f>
        <v>{\"text\":\"{0}\",\"color\":{\"r\":73,\"g\":70,\"b\":133},\"opacity\":255,\"fontName\":\"font/Default.ttf\",\"fontSize\":18,\"outlineColor\":{\"r\":255,\"g\":255,\"b\":255},\"outlineSize\":-1},</v>
      </c>
    </row>
    <row r="63" spans="1:41" outlineLevel="1">
      <c r="C63" s="8" t="s">
        <v>83</v>
      </c>
      <c r="D63" s="6">
        <v>255</v>
      </c>
      <c r="E63" s="6">
        <v>255</v>
      </c>
      <c r="F63" s="6">
        <v>255</v>
      </c>
      <c r="G63" s="4">
        <v>255</v>
      </c>
      <c r="H63" s="4" t="s">
        <v>19</v>
      </c>
      <c r="I63" s="4">
        <v>18</v>
      </c>
      <c r="J63" s="6">
        <v>255</v>
      </c>
      <c r="K63" s="6">
        <v>255</v>
      </c>
      <c r="L63" s="6">
        <v>255</v>
      </c>
      <c r="M63" s="6">
        <v>-1</v>
      </c>
      <c r="N63" s="9" t="str">
        <f>IF(C63="","",'00 概述'!$F$4&amp;C63&amp;'00 概述'!$F$5&amp;D63&amp;'00 概述'!$F$6&amp;E63&amp;'00 概述'!$F$7&amp;F63&amp;'00 概述'!$F$8&amp;G63&amp;'00 概述'!$F$9&amp;H63&amp;'00 概述'!$G$3&amp;I63&amp;'00 概述'!$G$4&amp;J63&amp;'00 概述'!$G$5&amp;K63&amp;'00 概述'!$G$6&amp;L63&amp;'00 概述'!$G$7&amp;M63&amp;'00 概述'!$G$8&amp;IF(N64="","",","))</f>
        <v>{\"text\":\"金币，每日点击奖励可领次数为\",\"color\":{\"r\":255,\"g\":255,\"b\":255},\"opacity\":255,\"fontName\":\"font/Default.ttf\",\"fontSize\":18,\"outlineColor\":{\"r\":255,\"g\":255,\"b\":255},\"outlineSize\":-1},</v>
      </c>
      <c r="O63" s="13" t="s">
        <v>76</v>
      </c>
      <c r="P63" s="60" t="s">
        <v>180</v>
      </c>
      <c r="Q63" s="61">
        <v>255</v>
      </c>
      <c r="R63" s="61">
        <v>255</v>
      </c>
      <c r="S63" s="61">
        <v>255</v>
      </c>
      <c r="T63" s="62">
        <v>255</v>
      </c>
      <c r="U63" s="62" t="s">
        <v>19</v>
      </c>
      <c r="V63" s="62">
        <v>18</v>
      </c>
      <c r="W63" s="61">
        <v>255</v>
      </c>
      <c r="X63" s="61">
        <v>255</v>
      </c>
      <c r="Y63" s="61">
        <v>255</v>
      </c>
      <c r="Z63" s="61">
        <v>-1</v>
      </c>
      <c r="AA63" s="9" t="str">
        <f>IF(P63="","",'00 概述'!$F$4&amp;P63&amp;'00 概述'!$F$5&amp;Q63&amp;'00 概述'!$F$6&amp;R63&amp;'00 概述'!$F$7&amp;S63&amp;'00 概述'!$F$8&amp;T63&amp;'00 概述'!$F$9&amp;U63&amp;'00 概述'!$G$3&amp;V63&amp;'00 概述'!$G$4&amp;W63&amp;'00 概述'!$G$5&amp;X63&amp;'00 概述'!$G$6&amp;Y63&amp;'00 概述'!$G$7&amp;Z63&amp;'00 概述'!$G$8&amp;IF(AA64="","",","))</f>
        <v>{\"text\":\"gold per friend sign-up. Today's sign-ups: \",\"color\":{\"r\":255,\"g\":255,\"b\":255},\"opacity\":255,\"fontName\":\"font/Default.ttf\",\"fontSize\":18,\"outlineColor\":{\"r\":255,\"g\":255,\"b\":255},\"outlineSize\":-1},</v>
      </c>
      <c r="AB63" s="13" t="s">
        <v>76</v>
      </c>
      <c r="AC63" s="8" t="s">
        <v>85</v>
      </c>
      <c r="AD63" s="6">
        <v>255</v>
      </c>
      <c r="AE63" s="6">
        <v>255</v>
      </c>
      <c r="AF63" s="6">
        <v>255</v>
      </c>
      <c r="AG63" s="4">
        <v>255</v>
      </c>
      <c r="AH63" s="4" t="s">
        <v>19</v>
      </c>
      <c r="AI63" s="4">
        <v>18</v>
      </c>
      <c r="AJ63" s="6">
        <v>255</v>
      </c>
      <c r="AK63" s="6">
        <v>255</v>
      </c>
      <c r="AL63" s="6">
        <v>255</v>
      </c>
      <c r="AM63" s="6">
        <v>-1</v>
      </c>
      <c r="AN63" s="9" t="str">
        <f>IF(AC63="","",'00 概述'!$F$4&amp;AC63&amp;'00 概述'!$F$5&amp;AD63&amp;'00 概述'!$F$6&amp;AE63&amp;'00 概述'!$F$7&amp;AF63&amp;'00 概述'!$F$8&amp;AG63&amp;'00 概述'!$F$9&amp;AH63&amp;'00 概述'!$G$3&amp;AI63&amp;'00 概述'!$G$4&amp;AJ63&amp;'00 概述'!$G$5&amp;AK63&amp;'00 概述'!$G$6&amp;AL63&amp;'00 概述'!$G$7&amp;AM63&amp;'00 概述'!$G$8&amp;IF(AN64="","",","))</f>
        <v>{\"text\":\"金幣，每日點選獎勵可領次數為\",\"color\":{\"r\":255,\"g\":255,\"b\":255},\"opacity\":255,\"fontName\":\"font/Default.ttf\",\"fontSize\":18,\"outlineColor\":{\"r\":255,\"g\":255,\"b\":255},\"outlineSize\":-1},</v>
      </c>
    </row>
    <row r="64" spans="1:41" outlineLevel="1">
      <c r="C64" s="8" t="s">
        <v>68</v>
      </c>
      <c r="D64" s="4">
        <v>73</v>
      </c>
      <c r="E64" s="4">
        <v>70</v>
      </c>
      <c r="F64" s="4">
        <v>133</v>
      </c>
      <c r="G64" s="4">
        <v>255</v>
      </c>
      <c r="H64" s="4" t="s">
        <v>19</v>
      </c>
      <c r="I64" s="4">
        <v>18</v>
      </c>
      <c r="J64" s="6">
        <v>255</v>
      </c>
      <c r="K64" s="6">
        <v>255</v>
      </c>
      <c r="L64" s="6">
        <v>255</v>
      </c>
      <c r="M64" s="6">
        <v>-1</v>
      </c>
      <c r="N64" s="9" t="str">
        <f>IF(C64="","",'00 概述'!$F$4&amp;C64&amp;'00 概述'!$F$5&amp;D64&amp;'00 概述'!$F$6&amp;E64&amp;'00 概述'!$F$7&amp;F64&amp;'00 概述'!$F$8&amp;G64&amp;'00 概述'!$F$9&amp;H64&amp;'00 概述'!$G$3&amp;I64&amp;'00 概述'!$G$4&amp;J64&amp;'00 概述'!$G$5&amp;K64&amp;'00 概述'!$G$6&amp;L64&amp;'00 概述'!$G$7&amp;M64&amp;'00 概述'!$G$8&amp;IF(N65="","",","))</f>
        <v>{\"text\":\"{1}/{2}\",\"color\":{\"r\":73,\"g\":70,\"b\":133},\"opacity\":255,\"fontName\":\"font/Default.ttf\",\"fontSize\":18,\"outlineColor\":{\"r\":255,\"g\":255,\"b\":255},\"outlineSize\":-1}</v>
      </c>
      <c r="O64" s="13" t="s">
        <v>76</v>
      </c>
      <c r="P64" s="60" t="s">
        <v>68</v>
      </c>
      <c r="Q64" s="62">
        <v>73</v>
      </c>
      <c r="R64" s="62">
        <v>70</v>
      </c>
      <c r="S64" s="62">
        <v>133</v>
      </c>
      <c r="T64" s="62">
        <v>255</v>
      </c>
      <c r="U64" s="62" t="s">
        <v>19</v>
      </c>
      <c r="V64" s="62">
        <v>18</v>
      </c>
      <c r="W64" s="61">
        <v>255</v>
      </c>
      <c r="X64" s="61">
        <v>255</v>
      </c>
      <c r="Y64" s="61">
        <v>255</v>
      </c>
      <c r="Z64" s="61">
        <v>-1</v>
      </c>
      <c r="AA64" s="9" t="str">
        <f>IF(P64="","",'00 概述'!$F$4&amp;P64&amp;'00 概述'!$F$5&amp;Q64&amp;'00 概述'!$F$6&amp;R64&amp;'00 概述'!$F$7&amp;S64&amp;'00 概述'!$F$8&amp;T64&amp;'00 概述'!$F$9&amp;U64&amp;'00 概述'!$G$3&amp;V64&amp;'00 概述'!$G$4&amp;W64&amp;'00 概述'!$G$5&amp;X64&amp;'00 概述'!$G$6&amp;Y64&amp;'00 概述'!$G$7&amp;Z64&amp;'00 概述'!$G$8&amp;IF(AA65="","",","))</f>
        <v>{\"text\":\"{1}/{2}\",\"color\":{\"r\":73,\"g\":70,\"b\":133},\"opacity\":255,\"fontName\":\"font/Default.ttf\",\"fontSize\":18,\"outlineColor\":{\"r\":255,\"g\":255,\"b\":255},\"outlineSize\":-1}</v>
      </c>
      <c r="AB64" s="13" t="s">
        <v>76</v>
      </c>
      <c r="AC64" s="8" t="s">
        <v>68</v>
      </c>
      <c r="AD64" s="4">
        <v>73</v>
      </c>
      <c r="AE64" s="4">
        <v>70</v>
      </c>
      <c r="AF64" s="4">
        <v>133</v>
      </c>
      <c r="AG64" s="4">
        <v>255</v>
      </c>
      <c r="AH64" s="4" t="s">
        <v>19</v>
      </c>
      <c r="AI64" s="4">
        <v>18</v>
      </c>
      <c r="AJ64" s="6">
        <v>255</v>
      </c>
      <c r="AK64" s="6">
        <v>255</v>
      </c>
      <c r="AL64" s="6">
        <v>255</v>
      </c>
      <c r="AM64" s="6">
        <v>-1</v>
      </c>
      <c r="AN64" s="9" t="str">
        <f>IF(AC64="","",'00 概述'!$F$4&amp;AC64&amp;'00 概述'!$F$5&amp;AD64&amp;'00 概述'!$F$6&amp;AE64&amp;'00 概述'!$F$7&amp;AF64&amp;'00 概述'!$F$8&amp;AG64&amp;'00 概述'!$F$9&amp;AH64&amp;'00 概述'!$G$3&amp;AI64&amp;'00 概述'!$G$4&amp;AJ64&amp;'00 概述'!$G$5&amp;AK64&amp;'00 概述'!$G$6&amp;AL64&amp;'00 概述'!$G$7&amp;AM64&amp;'00 概述'!$G$8&amp;IF(AN65="","",","))</f>
        <v>{\"text\":\"{1}/{2}\",\"color\":{\"r\":73,\"g\":70,\"b\":133},\"opacity\":255,\"fontName\":\"font/Default.ttf\",\"fontSize\":18,\"outlineColor\":{\"r\":255,\"g\":255,\"b\":255},\"outlineSize\":-1}</v>
      </c>
    </row>
    <row r="65" spans="1:41" outlineLevel="1">
      <c r="C65" s="8"/>
      <c r="D65" s="4"/>
      <c r="E65" s="4"/>
      <c r="F65" s="4"/>
      <c r="G65" s="4"/>
      <c r="H65" s="4"/>
      <c r="I65" s="4"/>
      <c r="J65" s="4"/>
      <c r="K65" s="4"/>
      <c r="L65" s="4"/>
      <c r="M65" s="4"/>
      <c r="N65" s="9" t="str">
        <f>IF(C65="","",'00 概述'!$F$4&amp;C65&amp;'00 概述'!$F$5&amp;D65&amp;'00 概述'!$F$6&amp;E65&amp;'00 概述'!$F$7&amp;F65&amp;'00 概述'!$F$8&amp;G65&amp;'00 概述'!$F$9&amp;H65&amp;'00 概述'!$G$3&amp;I65&amp;'00 概述'!$G$4&amp;J65&amp;'00 概述'!$G$5&amp;K65&amp;'00 概述'!$G$6&amp;L65&amp;'00 概述'!$G$7&amp;M65&amp;'00 概述'!$G$8&amp;IF(N66="","",","))</f>
        <v/>
      </c>
      <c r="O65" s="13" t="s">
        <v>76</v>
      </c>
      <c r="P65" s="8"/>
      <c r="Q65" s="4"/>
      <c r="R65" s="4"/>
      <c r="S65" s="4"/>
      <c r="T65" s="4"/>
      <c r="U65" s="4"/>
      <c r="V65" s="4"/>
      <c r="W65" s="4"/>
      <c r="X65" s="4"/>
      <c r="Y65" s="4"/>
      <c r="Z65" s="4"/>
      <c r="AA65" s="9" t="str">
        <f>IF(P65="","",'00 概述'!$F$4&amp;P65&amp;'00 概述'!$F$5&amp;Q65&amp;'00 概述'!$F$6&amp;R65&amp;'00 概述'!$F$7&amp;S65&amp;'00 概述'!$F$8&amp;T65&amp;'00 概述'!$F$9&amp;U65&amp;'00 概述'!$G$3&amp;V65&amp;'00 概述'!$G$4&amp;W65&amp;'00 概述'!$G$5&amp;X65&amp;'00 概述'!$G$6&amp;Y65&amp;'00 概述'!$G$7&amp;Z65&amp;'00 概述'!$G$8&amp;IF(AA66="","",","))</f>
        <v/>
      </c>
      <c r="AB65" s="13" t="s">
        <v>76</v>
      </c>
      <c r="AC65" s="8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9" t="str">
        <f>IF(AC65="","",'00 概述'!$F$4&amp;AC65&amp;'00 概述'!$F$5&amp;AD65&amp;'00 概述'!$F$6&amp;AE65&amp;'00 概述'!$F$7&amp;AF65&amp;'00 概述'!$F$8&amp;AG65&amp;'00 概述'!$F$9&amp;AH65&amp;'00 概述'!$G$3&amp;AI65&amp;'00 概述'!$G$4&amp;AJ65&amp;'00 概述'!$G$5&amp;AK65&amp;'00 概述'!$G$6&amp;AL65&amp;'00 概述'!$G$7&amp;AM65&amp;'00 概述'!$G$8&amp;IF(AN66="","",","))</f>
        <v/>
      </c>
    </row>
    <row r="66" spans="1:41" outlineLevel="1">
      <c r="C66" s="8"/>
      <c r="D66" s="4"/>
      <c r="E66" s="4"/>
      <c r="F66" s="4"/>
      <c r="G66" s="4"/>
      <c r="H66" s="4"/>
      <c r="I66" s="4"/>
      <c r="J66" s="4"/>
      <c r="K66" s="4"/>
      <c r="L66" s="4"/>
      <c r="M66" s="4"/>
      <c r="N66" s="9" t="str">
        <f>IF(C66="","",'00 概述'!$F$4&amp;C66&amp;'00 概述'!$F$5&amp;D66&amp;'00 概述'!$F$6&amp;E66&amp;'00 概述'!$F$7&amp;F66&amp;'00 概述'!$F$8&amp;G66&amp;'00 概述'!$F$9&amp;H66&amp;'00 概述'!$G$3&amp;I66&amp;'00 概述'!$G$4&amp;J66&amp;'00 概述'!$G$5&amp;K66&amp;'00 概述'!$G$6&amp;L66&amp;'00 概述'!$G$7&amp;M66&amp;'00 概述'!$G$8&amp;IF(N67="","",","))</f>
        <v/>
      </c>
      <c r="O66" s="13" t="s">
        <v>76</v>
      </c>
      <c r="P66" s="8"/>
      <c r="Q66" s="4"/>
      <c r="R66" s="4"/>
      <c r="S66" s="4"/>
      <c r="T66" s="4"/>
      <c r="U66" s="4"/>
      <c r="V66" s="4"/>
      <c r="W66" s="4"/>
      <c r="X66" s="4"/>
      <c r="Y66" s="4"/>
      <c r="Z66" s="4"/>
      <c r="AA66" s="9" t="str">
        <f>IF(P66="","",'00 概述'!$F$4&amp;P66&amp;'00 概述'!$F$5&amp;Q66&amp;'00 概述'!$F$6&amp;R66&amp;'00 概述'!$F$7&amp;S66&amp;'00 概述'!$F$8&amp;T66&amp;'00 概述'!$F$9&amp;U66&amp;'00 概述'!$G$3&amp;V66&amp;'00 概述'!$G$4&amp;W66&amp;'00 概述'!$G$5&amp;X66&amp;'00 概述'!$G$6&amp;Y66&amp;'00 概述'!$G$7&amp;Z66&amp;'00 概述'!$G$8&amp;IF(AA67="","",","))</f>
        <v/>
      </c>
      <c r="AB66" s="13" t="s">
        <v>76</v>
      </c>
      <c r="AC66" s="8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9" t="str">
        <f>IF(AC66="","",'00 概述'!$F$4&amp;AC66&amp;'00 概述'!$F$5&amp;AD66&amp;'00 概述'!$F$6&amp;AE66&amp;'00 概述'!$F$7&amp;AF66&amp;'00 概述'!$F$8&amp;AG66&amp;'00 概述'!$F$9&amp;AH66&amp;'00 概述'!$G$3&amp;AI66&amp;'00 概述'!$G$4&amp;AJ66&amp;'00 概述'!$G$5&amp;AK66&amp;'00 概述'!$G$6&amp;AL66&amp;'00 概述'!$G$7&amp;AM66&amp;'00 概述'!$G$8&amp;IF(AN67="","",","))</f>
        <v/>
      </c>
    </row>
    <row r="67" spans="1:41" outlineLevel="1">
      <c r="C67" s="8"/>
      <c r="D67" s="4"/>
      <c r="E67" s="4"/>
      <c r="F67" s="4"/>
      <c r="G67" s="4"/>
      <c r="H67" s="4"/>
      <c r="I67" s="4"/>
      <c r="J67" s="4"/>
      <c r="K67" s="4"/>
      <c r="L67" s="4"/>
      <c r="M67" s="4"/>
      <c r="N67" s="9" t="str">
        <f>IF(C67="","",'00 概述'!$F$4&amp;C67&amp;'00 概述'!$F$5&amp;D67&amp;'00 概述'!$F$6&amp;E67&amp;'00 概述'!$F$7&amp;F67&amp;'00 概述'!$F$8&amp;G67&amp;'00 概述'!$F$9&amp;H67&amp;'00 概述'!$G$3&amp;I67&amp;'00 概述'!$G$4&amp;J67&amp;'00 概述'!$G$5&amp;K67&amp;'00 概述'!$G$6&amp;L67&amp;'00 概述'!$G$7&amp;M67&amp;'00 概述'!$G$8&amp;IF(N68="","",","))</f>
        <v/>
      </c>
      <c r="O67" s="13" t="s">
        <v>76</v>
      </c>
      <c r="P67" s="8"/>
      <c r="Q67" s="4"/>
      <c r="R67" s="4"/>
      <c r="S67" s="4"/>
      <c r="T67" s="4"/>
      <c r="U67" s="4"/>
      <c r="V67" s="4"/>
      <c r="W67" s="4"/>
      <c r="X67" s="4"/>
      <c r="Y67" s="4"/>
      <c r="Z67" s="4"/>
      <c r="AA67" s="9" t="str">
        <f>IF(P67="","",'00 概述'!$F$4&amp;P67&amp;'00 概述'!$F$5&amp;Q67&amp;'00 概述'!$F$6&amp;R67&amp;'00 概述'!$F$7&amp;S67&amp;'00 概述'!$F$8&amp;T67&amp;'00 概述'!$F$9&amp;U67&amp;'00 概述'!$G$3&amp;V67&amp;'00 概述'!$G$4&amp;W67&amp;'00 概述'!$G$5&amp;X67&amp;'00 概述'!$G$6&amp;Y67&amp;'00 概述'!$G$7&amp;Z67&amp;'00 概述'!$G$8&amp;IF(AA68="","",","))</f>
        <v/>
      </c>
      <c r="AB67" s="13" t="s">
        <v>76</v>
      </c>
      <c r="AC67" s="8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9" t="str">
        <f>IF(AC67="","",'00 概述'!$F$4&amp;AC67&amp;'00 概述'!$F$5&amp;AD67&amp;'00 概述'!$F$6&amp;AE67&amp;'00 概述'!$F$7&amp;AF67&amp;'00 概述'!$F$8&amp;AG67&amp;'00 概述'!$F$9&amp;AH67&amp;'00 概述'!$G$3&amp;AI67&amp;'00 概述'!$G$4&amp;AJ67&amp;'00 概述'!$G$5&amp;AK67&amp;'00 概述'!$G$6&amp;AL67&amp;'00 概述'!$G$7&amp;AM67&amp;'00 概述'!$G$8&amp;IF(AN68="","",","))</f>
        <v/>
      </c>
    </row>
    <row r="68" spans="1:41" outlineLevel="1">
      <c r="C68" s="8"/>
      <c r="D68" s="4"/>
      <c r="E68" s="4"/>
      <c r="F68" s="4"/>
      <c r="G68" s="4"/>
      <c r="H68" s="4"/>
      <c r="I68" s="4"/>
      <c r="J68" s="4"/>
      <c r="K68" s="4"/>
      <c r="L68" s="4"/>
      <c r="M68" s="4"/>
      <c r="N68" s="9" t="str">
        <f>IF(C68="","",'00 概述'!$F$4&amp;C68&amp;'00 概述'!$F$5&amp;D68&amp;'00 概述'!$F$6&amp;E68&amp;'00 概述'!$F$7&amp;F68&amp;'00 概述'!$F$8&amp;G68&amp;'00 概述'!$F$9&amp;H68&amp;'00 概述'!$G$3&amp;I68&amp;'00 概述'!$G$4&amp;J68&amp;'00 概述'!$G$5&amp;K68&amp;'00 概述'!$G$6&amp;L68&amp;'00 概述'!$G$7&amp;M68&amp;'00 概述'!$G$8&amp;IF(N69="","",","))</f>
        <v/>
      </c>
      <c r="O68" s="13" t="s">
        <v>76</v>
      </c>
      <c r="P68" s="8"/>
      <c r="Q68" s="4"/>
      <c r="R68" s="4"/>
      <c r="S68" s="4"/>
      <c r="T68" s="4"/>
      <c r="U68" s="4"/>
      <c r="V68" s="4"/>
      <c r="W68" s="4"/>
      <c r="X68" s="4"/>
      <c r="Y68" s="4"/>
      <c r="Z68" s="4"/>
      <c r="AA68" s="9" t="str">
        <f>IF(P68="","",'00 概述'!$F$4&amp;P68&amp;'00 概述'!$F$5&amp;Q68&amp;'00 概述'!$F$6&amp;R68&amp;'00 概述'!$F$7&amp;S68&amp;'00 概述'!$F$8&amp;T68&amp;'00 概述'!$F$9&amp;U68&amp;'00 概述'!$G$3&amp;V68&amp;'00 概述'!$G$4&amp;W68&amp;'00 概述'!$G$5&amp;X68&amp;'00 概述'!$G$6&amp;Y68&amp;'00 概述'!$G$7&amp;Z68&amp;'00 概述'!$G$8&amp;IF(AA69="","",","))</f>
        <v/>
      </c>
      <c r="AB68" s="13" t="s">
        <v>76</v>
      </c>
      <c r="AC68" s="8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9" t="str">
        <f>IF(AC68="","",'00 概述'!$F$4&amp;AC68&amp;'00 概述'!$F$5&amp;AD68&amp;'00 概述'!$F$6&amp;AE68&amp;'00 概述'!$F$7&amp;AF68&amp;'00 概述'!$F$8&amp;AG68&amp;'00 概述'!$F$9&amp;AH68&amp;'00 概述'!$G$3&amp;AI68&amp;'00 概述'!$G$4&amp;AJ68&amp;'00 概述'!$G$5&amp;AK68&amp;'00 概述'!$G$6&amp;AL68&amp;'00 概述'!$G$7&amp;AM68&amp;'00 概述'!$G$8&amp;IF(AN69="","",","))</f>
        <v/>
      </c>
    </row>
    <row r="69" spans="1:41" outlineLevel="1">
      <c r="C69" s="8"/>
      <c r="D69" s="4"/>
      <c r="E69" s="4"/>
      <c r="F69" s="4"/>
      <c r="G69" s="4"/>
      <c r="H69" s="4"/>
      <c r="I69" s="4"/>
      <c r="J69" s="4"/>
      <c r="K69" s="4"/>
      <c r="L69" s="4"/>
      <c r="M69" s="4"/>
      <c r="N69" s="9" t="str">
        <f>IF(C69="","",'00 概述'!$F$4&amp;C69&amp;'00 概述'!$F$5&amp;D69&amp;'00 概述'!$F$6&amp;E69&amp;'00 概述'!$F$7&amp;F69&amp;'00 概述'!$F$8&amp;G69&amp;'00 概述'!$F$9&amp;H69&amp;'00 概述'!$G$3&amp;I69&amp;'00 概述'!$G$4&amp;J69&amp;'00 概述'!$G$5&amp;K69&amp;'00 概述'!$G$6&amp;L69&amp;'00 概述'!$G$7&amp;M69&amp;'00 概述'!$G$8&amp;IF(N70="","",","))</f>
        <v/>
      </c>
      <c r="O69" s="13" t="s">
        <v>76</v>
      </c>
      <c r="P69" s="8"/>
      <c r="Q69" s="4"/>
      <c r="R69" s="4"/>
      <c r="S69" s="4"/>
      <c r="T69" s="4"/>
      <c r="U69" s="4"/>
      <c r="V69" s="4"/>
      <c r="W69" s="4"/>
      <c r="X69" s="4"/>
      <c r="Y69" s="4"/>
      <c r="Z69" s="4"/>
      <c r="AA69" s="9" t="str">
        <f>IF(P69="","",'00 概述'!$F$4&amp;P69&amp;'00 概述'!$F$5&amp;Q69&amp;'00 概述'!$F$6&amp;R69&amp;'00 概述'!$F$7&amp;S69&amp;'00 概述'!$F$8&amp;T69&amp;'00 概述'!$F$9&amp;U69&amp;'00 概述'!$G$3&amp;V69&amp;'00 概述'!$G$4&amp;W69&amp;'00 概述'!$G$5&amp;X69&amp;'00 概述'!$G$6&amp;Y69&amp;'00 概述'!$G$7&amp;Z69&amp;'00 概述'!$G$8&amp;IF(AA70="","",","))</f>
        <v/>
      </c>
      <c r="AB69" s="13" t="s">
        <v>76</v>
      </c>
      <c r="AC69" s="8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9" t="str">
        <f>IF(AC69="","",'00 概述'!$F$4&amp;AC69&amp;'00 概述'!$F$5&amp;AD69&amp;'00 概述'!$F$6&amp;AE69&amp;'00 概述'!$F$7&amp;AF69&amp;'00 概述'!$F$8&amp;AG69&amp;'00 概述'!$F$9&amp;AH69&amp;'00 概述'!$G$3&amp;AI69&amp;'00 概述'!$G$4&amp;AJ69&amp;'00 概述'!$G$5&amp;AK69&amp;'00 概述'!$G$6&amp;AL69&amp;'00 概述'!$G$7&amp;AM69&amp;'00 概述'!$G$8&amp;IF(AN70="","",","))</f>
        <v/>
      </c>
    </row>
    <row r="70" spans="1:41" outlineLevel="1">
      <c r="C70" s="8"/>
      <c r="D70" s="4"/>
      <c r="E70" s="4"/>
      <c r="F70" s="4"/>
      <c r="G70" s="4"/>
      <c r="H70" s="4"/>
      <c r="I70" s="4"/>
      <c r="J70" s="4"/>
      <c r="K70" s="4"/>
      <c r="L70" s="4"/>
      <c r="M70" s="4"/>
      <c r="N70" s="9" t="str">
        <f>IF(C70="","",'00 概述'!$F$4&amp;C70&amp;'00 概述'!$F$5&amp;D70&amp;'00 概述'!$F$6&amp;E70&amp;'00 概述'!$F$7&amp;F70&amp;'00 概述'!$F$8&amp;G70&amp;'00 概述'!$F$9&amp;H70&amp;'00 概述'!$G$3&amp;I70&amp;'00 概述'!$G$4&amp;J70&amp;'00 概述'!$G$5&amp;K70&amp;'00 概述'!$G$6&amp;L70&amp;'00 概述'!$G$7&amp;M70&amp;'00 概述'!$G$8&amp;IF(#REF!="","",","))</f>
        <v/>
      </c>
      <c r="O70" s="13" t="s">
        <v>76</v>
      </c>
      <c r="P70" s="8"/>
      <c r="Q70" s="4"/>
      <c r="R70" s="4"/>
      <c r="S70" s="4"/>
      <c r="T70" s="4"/>
      <c r="U70" s="4"/>
      <c r="V70" s="4"/>
      <c r="W70" s="4"/>
      <c r="X70" s="4"/>
      <c r="Y70" s="4"/>
      <c r="Z70" s="4"/>
      <c r="AA70" s="9" t="str">
        <f>IF(P70="","",'00 概述'!$F$4&amp;P70&amp;'00 概述'!$F$5&amp;Q70&amp;'00 概述'!$F$6&amp;R70&amp;'00 概述'!$F$7&amp;S70&amp;'00 概述'!$F$8&amp;T70&amp;'00 概述'!$F$9&amp;U70&amp;'00 概述'!$G$3&amp;V70&amp;'00 概述'!$G$4&amp;W70&amp;'00 概述'!$G$5&amp;X70&amp;'00 概述'!$G$6&amp;Y70&amp;'00 概述'!$G$7&amp;Z70&amp;'00 概述'!$G$8&amp;IF(#REF!="","",","))</f>
        <v/>
      </c>
      <c r="AB70" s="13" t="s">
        <v>76</v>
      </c>
      <c r="AC70" s="8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9" t="str">
        <f>IF(AC70="","",'00 概述'!$F$4&amp;AC70&amp;'00 概述'!$F$5&amp;AD70&amp;'00 概述'!$F$6&amp;AE70&amp;'00 概述'!$F$7&amp;AF70&amp;'00 概述'!$F$8&amp;AG70&amp;'00 概述'!$F$9&amp;AH70&amp;'00 概述'!$G$3&amp;AI70&amp;'00 概述'!$G$4&amp;AJ70&amp;'00 概述'!$G$5&amp;AK70&amp;'00 概述'!$G$6&amp;AL70&amp;'00 概述'!$G$7&amp;AM70&amp;'00 概述'!$G$8&amp;IF(#REF!="","",","))</f>
        <v/>
      </c>
    </row>
    <row r="72" spans="1:41" ht="15">
      <c r="A72" s="2" t="s">
        <v>61</v>
      </c>
      <c r="B72" s="6">
        <v>88</v>
      </c>
      <c r="C72" s="75" t="str">
        <f>VLOOKUP(B72,'01 客户端展示文本配置'!A:B,2,FALSE)</f>
        <v>好友充值钻石，可获得好友充值佣金抽成{0}%</v>
      </c>
      <c r="D72" s="76"/>
      <c r="E72" s="76"/>
      <c r="F72" s="76"/>
      <c r="G72" s="76"/>
      <c r="H72" s="76"/>
      <c r="I72" s="76"/>
      <c r="J72" s="76"/>
      <c r="K72" s="76"/>
      <c r="L72" s="76"/>
      <c r="M72" s="77"/>
      <c r="N72" s="2" t="s">
        <v>69</v>
      </c>
      <c r="O72" s="9" t="str">
        <f>'00 概述'!$F$3&amp;CONCATENATE(N75,N76,N77,N78,N79,N80,N81,N82,N83,N84)&amp;'00 概述'!$G$9</f>
        <v>{\"RichText\":[{\"text\":\"好友充值钻石，可获得好友充值佣金抽成\",\"color\":{\"r\":255,\"g\":255,\"b\":255},\"opacity\":255,\"fontName\":\"font/Default.ttf\",\"fontSize\":18,\"outlineColor\":{\"r\":255,\"g\":255,\"b\":255},\"outlineSize\":-1},{\"text\":\"{0}\",\"color\":{\"r\":73,\"g\":70,\"b\":133},\"opacity\":255,\"fontName\":\"font/Default.ttf\",\"fontSize\":18,\"outlineColor\":{\"r\":255,\"g\":255,\"b\":255},\"outlineSize\":-1},{\"text\":\"%\",\"color\":{\"r\":255,\"g\":255,\"b\":255},\"opacity\":255,\"fontName\":\"font/Default.ttf\",\"fontSize\":18,\"outlineColor\":{\"r\":255,\"g\":255,\"b\":255},\"outlineSize\":-1}]}</v>
      </c>
      <c r="P72" s="72" t="s">
        <v>130</v>
      </c>
      <c r="Q72" s="73"/>
      <c r="R72" s="73"/>
      <c r="S72" s="73"/>
      <c r="T72" s="73"/>
      <c r="U72" s="73"/>
      <c r="V72" s="73"/>
      <c r="W72" s="73"/>
      <c r="X72" s="73"/>
      <c r="Y72" s="73"/>
      <c r="Z72" s="74"/>
      <c r="AA72" s="2" t="s">
        <v>71</v>
      </c>
      <c r="AB72" s="9" t="str">
        <f>'00 概述'!$F$3&amp;CONCATENATE(AA75,AA76,AA77,AA78,AA79,AA80,AA81,AA82,AA83,AA84)&amp;'00 概述'!$G$9</f>
        <v>{\"RichText\":[{\"text\":\"Every time your friends top up gems, you receive \",\"color\":{\"r\":255,\"g\":255,\"b\":255},\"opacity\":255,\"fontName\":\"font/Default.ttf\",\"fontSize\":18,\"outlineColor\":{\"r\":255,\"g\":255,\"b\":255},\"outlineSize\":-1},{\"text\":\"{0}\",\"color\":{\"r\":73,\"g\":70,\"b\":133},\"opacity\":255,\"fontName\":\"font/Default.ttf\",\"fontSize\":18,\"outlineColor\":{\"r\":255,\"g\":255,\"b\":255},\"outlineSize\":-1},{\"text\":\"%\",\"color\":{\"r\":255,\"g\":255,\"b\":255},\"opacity\":255,\"fontName\":\"font/Default.ttf\",\"fontSize\":18,\"outlineColor\":{\"r\":255,\"g\":255,\"b\":255},\"outlineSize\":-1}]}</v>
      </c>
      <c r="AC72" s="69"/>
      <c r="AD72" s="70"/>
      <c r="AE72" s="70"/>
      <c r="AF72" s="70"/>
      <c r="AG72" s="70"/>
      <c r="AH72" s="70"/>
      <c r="AI72" s="70"/>
      <c r="AJ72" s="70"/>
      <c r="AK72" s="70"/>
      <c r="AL72" s="70"/>
      <c r="AM72" s="71"/>
      <c r="AN72" s="2" t="s">
        <v>70</v>
      </c>
      <c r="AO72" s="9" t="str">
        <f>'00 概述'!$F$3&amp;CONCATENATE(AN75,AN76,AN77,AN78,AN79,AN80,AN81,AN82,AN83,AN84)&amp;'00 概述'!$G$9</f>
        <v>{\"RichText\":[{\"text\":\"好友充值鑽石，可獲得好友充值佣金抽成\",\"color\":{\"r\":255,\"g\":255,\"b\":255},\"opacity\":255,\"fontName\":\"font/Default.ttf\",\"fontSize\":18,\"outlineColor\":{\"r\":255,\"g\":255,\"b\":255},\"outlineSize\":-1},{\"text\":\"{0}\",\"color\":{\"r\":73,\"g\":70,\"b\":133},\"opacity\":255,\"fontName\":\"font/Default.ttf\",\"fontSize\":18,\"outlineColor\":{\"r\":255,\"g\":255,\"b\":255},\"outlineSize\":-1},{\"text\":\"%\",\"color\":{\"r\":255,\"g\":255,\"b\":255},\"opacity\":255,\"fontName\":\"font/Default.ttf\",\"fontSize\":18,\"outlineColor\":{\"r\":255,\"g\":255,\"b\":255},\"outlineSize\":-1}]}</v>
      </c>
    </row>
    <row r="73" spans="1:41" outlineLevel="1">
      <c r="C73" s="68" t="s">
        <v>3</v>
      </c>
      <c r="D73" s="68" t="s">
        <v>4</v>
      </c>
      <c r="E73" s="68"/>
      <c r="F73" s="68"/>
      <c r="G73" s="68" t="s">
        <v>5</v>
      </c>
      <c r="H73" s="68" t="s">
        <v>6</v>
      </c>
      <c r="I73" s="68" t="s">
        <v>7</v>
      </c>
      <c r="J73" s="68" t="s">
        <v>8</v>
      </c>
      <c r="K73" s="68"/>
      <c r="L73" s="68"/>
      <c r="M73" s="68"/>
      <c r="N73" s="68" t="s">
        <v>9</v>
      </c>
      <c r="P73" s="68" t="s">
        <v>3</v>
      </c>
      <c r="Q73" s="68" t="s">
        <v>4</v>
      </c>
      <c r="R73" s="68"/>
      <c r="S73" s="68"/>
      <c r="T73" s="68" t="s">
        <v>5</v>
      </c>
      <c r="U73" s="68" t="s">
        <v>6</v>
      </c>
      <c r="V73" s="68" t="s">
        <v>7</v>
      </c>
      <c r="W73" s="68" t="s">
        <v>8</v>
      </c>
      <c r="X73" s="68"/>
      <c r="Y73" s="68"/>
      <c r="Z73" s="68"/>
      <c r="AA73" s="68" t="s">
        <v>9</v>
      </c>
      <c r="AC73" s="68" t="s">
        <v>3</v>
      </c>
      <c r="AD73" s="68" t="s">
        <v>4</v>
      </c>
      <c r="AE73" s="68"/>
      <c r="AF73" s="68"/>
      <c r="AG73" s="68" t="s">
        <v>5</v>
      </c>
      <c r="AH73" s="68" t="s">
        <v>6</v>
      </c>
      <c r="AI73" s="68" t="s">
        <v>7</v>
      </c>
      <c r="AJ73" s="68" t="s">
        <v>8</v>
      </c>
      <c r="AK73" s="68"/>
      <c r="AL73" s="68"/>
      <c r="AM73" s="68"/>
      <c r="AN73" s="68" t="s">
        <v>9</v>
      </c>
    </row>
    <row r="74" spans="1:41" ht="14.25" customHeight="1" outlineLevel="1">
      <c r="C74" s="68"/>
      <c r="D74" s="12" t="s">
        <v>13</v>
      </c>
      <c r="E74" s="12" t="s">
        <v>14</v>
      </c>
      <c r="F74" s="12" t="s">
        <v>15</v>
      </c>
      <c r="G74" s="68"/>
      <c r="H74" s="68"/>
      <c r="I74" s="68"/>
      <c r="J74" s="12" t="s">
        <v>13</v>
      </c>
      <c r="K74" s="12" t="s">
        <v>14</v>
      </c>
      <c r="L74" s="12" t="s">
        <v>15</v>
      </c>
      <c r="M74" s="12" t="s">
        <v>16</v>
      </c>
      <c r="N74" s="68"/>
      <c r="P74" s="68"/>
      <c r="Q74" s="12" t="s">
        <v>13</v>
      </c>
      <c r="R74" s="12" t="s">
        <v>14</v>
      </c>
      <c r="S74" s="12" t="s">
        <v>15</v>
      </c>
      <c r="T74" s="68"/>
      <c r="U74" s="68"/>
      <c r="V74" s="68"/>
      <c r="W74" s="12" t="s">
        <v>13</v>
      </c>
      <c r="X74" s="12" t="s">
        <v>14</v>
      </c>
      <c r="Y74" s="12" t="s">
        <v>15</v>
      </c>
      <c r="Z74" s="12" t="s">
        <v>16</v>
      </c>
      <c r="AA74" s="68"/>
      <c r="AC74" s="68"/>
      <c r="AD74" s="12" t="s">
        <v>13</v>
      </c>
      <c r="AE74" s="12" t="s">
        <v>14</v>
      </c>
      <c r="AF74" s="12" t="s">
        <v>15</v>
      </c>
      <c r="AG74" s="68"/>
      <c r="AH74" s="68"/>
      <c r="AI74" s="68"/>
      <c r="AJ74" s="12" t="s">
        <v>13</v>
      </c>
      <c r="AK74" s="12" t="s">
        <v>14</v>
      </c>
      <c r="AL74" s="12" t="s">
        <v>15</v>
      </c>
      <c r="AM74" s="12" t="s">
        <v>16</v>
      </c>
      <c r="AN74" s="68"/>
    </row>
    <row r="75" spans="1:41" outlineLevel="1">
      <c r="C75" s="8" t="s">
        <v>88</v>
      </c>
      <c r="D75" s="6">
        <v>255</v>
      </c>
      <c r="E75" s="6">
        <v>255</v>
      </c>
      <c r="F75" s="6">
        <v>255</v>
      </c>
      <c r="G75" s="4">
        <v>255</v>
      </c>
      <c r="H75" s="4" t="s">
        <v>19</v>
      </c>
      <c r="I75" s="4">
        <v>18</v>
      </c>
      <c r="J75" s="6">
        <v>255</v>
      </c>
      <c r="K75" s="6">
        <v>255</v>
      </c>
      <c r="L75" s="6">
        <v>255</v>
      </c>
      <c r="M75" s="6">
        <v>-1</v>
      </c>
      <c r="N75" s="9" t="str">
        <f>IF(C75="","",'00 概述'!$F$4&amp;C75&amp;'00 概述'!$F$5&amp;D75&amp;'00 概述'!$F$6&amp;E75&amp;'00 概述'!$F$7&amp;F75&amp;'00 概述'!$F$8&amp;G75&amp;'00 概述'!$F$9&amp;H75&amp;'00 概述'!$G$3&amp;I75&amp;'00 概述'!$G$4&amp;J75&amp;'00 概述'!$G$5&amp;K75&amp;'00 概述'!$G$6&amp;L75&amp;'00 概述'!$G$7&amp;M75&amp;'00 概述'!$G$8&amp;IF(N76="","",","))</f>
        <v>{\"text\":\"好友充值钻石，可获得好友充值佣金抽成\",\"color\":{\"r\":255,\"g\":255,\"b\":255},\"opacity\":255,\"fontName\":\"font/Default.ttf\",\"fontSize\":18,\"outlineColor\":{\"r\":255,\"g\":255,\"b\":255},\"outlineSize\":-1},</v>
      </c>
      <c r="O75" s="13" t="s">
        <v>76</v>
      </c>
      <c r="P75" s="32" t="s">
        <v>131</v>
      </c>
      <c r="Q75" s="33">
        <v>255</v>
      </c>
      <c r="R75" s="33">
        <v>255</v>
      </c>
      <c r="S75" s="33">
        <v>255</v>
      </c>
      <c r="T75" s="31">
        <v>255</v>
      </c>
      <c r="U75" s="31" t="s">
        <v>19</v>
      </c>
      <c r="V75" s="31">
        <v>18</v>
      </c>
      <c r="W75" s="33">
        <v>255</v>
      </c>
      <c r="X75" s="33">
        <v>255</v>
      </c>
      <c r="Y75" s="33">
        <v>255</v>
      </c>
      <c r="Z75" s="33">
        <v>-1</v>
      </c>
      <c r="AA75" s="9" t="str">
        <f>IF(P75="","",'00 概述'!$F$4&amp;P75&amp;'00 概述'!$F$5&amp;Q75&amp;'00 概述'!$F$6&amp;R75&amp;'00 概述'!$F$7&amp;S75&amp;'00 概述'!$F$8&amp;T75&amp;'00 概述'!$F$9&amp;U75&amp;'00 概述'!$G$3&amp;V75&amp;'00 概述'!$G$4&amp;W75&amp;'00 概述'!$G$5&amp;X75&amp;'00 概述'!$G$6&amp;Y75&amp;'00 概述'!$G$7&amp;Z75&amp;'00 概述'!$G$8&amp;IF(AA76="","",","))</f>
        <v>{\"text\":\"Every time your friends top up gems, you receive \",\"color\":{\"r\":255,\"g\":255,\"b\":255},\"opacity\":255,\"fontName\":\"font/Default.ttf\",\"fontSize\":18,\"outlineColor\":{\"r\":255,\"g\":255,\"b\":255},\"outlineSize\":-1},</v>
      </c>
      <c r="AB75" s="13" t="s">
        <v>76</v>
      </c>
      <c r="AC75" s="8" t="s">
        <v>90</v>
      </c>
      <c r="AD75" s="6">
        <v>255</v>
      </c>
      <c r="AE75" s="6">
        <v>255</v>
      </c>
      <c r="AF75" s="6">
        <v>255</v>
      </c>
      <c r="AG75" s="4">
        <v>255</v>
      </c>
      <c r="AH75" s="4" t="s">
        <v>19</v>
      </c>
      <c r="AI75" s="4">
        <v>18</v>
      </c>
      <c r="AJ75" s="6">
        <v>255</v>
      </c>
      <c r="AK75" s="6">
        <v>255</v>
      </c>
      <c r="AL75" s="6">
        <v>255</v>
      </c>
      <c r="AM75" s="6">
        <v>-1</v>
      </c>
      <c r="AN75" s="9" t="str">
        <f>IF(AC75="","",'00 概述'!$F$4&amp;AC75&amp;'00 概述'!$F$5&amp;AD75&amp;'00 概述'!$F$6&amp;AE75&amp;'00 概述'!$F$7&amp;AF75&amp;'00 概述'!$F$8&amp;AG75&amp;'00 概述'!$F$9&amp;AH75&amp;'00 概述'!$G$3&amp;AI75&amp;'00 概述'!$G$4&amp;AJ75&amp;'00 概述'!$G$5&amp;AK75&amp;'00 概述'!$G$6&amp;AL75&amp;'00 概述'!$G$7&amp;AM75&amp;'00 概述'!$G$8&amp;IF(AN76="","",","))</f>
        <v>{\"text\":\"好友充值鑽石，可獲得好友充值佣金抽成\",\"color\":{\"r\":255,\"g\":255,\"b\":255},\"opacity\":255,\"fontName\":\"font/Default.ttf\",\"fontSize\":18,\"outlineColor\":{\"r\":255,\"g\":255,\"b\":255},\"outlineSize\":-1},</v>
      </c>
    </row>
    <row r="76" spans="1:41" outlineLevel="1">
      <c r="C76" s="8" t="s">
        <v>22</v>
      </c>
      <c r="D76" s="4">
        <v>73</v>
      </c>
      <c r="E76" s="4">
        <v>70</v>
      </c>
      <c r="F76" s="4">
        <v>133</v>
      </c>
      <c r="G76" s="4">
        <v>255</v>
      </c>
      <c r="H76" s="4" t="s">
        <v>19</v>
      </c>
      <c r="I76" s="4">
        <v>18</v>
      </c>
      <c r="J76" s="6">
        <v>255</v>
      </c>
      <c r="K76" s="6">
        <v>255</v>
      </c>
      <c r="L76" s="6">
        <v>255</v>
      </c>
      <c r="M76" s="6">
        <v>-1</v>
      </c>
      <c r="N76" s="9" t="str">
        <f>IF(C76="","",'00 概述'!$F$4&amp;C76&amp;'00 概述'!$F$5&amp;D76&amp;'00 概述'!$F$6&amp;E76&amp;'00 概述'!$F$7&amp;F76&amp;'00 概述'!$F$8&amp;G76&amp;'00 概述'!$F$9&amp;H76&amp;'00 概述'!$G$3&amp;I76&amp;'00 概述'!$G$4&amp;J76&amp;'00 概述'!$G$5&amp;K76&amp;'00 概述'!$G$6&amp;L76&amp;'00 概述'!$G$7&amp;M76&amp;'00 概述'!$G$8&amp;IF(N77="","",","))</f>
        <v>{\"text\":\"{0}\",\"color\":{\"r\":73,\"g\":70,\"b\":133},\"opacity\":255,\"fontName\":\"font/Default.ttf\",\"fontSize\":18,\"outlineColor\":{\"r\":255,\"g\":255,\"b\":255},\"outlineSize\":-1},</v>
      </c>
      <c r="O76" s="13" t="s">
        <v>77</v>
      </c>
      <c r="P76" s="32" t="s">
        <v>22</v>
      </c>
      <c r="Q76" s="31">
        <v>73</v>
      </c>
      <c r="R76" s="31">
        <v>70</v>
      </c>
      <c r="S76" s="31">
        <v>133</v>
      </c>
      <c r="T76" s="31">
        <v>255</v>
      </c>
      <c r="U76" s="31" t="s">
        <v>19</v>
      </c>
      <c r="V76" s="31">
        <v>18</v>
      </c>
      <c r="W76" s="33">
        <v>255</v>
      </c>
      <c r="X76" s="33">
        <v>255</v>
      </c>
      <c r="Y76" s="33">
        <v>255</v>
      </c>
      <c r="Z76" s="33">
        <v>-1</v>
      </c>
      <c r="AA76" s="9" t="str">
        <f>IF(P76="","",'00 概述'!$F$4&amp;P76&amp;'00 概述'!$F$5&amp;Q76&amp;'00 概述'!$F$6&amp;R76&amp;'00 概述'!$F$7&amp;S76&amp;'00 概述'!$F$8&amp;T76&amp;'00 概述'!$F$9&amp;U76&amp;'00 概述'!$G$3&amp;V76&amp;'00 概述'!$G$4&amp;W76&amp;'00 概述'!$G$5&amp;X76&amp;'00 概述'!$G$6&amp;Y76&amp;'00 概述'!$G$7&amp;Z76&amp;'00 概述'!$G$8&amp;IF(AA77="","",","))</f>
        <v>{\"text\":\"{0}\",\"color\":{\"r\":73,\"g\":70,\"b\":133},\"opacity\":255,\"fontName\":\"font/Default.ttf\",\"fontSize\":18,\"outlineColor\":{\"r\":255,\"g\":255,\"b\":255},\"outlineSize\":-1},</v>
      </c>
      <c r="AB76" s="13" t="s">
        <v>77</v>
      </c>
      <c r="AC76" s="8" t="s">
        <v>22</v>
      </c>
      <c r="AD76" s="4">
        <v>73</v>
      </c>
      <c r="AE76" s="4">
        <v>70</v>
      </c>
      <c r="AF76" s="4">
        <v>133</v>
      </c>
      <c r="AG76" s="4">
        <v>255</v>
      </c>
      <c r="AH76" s="4" t="s">
        <v>19</v>
      </c>
      <c r="AI76" s="4">
        <v>18</v>
      </c>
      <c r="AJ76" s="6">
        <v>255</v>
      </c>
      <c r="AK76" s="6">
        <v>255</v>
      </c>
      <c r="AL76" s="6">
        <v>255</v>
      </c>
      <c r="AM76" s="6">
        <v>-1</v>
      </c>
      <c r="AN76" s="9" t="str">
        <f>IF(AC76="","",'00 概述'!$F$4&amp;AC76&amp;'00 概述'!$F$5&amp;AD76&amp;'00 概述'!$F$6&amp;AE76&amp;'00 概述'!$F$7&amp;AF76&amp;'00 概述'!$F$8&amp;AG76&amp;'00 概述'!$F$9&amp;AH76&amp;'00 概述'!$G$3&amp;AI76&amp;'00 概述'!$G$4&amp;AJ76&amp;'00 概述'!$G$5&amp;AK76&amp;'00 概述'!$G$6&amp;AL76&amp;'00 概述'!$G$7&amp;AM76&amp;'00 概述'!$G$8&amp;IF(AN77="","",","))</f>
        <v>{\"text\":\"{0}\",\"color\":{\"r\":73,\"g\":70,\"b\":133},\"opacity\":255,\"fontName\":\"font/Default.ttf\",\"fontSize\":18,\"outlineColor\":{\"r\":255,\"g\":255,\"b\":255},\"outlineSize\":-1},</v>
      </c>
    </row>
    <row r="77" spans="1:41" outlineLevel="1">
      <c r="C77" s="8" t="s">
        <v>89</v>
      </c>
      <c r="D77" s="6">
        <v>255</v>
      </c>
      <c r="E77" s="6">
        <v>255</v>
      </c>
      <c r="F77" s="6">
        <v>255</v>
      </c>
      <c r="G77" s="4">
        <v>255</v>
      </c>
      <c r="H77" s="4" t="s">
        <v>19</v>
      </c>
      <c r="I77" s="4">
        <v>18</v>
      </c>
      <c r="J77" s="6">
        <v>255</v>
      </c>
      <c r="K77" s="6">
        <v>255</v>
      </c>
      <c r="L77" s="6">
        <v>255</v>
      </c>
      <c r="M77" s="6">
        <v>-1</v>
      </c>
      <c r="N77" s="9" t="str">
        <f>IF(C77="","",'00 概述'!$F$4&amp;C77&amp;'00 概述'!$F$5&amp;D77&amp;'00 概述'!$F$6&amp;E77&amp;'00 概述'!$F$7&amp;F77&amp;'00 概述'!$F$8&amp;G77&amp;'00 概述'!$F$9&amp;H77&amp;'00 概述'!$G$3&amp;I77&amp;'00 概述'!$G$4&amp;J77&amp;'00 概述'!$G$5&amp;K77&amp;'00 概述'!$G$6&amp;L77&amp;'00 概述'!$G$7&amp;M77&amp;'00 概述'!$G$8&amp;IF(N78="","",","))</f>
        <v>{\"text\":\"%\",\"color\":{\"r\":255,\"g\":255,\"b\":255},\"opacity\":255,\"fontName\":\"font/Default.ttf\",\"fontSize\":18,\"outlineColor\":{\"r\":255,\"g\":255,\"b\":255},\"outlineSize\":-1}</v>
      </c>
      <c r="O77" s="13" t="s">
        <v>76</v>
      </c>
      <c r="P77" s="32" t="s">
        <v>89</v>
      </c>
      <c r="Q77" s="33">
        <v>255</v>
      </c>
      <c r="R77" s="33">
        <v>255</v>
      </c>
      <c r="S77" s="33">
        <v>255</v>
      </c>
      <c r="T77" s="31">
        <v>255</v>
      </c>
      <c r="U77" s="31" t="s">
        <v>19</v>
      </c>
      <c r="V77" s="31">
        <v>18</v>
      </c>
      <c r="W77" s="33">
        <v>255</v>
      </c>
      <c r="X77" s="33">
        <v>255</v>
      </c>
      <c r="Y77" s="33">
        <v>255</v>
      </c>
      <c r="Z77" s="33">
        <v>-1</v>
      </c>
      <c r="AA77" s="9" t="str">
        <f>IF(P77="","",'00 概述'!$F$4&amp;P77&amp;'00 概述'!$F$5&amp;Q77&amp;'00 概述'!$F$6&amp;R77&amp;'00 概述'!$F$7&amp;S77&amp;'00 概述'!$F$8&amp;T77&amp;'00 概述'!$F$9&amp;U77&amp;'00 概述'!$G$3&amp;V77&amp;'00 概述'!$G$4&amp;W77&amp;'00 概述'!$G$5&amp;X77&amp;'00 概述'!$G$6&amp;Y77&amp;'00 概述'!$G$7&amp;Z77&amp;'00 概述'!$G$8&amp;IF(AA78="","",","))</f>
        <v>{\"text\":\"%\",\"color\":{\"r\":255,\"g\":255,\"b\":255},\"opacity\":255,\"fontName\":\"font/Default.ttf\",\"fontSize\":18,\"outlineColor\":{\"r\":255,\"g\":255,\"b\":255},\"outlineSize\":-1}</v>
      </c>
      <c r="AB77" s="13" t="s">
        <v>76</v>
      </c>
      <c r="AC77" s="8" t="s">
        <v>89</v>
      </c>
      <c r="AD77" s="6">
        <v>255</v>
      </c>
      <c r="AE77" s="6">
        <v>255</v>
      </c>
      <c r="AF77" s="6">
        <v>255</v>
      </c>
      <c r="AG77" s="4">
        <v>255</v>
      </c>
      <c r="AH77" s="4" t="s">
        <v>19</v>
      </c>
      <c r="AI77" s="4">
        <v>18</v>
      </c>
      <c r="AJ77" s="6">
        <v>255</v>
      </c>
      <c r="AK77" s="6">
        <v>255</v>
      </c>
      <c r="AL77" s="6">
        <v>255</v>
      </c>
      <c r="AM77" s="6">
        <v>-1</v>
      </c>
      <c r="AN77" s="9" t="str">
        <f>IF(AC77="","",'00 概述'!$F$4&amp;AC77&amp;'00 概述'!$F$5&amp;AD77&amp;'00 概述'!$F$6&amp;AE77&amp;'00 概述'!$F$7&amp;AF77&amp;'00 概述'!$F$8&amp;AG77&amp;'00 概述'!$F$9&amp;AH77&amp;'00 概述'!$G$3&amp;AI77&amp;'00 概述'!$G$4&amp;AJ77&amp;'00 概述'!$G$5&amp;AK77&amp;'00 概述'!$G$6&amp;AL77&amp;'00 概述'!$G$7&amp;AM77&amp;'00 概述'!$G$8&amp;IF(AN78="","",","))</f>
        <v>{\"text\":\"%\",\"color\":{\"r\":255,\"g\":255,\"b\":255},\"opacity\":255,\"fontName\":\"font/Default.ttf\",\"fontSize\":18,\"outlineColor\":{\"r\":255,\"g\":255,\"b\":255},\"outlineSize\":-1}</v>
      </c>
    </row>
    <row r="78" spans="1:41" outlineLevel="1">
      <c r="C78" s="8"/>
      <c r="D78" s="4"/>
      <c r="E78" s="4"/>
      <c r="F78" s="4"/>
      <c r="G78" s="4"/>
      <c r="H78" s="4"/>
      <c r="I78" s="4"/>
      <c r="J78" s="6"/>
      <c r="K78" s="6"/>
      <c r="L78" s="6"/>
      <c r="M78" s="6"/>
      <c r="N78" s="9" t="str">
        <f>IF(C78="","",'00 概述'!$F$4&amp;C78&amp;'00 概述'!$F$5&amp;D78&amp;'00 概述'!$F$6&amp;E78&amp;'00 概述'!$F$7&amp;F78&amp;'00 概述'!$F$8&amp;G78&amp;'00 概述'!$F$9&amp;H78&amp;'00 概述'!$G$3&amp;I78&amp;'00 概述'!$G$4&amp;J78&amp;'00 概述'!$G$5&amp;K78&amp;'00 概述'!$G$6&amp;L78&amp;'00 概述'!$G$7&amp;M78&amp;'00 概述'!$G$8&amp;IF(N79="","",","))</f>
        <v/>
      </c>
      <c r="O78" s="13" t="s">
        <v>76</v>
      </c>
      <c r="P78" s="8"/>
      <c r="Q78" s="4"/>
      <c r="R78" s="4"/>
      <c r="S78" s="4"/>
      <c r="T78" s="4"/>
      <c r="U78" s="4"/>
      <c r="V78" s="4"/>
      <c r="W78" s="4"/>
      <c r="X78" s="4"/>
      <c r="Y78" s="4"/>
      <c r="Z78" s="4"/>
      <c r="AA78" s="9" t="str">
        <f>IF(P78="","",'00 概述'!$F$4&amp;P78&amp;'00 概述'!$F$5&amp;Q78&amp;'00 概述'!$F$6&amp;R78&amp;'00 概述'!$F$7&amp;S78&amp;'00 概述'!$F$8&amp;T78&amp;'00 概述'!$F$9&amp;U78&amp;'00 概述'!$G$3&amp;V78&amp;'00 概述'!$G$4&amp;W78&amp;'00 概述'!$G$5&amp;X78&amp;'00 概述'!$G$6&amp;Y78&amp;'00 概述'!$G$7&amp;Z78&amp;'00 概述'!$G$8&amp;IF(AA79="","",","))</f>
        <v/>
      </c>
      <c r="AB78" s="13" t="s">
        <v>76</v>
      </c>
      <c r="AC78" s="8"/>
      <c r="AD78" s="4"/>
      <c r="AE78" s="4"/>
      <c r="AF78" s="4"/>
      <c r="AG78" s="4"/>
      <c r="AH78" s="4"/>
      <c r="AI78" s="4"/>
      <c r="AJ78" s="6"/>
      <c r="AK78" s="6"/>
      <c r="AL78" s="6"/>
      <c r="AM78" s="6"/>
      <c r="AN78" s="9" t="str">
        <f>IF(AC78="","",'00 概述'!$F$4&amp;AC78&amp;'00 概述'!$F$5&amp;AD78&amp;'00 概述'!$F$6&amp;AE78&amp;'00 概述'!$F$7&amp;AF78&amp;'00 概述'!$F$8&amp;AG78&amp;'00 概述'!$F$9&amp;AH78&amp;'00 概述'!$G$3&amp;AI78&amp;'00 概述'!$G$4&amp;AJ78&amp;'00 概述'!$G$5&amp;AK78&amp;'00 概述'!$G$6&amp;AL78&amp;'00 概述'!$G$7&amp;AM78&amp;'00 概述'!$G$8&amp;IF(AN79="","",","))</f>
        <v/>
      </c>
    </row>
    <row r="79" spans="1:41" outlineLevel="1">
      <c r="C79" s="8"/>
      <c r="D79" s="4"/>
      <c r="E79" s="4"/>
      <c r="F79" s="4"/>
      <c r="G79" s="4"/>
      <c r="H79" s="4"/>
      <c r="I79" s="4"/>
      <c r="J79" s="4"/>
      <c r="K79" s="4"/>
      <c r="L79" s="4"/>
      <c r="M79" s="4"/>
      <c r="N79" s="9" t="str">
        <f>IF(C79="","",'00 概述'!$F$4&amp;C79&amp;'00 概述'!$F$5&amp;D79&amp;'00 概述'!$F$6&amp;E79&amp;'00 概述'!$F$7&amp;F79&amp;'00 概述'!$F$8&amp;G79&amp;'00 概述'!$F$9&amp;H79&amp;'00 概述'!$G$3&amp;I79&amp;'00 概述'!$G$4&amp;J79&amp;'00 概述'!$G$5&amp;K79&amp;'00 概述'!$G$6&amp;L79&amp;'00 概述'!$G$7&amp;M79&amp;'00 概述'!$G$8&amp;IF(N80="","",","))</f>
        <v/>
      </c>
      <c r="O79" s="13" t="s">
        <v>76</v>
      </c>
      <c r="P79" s="8"/>
      <c r="Q79" s="4"/>
      <c r="R79" s="4"/>
      <c r="S79" s="4"/>
      <c r="T79" s="4"/>
      <c r="U79" s="4"/>
      <c r="V79" s="4"/>
      <c r="W79" s="4"/>
      <c r="X79" s="4"/>
      <c r="Y79" s="4"/>
      <c r="Z79" s="4"/>
      <c r="AA79" s="9" t="str">
        <f>IF(P79="","",'00 概述'!$F$4&amp;P79&amp;'00 概述'!$F$5&amp;Q79&amp;'00 概述'!$F$6&amp;R79&amp;'00 概述'!$F$7&amp;S79&amp;'00 概述'!$F$8&amp;T79&amp;'00 概述'!$F$9&amp;U79&amp;'00 概述'!$G$3&amp;V79&amp;'00 概述'!$G$4&amp;W79&amp;'00 概述'!$G$5&amp;X79&amp;'00 概述'!$G$6&amp;Y79&amp;'00 概述'!$G$7&amp;Z79&amp;'00 概述'!$G$8&amp;IF(AA80="","",","))</f>
        <v/>
      </c>
      <c r="AB79" s="13" t="s">
        <v>76</v>
      </c>
      <c r="AC79" s="8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9" t="str">
        <f>IF(AC79="","",'00 概述'!$F$4&amp;AC79&amp;'00 概述'!$F$5&amp;AD79&amp;'00 概述'!$F$6&amp;AE79&amp;'00 概述'!$F$7&amp;AF79&amp;'00 概述'!$F$8&amp;AG79&amp;'00 概述'!$F$9&amp;AH79&amp;'00 概述'!$G$3&amp;AI79&amp;'00 概述'!$G$4&amp;AJ79&amp;'00 概述'!$G$5&amp;AK79&amp;'00 概述'!$G$6&amp;AL79&amp;'00 概述'!$G$7&amp;AM79&amp;'00 概述'!$G$8&amp;IF(AN80="","",","))</f>
        <v/>
      </c>
    </row>
    <row r="80" spans="1:41" outlineLevel="1">
      <c r="C80" s="8"/>
      <c r="D80" s="4"/>
      <c r="E80" s="4"/>
      <c r="F80" s="4"/>
      <c r="G80" s="4"/>
      <c r="H80" s="4"/>
      <c r="I80" s="4"/>
      <c r="J80" s="4"/>
      <c r="K80" s="4"/>
      <c r="L80" s="4"/>
      <c r="M80" s="4"/>
      <c r="N80" s="9" t="str">
        <f>IF(C80="","",'00 概述'!$F$4&amp;C80&amp;'00 概述'!$F$5&amp;D80&amp;'00 概述'!$F$6&amp;E80&amp;'00 概述'!$F$7&amp;F80&amp;'00 概述'!$F$8&amp;G80&amp;'00 概述'!$F$9&amp;H80&amp;'00 概述'!$G$3&amp;I80&amp;'00 概述'!$G$4&amp;J80&amp;'00 概述'!$G$5&amp;K80&amp;'00 概述'!$G$6&amp;L80&amp;'00 概述'!$G$7&amp;M80&amp;'00 概述'!$G$8&amp;IF(N81="","",","))</f>
        <v/>
      </c>
      <c r="O80" s="13" t="s">
        <v>76</v>
      </c>
      <c r="P80" s="8"/>
      <c r="Q80" s="4"/>
      <c r="R80" s="4"/>
      <c r="S80" s="4"/>
      <c r="T80" s="4"/>
      <c r="U80" s="4"/>
      <c r="V80" s="4"/>
      <c r="W80" s="4"/>
      <c r="X80" s="4"/>
      <c r="Y80" s="4"/>
      <c r="Z80" s="4"/>
      <c r="AA80" s="9" t="str">
        <f>IF(P80="","",'00 概述'!$F$4&amp;P80&amp;'00 概述'!$F$5&amp;Q80&amp;'00 概述'!$F$6&amp;R80&amp;'00 概述'!$F$7&amp;S80&amp;'00 概述'!$F$8&amp;T80&amp;'00 概述'!$F$9&amp;U80&amp;'00 概述'!$G$3&amp;V80&amp;'00 概述'!$G$4&amp;W80&amp;'00 概述'!$G$5&amp;X80&amp;'00 概述'!$G$6&amp;Y80&amp;'00 概述'!$G$7&amp;Z80&amp;'00 概述'!$G$8&amp;IF(AA81="","",","))</f>
        <v/>
      </c>
      <c r="AB80" s="13" t="s">
        <v>76</v>
      </c>
      <c r="AC80" s="8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9" t="str">
        <f>IF(AC80="","",'00 概述'!$F$4&amp;AC80&amp;'00 概述'!$F$5&amp;AD80&amp;'00 概述'!$F$6&amp;AE80&amp;'00 概述'!$F$7&amp;AF80&amp;'00 概述'!$F$8&amp;AG80&amp;'00 概述'!$F$9&amp;AH80&amp;'00 概述'!$G$3&amp;AI80&amp;'00 概述'!$G$4&amp;AJ80&amp;'00 概述'!$G$5&amp;AK80&amp;'00 概述'!$G$6&amp;AL80&amp;'00 概述'!$G$7&amp;AM80&amp;'00 概述'!$G$8&amp;IF(AN81="","",","))</f>
        <v/>
      </c>
    </row>
    <row r="81" spans="1:41" outlineLevel="1">
      <c r="C81" s="8"/>
      <c r="D81" s="4"/>
      <c r="E81" s="4"/>
      <c r="F81" s="4"/>
      <c r="G81" s="4"/>
      <c r="H81" s="4"/>
      <c r="I81" s="4"/>
      <c r="J81" s="4"/>
      <c r="K81" s="4"/>
      <c r="L81" s="4"/>
      <c r="M81" s="4"/>
      <c r="N81" s="9" t="str">
        <f>IF(C81="","",'00 概述'!$F$4&amp;C81&amp;'00 概述'!$F$5&amp;D81&amp;'00 概述'!$F$6&amp;E81&amp;'00 概述'!$F$7&amp;F81&amp;'00 概述'!$F$8&amp;G81&amp;'00 概述'!$F$9&amp;H81&amp;'00 概述'!$G$3&amp;I81&amp;'00 概述'!$G$4&amp;J81&amp;'00 概述'!$G$5&amp;K81&amp;'00 概述'!$G$6&amp;L81&amp;'00 概述'!$G$7&amp;M81&amp;'00 概述'!$G$8&amp;IF(N82="","",","))</f>
        <v/>
      </c>
      <c r="O81" s="13" t="s">
        <v>76</v>
      </c>
      <c r="P81" s="8"/>
      <c r="Q81" s="4"/>
      <c r="R81" s="4"/>
      <c r="S81" s="4"/>
      <c r="T81" s="4"/>
      <c r="U81" s="4"/>
      <c r="V81" s="4"/>
      <c r="W81" s="4"/>
      <c r="X81" s="4"/>
      <c r="Y81" s="4"/>
      <c r="Z81" s="4"/>
      <c r="AA81" s="9" t="str">
        <f>IF(P81="","",'00 概述'!$F$4&amp;P81&amp;'00 概述'!$F$5&amp;Q81&amp;'00 概述'!$F$6&amp;R81&amp;'00 概述'!$F$7&amp;S81&amp;'00 概述'!$F$8&amp;T81&amp;'00 概述'!$F$9&amp;U81&amp;'00 概述'!$G$3&amp;V81&amp;'00 概述'!$G$4&amp;W81&amp;'00 概述'!$G$5&amp;X81&amp;'00 概述'!$G$6&amp;Y81&amp;'00 概述'!$G$7&amp;Z81&amp;'00 概述'!$G$8&amp;IF(AA82="","",","))</f>
        <v/>
      </c>
      <c r="AB81" s="13" t="s">
        <v>76</v>
      </c>
      <c r="AC81" s="8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9" t="str">
        <f>IF(AC81="","",'00 概述'!$F$4&amp;AC81&amp;'00 概述'!$F$5&amp;AD81&amp;'00 概述'!$F$6&amp;AE81&amp;'00 概述'!$F$7&amp;AF81&amp;'00 概述'!$F$8&amp;AG81&amp;'00 概述'!$F$9&amp;AH81&amp;'00 概述'!$G$3&amp;AI81&amp;'00 概述'!$G$4&amp;AJ81&amp;'00 概述'!$G$5&amp;AK81&amp;'00 概述'!$G$6&amp;AL81&amp;'00 概述'!$G$7&amp;AM81&amp;'00 概述'!$G$8&amp;IF(AN82="","",","))</f>
        <v/>
      </c>
    </row>
    <row r="82" spans="1:41" outlineLevel="1">
      <c r="C82" s="8"/>
      <c r="D82" s="4"/>
      <c r="E82" s="4"/>
      <c r="F82" s="4"/>
      <c r="G82" s="4"/>
      <c r="H82" s="4"/>
      <c r="I82" s="4"/>
      <c r="J82" s="4"/>
      <c r="K82" s="4"/>
      <c r="L82" s="4"/>
      <c r="M82" s="4"/>
      <c r="N82" s="9" t="str">
        <f>IF(C82="","",'00 概述'!$F$4&amp;C82&amp;'00 概述'!$F$5&amp;D82&amp;'00 概述'!$F$6&amp;E82&amp;'00 概述'!$F$7&amp;F82&amp;'00 概述'!$F$8&amp;G82&amp;'00 概述'!$F$9&amp;H82&amp;'00 概述'!$G$3&amp;I82&amp;'00 概述'!$G$4&amp;J82&amp;'00 概述'!$G$5&amp;K82&amp;'00 概述'!$G$6&amp;L82&amp;'00 概述'!$G$7&amp;M82&amp;'00 概述'!$G$8&amp;IF(N83="","",","))</f>
        <v/>
      </c>
      <c r="O82" s="13" t="s">
        <v>76</v>
      </c>
      <c r="P82" s="8"/>
      <c r="Q82" s="4"/>
      <c r="R82" s="4"/>
      <c r="S82" s="4"/>
      <c r="T82" s="4"/>
      <c r="U82" s="4"/>
      <c r="V82" s="4"/>
      <c r="W82" s="4"/>
      <c r="X82" s="4"/>
      <c r="Y82" s="4"/>
      <c r="Z82" s="4"/>
      <c r="AA82" s="9" t="str">
        <f>IF(P82="","",'00 概述'!$F$4&amp;P82&amp;'00 概述'!$F$5&amp;Q82&amp;'00 概述'!$F$6&amp;R82&amp;'00 概述'!$F$7&amp;S82&amp;'00 概述'!$F$8&amp;T82&amp;'00 概述'!$F$9&amp;U82&amp;'00 概述'!$G$3&amp;V82&amp;'00 概述'!$G$4&amp;W82&amp;'00 概述'!$G$5&amp;X82&amp;'00 概述'!$G$6&amp;Y82&amp;'00 概述'!$G$7&amp;Z82&amp;'00 概述'!$G$8&amp;IF(AA83="","",","))</f>
        <v/>
      </c>
      <c r="AB82" s="13" t="s">
        <v>76</v>
      </c>
      <c r="AC82" s="8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9" t="str">
        <f>IF(AC82="","",'00 概述'!$F$4&amp;AC82&amp;'00 概述'!$F$5&amp;AD82&amp;'00 概述'!$F$6&amp;AE82&amp;'00 概述'!$F$7&amp;AF82&amp;'00 概述'!$F$8&amp;AG82&amp;'00 概述'!$F$9&amp;AH82&amp;'00 概述'!$G$3&amp;AI82&amp;'00 概述'!$G$4&amp;AJ82&amp;'00 概述'!$G$5&amp;AK82&amp;'00 概述'!$G$6&amp;AL82&amp;'00 概述'!$G$7&amp;AM82&amp;'00 概述'!$G$8&amp;IF(AN83="","",","))</f>
        <v/>
      </c>
    </row>
    <row r="83" spans="1:41" outlineLevel="1">
      <c r="C83" s="8"/>
      <c r="D83" s="4"/>
      <c r="E83" s="4"/>
      <c r="F83" s="4"/>
      <c r="G83" s="4"/>
      <c r="H83" s="4"/>
      <c r="I83" s="4"/>
      <c r="J83" s="4"/>
      <c r="K83" s="4"/>
      <c r="L83" s="4"/>
      <c r="M83" s="4"/>
      <c r="N83" s="9" t="str">
        <f>IF(C83="","",'00 概述'!$F$4&amp;C83&amp;'00 概述'!$F$5&amp;D83&amp;'00 概述'!$F$6&amp;E83&amp;'00 概述'!$F$7&amp;F83&amp;'00 概述'!$F$8&amp;G83&amp;'00 概述'!$F$9&amp;H83&amp;'00 概述'!$G$3&amp;I83&amp;'00 概述'!$G$4&amp;J83&amp;'00 概述'!$G$5&amp;K83&amp;'00 概述'!$G$6&amp;L83&amp;'00 概述'!$G$7&amp;M83&amp;'00 概述'!$G$8&amp;IF(N84="","",","))</f>
        <v/>
      </c>
      <c r="O83" s="13" t="s">
        <v>76</v>
      </c>
      <c r="P83" s="8"/>
      <c r="Q83" s="4"/>
      <c r="R83" s="4"/>
      <c r="S83" s="4"/>
      <c r="T83" s="4"/>
      <c r="U83" s="4"/>
      <c r="V83" s="4"/>
      <c r="W83" s="4"/>
      <c r="X83" s="4"/>
      <c r="Y83" s="4"/>
      <c r="Z83" s="4"/>
      <c r="AA83" s="9" t="str">
        <f>IF(P83="","",'00 概述'!$F$4&amp;P83&amp;'00 概述'!$F$5&amp;Q83&amp;'00 概述'!$F$6&amp;R83&amp;'00 概述'!$F$7&amp;S83&amp;'00 概述'!$F$8&amp;T83&amp;'00 概述'!$F$9&amp;U83&amp;'00 概述'!$G$3&amp;V83&amp;'00 概述'!$G$4&amp;W83&amp;'00 概述'!$G$5&amp;X83&amp;'00 概述'!$G$6&amp;Y83&amp;'00 概述'!$G$7&amp;Z83&amp;'00 概述'!$G$8&amp;IF(AA84="","",","))</f>
        <v/>
      </c>
      <c r="AB83" s="13" t="s">
        <v>76</v>
      </c>
      <c r="AC83" s="8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9" t="str">
        <f>IF(AC83="","",'00 概述'!$F$4&amp;AC83&amp;'00 概述'!$F$5&amp;AD83&amp;'00 概述'!$F$6&amp;AE83&amp;'00 概述'!$F$7&amp;AF83&amp;'00 概述'!$F$8&amp;AG83&amp;'00 概述'!$F$9&amp;AH83&amp;'00 概述'!$G$3&amp;AI83&amp;'00 概述'!$G$4&amp;AJ83&amp;'00 概述'!$G$5&amp;AK83&amp;'00 概述'!$G$6&amp;AL83&amp;'00 概述'!$G$7&amp;AM83&amp;'00 概述'!$G$8&amp;IF(AN84="","",","))</f>
        <v/>
      </c>
    </row>
    <row r="84" spans="1:41" outlineLevel="1">
      <c r="C84" s="8"/>
      <c r="D84" s="4"/>
      <c r="E84" s="4"/>
      <c r="F84" s="4"/>
      <c r="G84" s="4"/>
      <c r="H84" s="4"/>
      <c r="I84" s="4"/>
      <c r="J84" s="4"/>
      <c r="K84" s="4"/>
      <c r="L84" s="4"/>
      <c r="M84" s="4"/>
      <c r="N84" s="9" t="str">
        <f>IF(C84="","",'00 概述'!$F$4&amp;C84&amp;'00 概述'!$F$5&amp;D84&amp;'00 概述'!$F$6&amp;E84&amp;'00 概述'!$F$7&amp;F84&amp;'00 概述'!$F$8&amp;G84&amp;'00 概述'!$F$9&amp;H84&amp;'00 概述'!$G$3&amp;I84&amp;'00 概述'!$G$4&amp;J84&amp;'00 概述'!$G$5&amp;K84&amp;'00 概述'!$G$6&amp;L84&amp;'00 概述'!$G$7&amp;M84&amp;'00 概述'!$G$8&amp;IF(#REF!="","",","))</f>
        <v/>
      </c>
      <c r="O84" s="13" t="s">
        <v>76</v>
      </c>
      <c r="P84" s="8"/>
      <c r="Q84" s="4"/>
      <c r="R84" s="4"/>
      <c r="S84" s="4"/>
      <c r="T84" s="4"/>
      <c r="U84" s="4"/>
      <c r="V84" s="4"/>
      <c r="W84" s="4"/>
      <c r="X84" s="4"/>
      <c r="Y84" s="4"/>
      <c r="Z84" s="4"/>
      <c r="AA84" s="9" t="str">
        <f>IF(P84="","",'00 概述'!$F$4&amp;P84&amp;'00 概述'!$F$5&amp;Q84&amp;'00 概述'!$F$6&amp;R84&amp;'00 概述'!$F$7&amp;S84&amp;'00 概述'!$F$8&amp;T84&amp;'00 概述'!$F$9&amp;U84&amp;'00 概述'!$G$3&amp;V84&amp;'00 概述'!$G$4&amp;W84&amp;'00 概述'!$G$5&amp;X84&amp;'00 概述'!$G$6&amp;Y84&amp;'00 概述'!$G$7&amp;Z84&amp;'00 概述'!$G$8&amp;IF(#REF!="","",","))</f>
        <v/>
      </c>
      <c r="AB84" s="13" t="s">
        <v>76</v>
      </c>
      <c r="AC84" s="8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9" t="str">
        <f>IF(AC84="","",'00 概述'!$F$4&amp;AC84&amp;'00 概述'!$F$5&amp;AD84&amp;'00 概述'!$F$6&amp;AE84&amp;'00 概述'!$F$7&amp;AF84&amp;'00 概述'!$F$8&amp;AG84&amp;'00 概述'!$F$9&amp;AH84&amp;'00 概述'!$G$3&amp;AI84&amp;'00 概述'!$G$4&amp;AJ84&amp;'00 概述'!$G$5&amp;AK84&amp;'00 概述'!$G$6&amp;AL84&amp;'00 概述'!$G$7&amp;AM84&amp;'00 概述'!$G$8&amp;IF(#REF!="","",","))</f>
        <v/>
      </c>
    </row>
    <row r="86" spans="1:41" ht="15">
      <c r="A86" s="2" t="s">
        <v>61</v>
      </c>
      <c r="B86" s="6">
        <v>89</v>
      </c>
      <c r="C86" s="75" t="str">
        <f>VLOOKUP(B86,'01 客户端展示文本配置'!A:B,2,FALSE)</f>
        <v>累计{0}金币</v>
      </c>
      <c r="D86" s="76"/>
      <c r="E86" s="76"/>
      <c r="F86" s="76"/>
      <c r="G86" s="76"/>
      <c r="H86" s="76"/>
      <c r="I86" s="76"/>
      <c r="J86" s="76"/>
      <c r="K86" s="76"/>
      <c r="L86" s="76"/>
      <c r="M86" s="77"/>
      <c r="N86" s="2" t="s">
        <v>69</v>
      </c>
      <c r="O86" s="9" t="str">
        <f>'00 概述'!$F$3&amp;CONCATENATE(N89,N90,N91,N92,N93,N94,N95,N96,N97,N98)&amp;'00 概述'!$G$9</f>
        <v>{\"RichText\":[{\"text\":\"累计\",\"color\":{\"r\":0,\"g\":0,\"b\":0},\"opacity\":255,\"fontName\":\"font/Default.ttf\",\"fontSize\":22,\"outlineColor\":{\"r\":255,\"g\":255,\"b\":255},\"outlineSize\":-1},{\"text\":\"{0}\",\"color\":{\"r\":236,\"g\":231,\"b\":89},\"opacity\":255,\"fontName\":\"font/Default.ttf\",\"fontSize\":20,\"outlineColor\":{\"r\":69,\"g\":68,\"b\":128},\"outlineSize\":2},{\"text\":\"金币\",\"color\":{\"r\":0,\"g\":0,\"b\":0},\"opacity\":255,\"fontName\":\"font/Default.ttf\",\"fontSize\":22,\"outlineColor\":{\"r\":255,\"g\":255,\"b\":255},\"outlineSize\":-1}]}</v>
      </c>
      <c r="P86" s="72" t="s">
        <v>126</v>
      </c>
      <c r="Q86" s="73"/>
      <c r="R86" s="73"/>
      <c r="S86" s="73"/>
      <c r="T86" s="73"/>
      <c r="U86" s="73"/>
      <c r="V86" s="73"/>
      <c r="W86" s="73"/>
      <c r="X86" s="73"/>
      <c r="Y86" s="73"/>
      <c r="Z86" s="74"/>
      <c r="AA86" s="2" t="s">
        <v>71</v>
      </c>
      <c r="AB86" s="9" t="str">
        <f>'00 概述'!$F$3&amp;CONCATENATE(AA89,AA90,AA91,AA92,AA93,AA94,AA95,AA96,AA97,AA98)&amp;'00 概述'!$G$9</f>
        <v>{\"RichText\":[{\"text\":\"Total \",\"color\":{\"r\":0,\"g\":0,\"b\":0},\"opacity\":255,\"fontName\":\"font/Default.ttf\",\"fontSize\":22,\"outlineColor\":{\"r\":255,\"g\":255,\"b\":255},\"outlineSize\":-1},{\"text\":\"{0} \",\"color\":{\"r\":236,\"g\":231,\"b\":89},\"opacity\":255,\"fontName\":\"font/Default.ttf\",\"fontSize\":20,\"outlineColor\":{\"r\":69,\"g\":68,\"b\":128},\"outlineSize\":2},{\"text\":\"gold\",\"color\":{\"r\":0,\"g\":0,\"b\":0},\"opacity\":255,\"fontName\":\"font/Default.ttf\",\"fontSize\":22,\"outlineColor\":{\"r\":255,\"g\":255,\"b\":255},\"outlineSize\":-1}]}</v>
      </c>
      <c r="AC86" s="69"/>
      <c r="AD86" s="70"/>
      <c r="AE86" s="70"/>
      <c r="AF86" s="70"/>
      <c r="AG86" s="70"/>
      <c r="AH86" s="70"/>
      <c r="AI86" s="70"/>
      <c r="AJ86" s="70"/>
      <c r="AK86" s="70"/>
      <c r="AL86" s="70"/>
      <c r="AM86" s="71"/>
      <c r="AN86" s="2" t="s">
        <v>70</v>
      </c>
      <c r="AO86" s="9" t="str">
        <f>'00 概述'!$F$3&amp;CONCATENATE(AN89,AN90,AN91,AN92,AN93,AN94,AN95,AN96,AN97,AN98)&amp;'00 概述'!$G$9</f>
        <v>{\"RichText\":[{\"text\":\"累計\",\"color\":{\"r\":0,\"g\":0,\"b\":0},\"opacity\":255,\"fontName\":\"font/Default.ttf\",\"fontSize\":22,\"outlineColor\":{\"r\":255,\"g\":255,\"b\":255},\"outlineSize\":-1},{\"text\":\"{0}\",\"color\":{\"r\":236,\"g\":231,\"b\":89},\"opacity\":255,\"fontName\":\"font/Default.ttf\",\"fontSize\":20,\"outlineColor\":{\"r\":69,\"g\":68,\"b\":128},\"outlineSize\":2},{\"text\":\"金幣\",\"color\":{\"r\":0,\"g\":0,\"b\":0},\"opacity\":255,\"fontName\":\"font/Default.ttf\",\"fontSize\":22,\"outlineColor\":{\"r\":255,\"g\":255,\"b\":255},\"outlineSize\":-1}]}</v>
      </c>
    </row>
    <row r="87" spans="1:41" outlineLevel="1">
      <c r="C87" s="68" t="s">
        <v>3</v>
      </c>
      <c r="D87" s="68" t="s">
        <v>4</v>
      </c>
      <c r="E87" s="68"/>
      <c r="F87" s="68"/>
      <c r="G87" s="68" t="s">
        <v>5</v>
      </c>
      <c r="H87" s="68" t="s">
        <v>6</v>
      </c>
      <c r="I87" s="68" t="s">
        <v>7</v>
      </c>
      <c r="J87" s="68" t="s">
        <v>8</v>
      </c>
      <c r="K87" s="68"/>
      <c r="L87" s="68"/>
      <c r="M87" s="68"/>
      <c r="N87" s="68" t="s">
        <v>9</v>
      </c>
      <c r="P87" s="68" t="s">
        <v>3</v>
      </c>
      <c r="Q87" s="68" t="s">
        <v>4</v>
      </c>
      <c r="R87" s="68"/>
      <c r="S87" s="68"/>
      <c r="T87" s="68" t="s">
        <v>5</v>
      </c>
      <c r="U87" s="68" t="s">
        <v>6</v>
      </c>
      <c r="V87" s="68" t="s">
        <v>7</v>
      </c>
      <c r="W87" s="68" t="s">
        <v>8</v>
      </c>
      <c r="X87" s="68"/>
      <c r="Y87" s="68"/>
      <c r="Z87" s="68"/>
      <c r="AA87" s="68" t="s">
        <v>9</v>
      </c>
      <c r="AC87" s="68" t="s">
        <v>3</v>
      </c>
      <c r="AD87" s="68" t="s">
        <v>4</v>
      </c>
      <c r="AE87" s="68"/>
      <c r="AF87" s="68"/>
      <c r="AG87" s="68" t="s">
        <v>5</v>
      </c>
      <c r="AH87" s="68" t="s">
        <v>6</v>
      </c>
      <c r="AI87" s="68" t="s">
        <v>7</v>
      </c>
      <c r="AJ87" s="68" t="s">
        <v>8</v>
      </c>
      <c r="AK87" s="68"/>
      <c r="AL87" s="68"/>
      <c r="AM87" s="68"/>
      <c r="AN87" s="68" t="s">
        <v>9</v>
      </c>
    </row>
    <row r="88" spans="1:41" ht="14.25" customHeight="1" outlineLevel="1">
      <c r="C88" s="68"/>
      <c r="D88" s="12" t="s">
        <v>13</v>
      </c>
      <c r="E88" s="12" t="s">
        <v>14</v>
      </c>
      <c r="F88" s="12" t="s">
        <v>15</v>
      </c>
      <c r="G88" s="68"/>
      <c r="H88" s="68"/>
      <c r="I88" s="68"/>
      <c r="J88" s="12" t="s">
        <v>13</v>
      </c>
      <c r="K88" s="12" t="s">
        <v>14</v>
      </c>
      <c r="L88" s="12" t="s">
        <v>15</v>
      </c>
      <c r="M88" s="12" t="s">
        <v>16</v>
      </c>
      <c r="N88" s="68"/>
      <c r="P88" s="68"/>
      <c r="Q88" s="12" t="s">
        <v>13</v>
      </c>
      <c r="R88" s="12" t="s">
        <v>14</v>
      </c>
      <c r="S88" s="12" t="s">
        <v>15</v>
      </c>
      <c r="T88" s="68"/>
      <c r="U88" s="68"/>
      <c r="V88" s="68"/>
      <c r="W88" s="12" t="s">
        <v>13</v>
      </c>
      <c r="X88" s="12" t="s">
        <v>14</v>
      </c>
      <c r="Y88" s="12" t="s">
        <v>15</v>
      </c>
      <c r="Z88" s="12" t="s">
        <v>16</v>
      </c>
      <c r="AA88" s="68"/>
      <c r="AC88" s="68"/>
      <c r="AD88" s="12" t="s">
        <v>13</v>
      </c>
      <c r="AE88" s="12" t="s">
        <v>14</v>
      </c>
      <c r="AF88" s="12" t="s">
        <v>15</v>
      </c>
      <c r="AG88" s="68"/>
      <c r="AH88" s="68"/>
      <c r="AI88" s="68"/>
      <c r="AJ88" s="12" t="s">
        <v>13</v>
      </c>
      <c r="AK88" s="12" t="s">
        <v>14</v>
      </c>
      <c r="AL88" s="12" t="s">
        <v>15</v>
      </c>
      <c r="AM88" s="12" t="s">
        <v>16</v>
      </c>
      <c r="AN88" s="68"/>
    </row>
    <row r="89" spans="1:41" outlineLevel="1">
      <c r="C89" s="8" t="s">
        <v>91</v>
      </c>
      <c r="D89" s="6">
        <v>0</v>
      </c>
      <c r="E89" s="6">
        <v>0</v>
      </c>
      <c r="F89" s="6">
        <v>0</v>
      </c>
      <c r="G89" s="4">
        <v>255</v>
      </c>
      <c r="H89" s="4" t="s">
        <v>19</v>
      </c>
      <c r="I89" s="4">
        <v>22</v>
      </c>
      <c r="J89" s="6">
        <v>255</v>
      </c>
      <c r="K89" s="6">
        <v>255</v>
      </c>
      <c r="L89" s="6">
        <v>255</v>
      </c>
      <c r="M89" s="6">
        <v>-1</v>
      </c>
      <c r="N89" s="9" t="str">
        <f>IF(C89="","",'00 概述'!$F$4&amp;C89&amp;'00 概述'!$F$5&amp;D89&amp;'00 概述'!$F$6&amp;E89&amp;'00 概述'!$F$7&amp;F89&amp;'00 概述'!$F$8&amp;G89&amp;'00 概述'!$F$9&amp;H89&amp;'00 概述'!$G$3&amp;I89&amp;'00 概述'!$G$4&amp;J89&amp;'00 概述'!$G$5&amp;K89&amp;'00 概述'!$G$6&amp;L89&amp;'00 概述'!$G$7&amp;M89&amp;'00 概述'!$G$8&amp;IF(N90="","",","))</f>
        <v>{\"text\":\"累计\",\"color\":{\"r\":0,\"g\":0,\"b\":0},\"opacity\":255,\"fontName\":\"font/Default.ttf\",\"fontSize\":22,\"outlineColor\":{\"r\":255,\"g\":255,\"b\":255},\"outlineSize\":-1},</v>
      </c>
      <c r="O89" s="13" t="s">
        <v>76</v>
      </c>
      <c r="P89" s="29" t="s">
        <v>127</v>
      </c>
      <c r="Q89" s="30">
        <v>0</v>
      </c>
      <c r="R89" s="30">
        <v>0</v>
      </c>
      <c r="S89" s="30">
        <v>0</v>
      </c>
      <c r="T89" s="28">
        <v>255</v>
      </c>
      <c r="U89" s="28" t="s">
        <v>19</v>
      </c>
      <c r="V89" s="28">
        <v>22</v>
      </c>
      <c r="W89" s="30">
        <v>255</v>
      </c>
      <c r="X89" s="30">
        <v>255</v>
      </c>
      <c r="Y89" s="30">
        <v>255</v>
      </c>
      <c r="Z89" s="30">
        <v>-1</v>
      </c>
      <c r="AA89" s="9" t="str">
        <f>IF(P89="","",'00 概述'!$F$4&amp;P89&amp;'00 概述'!$F$5&amp;Q89&amp;'00 概述'!$F$6&amp;R89&amp;'00 概述'!$F$7&amp;S89&amp;'00 概述'!$F$8&amp;T89&amp;'00 概述'!$F$9&amp;U89&amp;'00 概述'!$G$3&amp;V89&amp;'00 概述'!$G$4&amp;W89&amp;'00 概述'!$G$5&amp;X89&amp;'00 概述'!$G$6&amp;Y89&amp;'00 概述'!$G$7&amp;Z89&amp;'00 概述'!$G$8&amp;IF(AA90="","",","))</f>
        <v>{\"text\":\"Total \",\"color\":{\"r\":0,\"g\":0,\"b\":0},\"opacity\":255,\"fontName\":\"font/Default.ttf\",\"fontSize\":22,\"outlineColor\":{\"r\":255,\"g\":255,\"b\":255},\"outlineSize\":-1},</v>
      </c>
      <c r="AB89" s="13" t="s">
        <v>76</v>
      </c>
      <c r="AC89" s="8" t="s">
        <v>79</v>
      </c>
      <c r="AD89" s="6">
        <v>0</v>
      </c>
      <c r="AE89" s="6">
        <v>0</v>
      </c>
      <c r="AF89" s="6">
        <v>0</v>
      </c>
      <c r="AG89" s="4">
        <v>255</v>
      </c>
      <c r="AH89" s="4" t="s">
        <v>19</v>
      </c>
      <c r="AI89" s="4">
        <v>22</v>
      </c>
      <c r="AJ89" s="6">
        <v>255</v>
      </c>
      <c r="AK89" s="6">
        <v>255</v>
      </c>
      <c r="AL89" s="6">
        <v>255</v>
      </c>
      <c r="AM89" s="6">
        <v>-1</v>
      </c>
      <c r="AN89" s="9" t="str">
        <f>IF(AC89="","",'00 概述'!$F$4&amp;AC89&amp;'00 概述'!$F$5&amp;AD89&amp;'00 概述'!$F$6&amp;AE89&amp;'00 概述'!$F$7&amp;AF89&amp;'00 概述'!$F$8&amp;AG89&amp;'00 概述'!$F$9&amp;AH89&amp;'00 概述'!$G$3&amp;AI89&amp;'00 概述'!$G$4&amp;AJ89&amp;'00 概述'!$G$5&amp;AK89&amp;'00 概述'!$G$6&amp;AL89&amp;'00 概述'!$G$7&amp;AM89&amp;'00 概述'!$G$8&amp;IF(AN90="","",","))</f>
        <v>{\"text\":\"累計\",\"color\":{\"r\":0,\"g\":0,\"b\":0},\"opacity\":255,\"fontName\":\"font/Default.ttf\",\"fontSize\":22,\"outlineColor\":{\"r\":255,\"g\":255,\"b\":255},\"outlineSize\":-1},</v>
      </c>
    </row>
    <row r="90" spans="1:41" outlineLevel="1">
      <c r="C90" s="8" t="s">
        <v>22</v>
      </c>
      <c r="D90" s="4">
        <v>236</v>
      </c>
      <c r="E90" s="4">
        <v>231</v>
      </c>
      <c r="F90" s="4">
        <v>89</v>
      </c>
      <c r="G90" s="4">
        <v>255</v>
      </c>
      <c r="H90" s="4" t="s">
        <v>19</v>
      </c>
      <c r="I90" s="4">
        <v>20</v>
      </c>
      <c r="J90" s="6">
        <v>69</v>
      </c>
      <c r="K90" s="6">
        <v>68</v>
      </c>
      <c r="L90" s="6">
        <v>128</v>
      </c>
      <c r="M90" s="6">
        <v>2</v>
      </c>
      <c r="N90" s="9" t="str">
        <f>IF(C90="","",'00 概述'!$F$4&amp;C90&amp;'00 概述'!$F$5&amp;D90&amp;'00 概述'!$F$6&amp;E90&amp;'00 概述'!$F$7&amp;F90&amp;'00 概述'!$F$8&amp;G90&amp;'00 概述'!$F$9&amp;H90&amp;'00 概述'!$G$3&amp;I90&amp;'00 概述'!$G$4&amp;J90&amp;'00 概述'!$G$5&amp;K90&amp;'00 概述'!$G$6&amp;L90&amp;'00 概述'!$G$7&amp;M90&amp;'00 概述'!$G$8&amp;IF(N91="","",","))</f>
        <v>{\"text\":\"{0}\",\"color\":{\"r\":236,\"g\":231,\"b\":89},\"opacity\":255,\"fontName\":\"font/Default.ttf\",\"fontSize\":20,\"outlineColor\":{\"r\":69,\"g\":68,\"b\":128},\"outlineSize\":2},</v>
      </c>
      <c r="O90" s="13" t="s">
        <v>77</v>
      </c>
      <c r="P90" s="29" t="s">
        <v>121</v>
      </c>
      <c r="Q90" s="28">
        <v>236</v>
      </c>
      <c r="R90" s="28">
        <v>231</v>
      </c>
      <c r="S90" s="28">
        <v>89</v>
      </c>
      <c r="T90" s="28">
        <v>255</v>
      </c>
      <c r="U90" s="28" t="s">
        <v>19</v>
      </c>
      <c r="V90" s="28">
        <v>20</v>
      </c>
      <c r="W90" s="30">
        <v>69</v>
      </c>
      <c r="X90" s="30">
        <v>68</v>
      </c>
      <c r="Y90" s="30">
        <v>128</v>
      </c>
      <c r="Z90" s="30">
        <v>2</v>
      </c>
      <c r="AA90" s="9" t="str">
        <f>IF(P90="","",'00 概述'!$F$4&amp;P90&amp;'00 概述'!$F$5&amp;Q90&amp;'00 概述'!$F$6&amp;R90&amp;'00 概述'!$F$7&amp;S90&amp;'00 概述'!$F$8&amp;T90&amp;'00 概述'!$F$9&amp;U90&amp;'00 概述'!$G$3&amp;V90&amp;'00 概述'!$G$4&amp;W90&amp;'00 概述'!$G$5&amp;X90&amp;'00 概述'!$G$6&amp;Y90&amp;'00 概述'!$G$7&amp;Z90&amp;'00 概述'!$G$8&amp;IF(AA91="","",","))</f>
        <v>{\"text\":\"{0} \",\"color\":{\"r\":236,\"g\":231,\"b\":89},\"opacity\":255,\"fontName\":\"font/Default.ttf\",\"fontSize\":20,\"outlineColor\":{\"r\":69,\"g\":68,\"b\":128},\"outlineSize\":2},</v>
      </c>
      <c r="AB90" s="13" t="s">
        <v>77</v>
      </c>
      <c r="AC90" s="8" t="s">
        <v>22</v>
      </c>
      <c r="AD90" s="4">
        <v>236</v>
      </c>
      <c r="AE90" s="4">
        <v>231</v>
      </c>
      <c r="AF90" s="4">
        <v>89</v>
      </c>
      <c r="AG90" s="4">
        <v>255</v>
      </c>
      <c r="AH90" s="4" t="s">
        <v>19</v>
      </c>
      <c r="AI90" s="4">
        <v>20</v>
      </c>
      <c r="AJ90" s="6">
        <v>69</v>
      </c>
      <c r="AK90" s="6">
        <v>68</v>
      </c>
      <c r="AL90" s="6">
        <v>128</v>
      </c>
      <c r="AM90" s="6">
        <v>2</v>
      </c>
      <c r="AN90" s="9" t="str">
        <f>IF(AC90="","",'00 概述'!$F$4&amp;AC90&amp;'00 概述'!$F$5&amp;AD90&amp;'00 概述'!$F$6&amp;AE90&amp;'00 概述'!$F$7&amp;AF90&amp;'00 概述'!$F$8&amp;AG90&amp;'00 概述'!$F$9&amp;AH90&amp;'00 概述'!$G$3&amp;AI90&amp;'00 概述'!$G$4&amp;AJ90&amp;'00 概述'!$G$5&amp;AK90&amp;'00 概述'!$G$6&amp;AL90&amp;'00 概述'!$G$7&amp;AM90&amp;'00 概述'!$G$8&amp;IF(AN91="","",","))</f>
        <v>{\"text\":\"{0}\",\"color\":{\"r\":236,\"g\":231,\"b\":89},\"opacity\":255,\"fontName\":\"font/Default.ttf\",\"fontSize\":20,\"outlineColor\":{\"r\":69,\"g\":68,\"b\":128},\"outlineSize\":2},</v>
      </c>
    </row>
    <row r="91" spans="1:41" outlineLevel="1">
      <c r="C91" s="8" t="s">
        <v>93</v>
      </c>
      <c r="D91" s="6">
        <v>0</v>
      </c>
      <c r="E91" s="6">
        <v>0</v>
      </c>
      <c r="F91" s="6">
        <v>0</v>
      </c>
      <c r="G91" s="4">
        <v>255</v>
      </c>
      <c r="H91" s="4" t="s">
        <v>19</v>
      </c>
      <c r="I91" s="4">
        <v>22</v>
      </c>
      <c r="J91" s="6">
        <v>255</v>
      </c>
      <c r="K91" s="6">
        <v>255</v>
      </c>
      <c r="L91" s="6">
        <v>255</v>
      </c>
      <c r="M91" s="6">
        <v>-1</v>
      </c>
      <c r="N91" s="9" t="str">
        <f>IF(C91="","",'00 概述'!$F$4&amp;C91&amp;'00 概述'!$F$5&amp;D91&amp;'00 概述'!$F$6&amp;E91&amp;'00 概述'!$F$7&amp;F91&amp;'00 概述'!$F$8&amp;G91&amp;'00 概述'!$F$9&amp;H91&amp;'00 概述'!$G$3&amp;I91&amp;'00 概述'!$G$4&amp;J91&amp;'00 概述'!$G$5&amp;K91&amp;'00 概述'!$G$6&amp;L91&amp;'00 概述'!$G$7&amp;M91&amp;'00 概述'!$G$8&amp;IF(N92="","",","))</f>
        <v>{\"text\":\"金币\",\"color\":{\"r\":0,\"g\":0,\"b\":0},\"opacity\":255,\"fontName\":\"font/Default.ttf\",\"fontSize\":22,\"outlineColor\":{\"r\":255,\"g\":255,\"b\":255},\"outlineSize\":-1}</v>
      </c>
      <c r="O91" s="13" t="s">
        <v>76</v>
      </c>
      <c r="P91" s="29" t="s">
        <v>129</v>
      </c>
      <c r="Q91" s="30">
        <v>0</v>
      </c>
      <c r="R91" s="30">
        <v>0</v>
      </c>
      <c r="S91" s="30">
        <v>0</v>
      </c>
      <c r="T91" s="28">
        <v>255</v>
      </c>
      <c r="U91" s="28" t="s">
        <v>19</v>
      </c>
      <c r="V91" s="28">
        <v>22</v>
      </c>
      <c r="W91" s="30">
        <v>255</v>
      </c>
      <c r="X91" s="30">
        <v>255</v>
      </c>
      <c r="Y91" s="30">
        <v>255</v>
      </c>
      <c r="Z91" s="30">
        <v>-1</v>
      </c>
      <c r="AA91" s="9" t="str">
        <f>IF(P91="","",'00 概述'!$F$4&amp;P91&amp;'00 概述'!$F$5&amp;Q91&amp;'00 概述'!$F$6&amp;R91&amp;'00 概述'!$F$7&amp;S91&amp;'00 概述'!$F$8&amp;T91&amp;'00 概述'!$F$9&amp;U91&amp;'00 概述'!$G$3&amp;V91&amp;'00 概述'!$G$4&amp;W91&amp;'00 概述'!$G$5&amp;X91&amp;'00 概述'!$G$6&amp;Y91&amp;'00 概述'!$G$7&amp;Z91&amp;'00 概述'!$G$8&amp;IF(AA92="","",","))</f>
        <v>{\"text\":\"gold\",\"color\":{\"r\":0,\"g\":0,\"b\":0},\"opacity\":255,\"fontName\":\"font/Default.ttf\",\"fontSize\":22,\"outlineColor\":{\"r\":255,\"g\":255,\"b\":255},\"outlineSize\":-1}</v>
      </c>
      <c r="AB91" s="13" t="s">
        <v>76</v>
      </c>
      <c r="AC91" s="8" t="s">
        <v>80</v>
      </c>
      <c r="AD91" s="6">
        <v>0</v>
      </c>
      <c r="AE91" s="6">
        <v>0</v>
      </c>
      <c r="AF91" s="6">
        <v>0</v>
      </c>
      <c r="AG91" s="4">
        <v>255</v>
      </c>
      <c r="AH91" s="4" t="s">
        <v>19</v>
      </c>
      <c r="AI91" s="4">
        <v>22</v>
      </c>
      <c r="AJ91" s="6">
        <v>255</v>
      </c>
      <c r="AK91" s="6">
        <v>255</v>
      </c>
      <c r="AL91" s="6">
        <v>255</v>
      </c>
      <c r="AM91" s="6">
        <v>-1</v>
      </c>
      <c r="AN91" s="9" t="str">
        <f>IF(AC91="","",'00 概述'!$F$4&amp;AC91&amp;'00 概述'!$F$5&amp;AD91&amp;'00 概述'!$F$6&amp;AE91&amp;'00 概述'!$F$7&amp;AF91&amp;'00 概述'!$F$8&amp;AG91&amp;'00 概述'!$F$9&amp;AH91&amp;'00 概述'!$G$3&amp;AI91&amp;'00 概述'!$G$4&amp;AJ91&amp;'00 概述'!$G$5&amp;AK91&amp;'00 概述'!$G$6&amp;AL91&amp;'00 概述'!$G$7&amp;AM91&amp;'00 概述'!$G$8&amp;IF(AN92="","",","))</f>
        <v>{\"text\":\"金幣\",\"color\":{\"r\":0,\"g\":0,\"b\":0},\"opacity\":255,\"fontName\":\"font/Default.ttf\",\"fontSize\":22,\"outlineColor\":{\"r\":255,\"g\":255,\"b\":255},\"outlineSize\":-1}</v>
      </c>
    </row>
    <row r="92" spans="1:41" outlineLevel="1">
      <c r="C92" s="8"/>
      <c r="D92" s="4"/>
      <c r="E92" s="4"/>
      <c r="F92" s="4"/>
      <c r="G92" s="4"/>
      <c r="H92" s="4"/>
      <c r="I92" s="4"/>
      <c r="J92" s="6"/>
      <c r="K92" s="6"/>
      <c r="L92" s="6"/>
      <c r="M92" s="6"/>
      <c r="N92" s="9" t="str">
        <f>IF(C92="","",'00 概述'!$F$4&amp;C92&amp;'00 概述'!$F$5&amp;D92&amp;'00 概述'!$F$6&amp;E92&amp;'00 概述'!$F$7&amp;F92&amp;'00 概述'!$F$8&amp;G92&amp;'00 概述'!$F$9&amp;H92&amp;'00 概述'!$G$3&amp;I92&amp;'00 概述'!$G$4&amp;J92&amp;'00 概述'!$G$5&amp;K92&amp;'00 概述'!$G$6&amp;L92&amp;'00 概述'!$G$7&amp;M92&amp;'00 概述'!$G$8&amp;IF(N93="","",","))</f>
        <v/>
      </c>
      <c r="O92" s="13" t="s">
        <v>76</v>
      </c>
      <c r="P92" s="8"/>
      <c r="Q92" s="4"/>
      <c r="R92" s="4"/>
      <c r="S92" s="4"/>
      <c r="T92" s="4"/>
      <c r="U92" s="4"/>
      <c r="V92" s="4"/>
      <c r="W92" s="4"/>
      <c r="X92" s="4"/>
      <c r="Y92" s="4"/>
      <c r="Z92" s="4"/>
      <c r="AA92" s="9" t="str">
        <f>IF(P92="","",'00 概述'!$F$4&amp;P92&amp;'00 概述'!$F$5&amp;Q92&amp;'00 概述'!$F$6&amp;R92&amp;'00 概述'!$F$7&amp;S92&amp;'00 概述'!$F$8&amp;T92&amp;'00 概述'!$F$9&amp;U92&amp;'00 概述'!$G$3&amp;V92&amp;'00 概述'!$G$4&amp;W92&amp;'00 概述'!$G$5&amp;X92&amp;'00 概述'!$G$6&amp;Y92&amp;'00 概述'!$G$7&amp;Z92&amp;'00 概述'!$G$8&amp;IF(AA93="","",","))</f>
        <v/>
      </c>
      <c r="AB92" s="13" t="s">
        <v>76</v>
      </c>
      <c r="AC92" s="8"/>
      <c r="AD92" s="4"/>
      <c r="AE92" s="4"/>
      <c r="AF92" s="4"/>
      <c r="AG92" s="4"/>
      <c r="AH92" s="4"/>
      <c r="AI92" s="4"/>
      <c r="AJ92" s="6"/>
      <c r="AK92" s="6"/>
      <c r="AL92" s="6"/>
      <c r="AM92" s="6"/>
      <c r="AN92" s="9" t="str">
        <f>IF(AC92="","",'00 概述'!$F$4&amp;AC92&amp;'00 概述'!$F$5&amp;AD92&amp;'00 概述'!$F$6&amp;AE92&amp;'00 概述'!$F$7&amp;AF92&amp;'00 概述'!$F$8&amp;AG92&amp;'00 概述'!$F$9&amp;AH92&amp;'00 概述'!$G$3&amp;AI92&amp;'00 概述'!$G$4&amp;AJ92&amp;'00 概述'!$G$5&amp;AK92&amp;'00 概述'!$G$6&amp;AL92&amp;'00 概述'!$G$7&amp;AM92&amp;'00 概述'!$G$8&amp;IF(AN93="","",","))</f>
        <v/>
      </c>
    </row>
    <row r="93" spans="1:41" outlineLevel="1">
      <c r="C93" s="8"/>
      <c r="D93" s="4"/>
      <c r="E93" s="4"/>
      <c r="F93" s="4"/>
      <c r="G93" s="4"/>
      <c r="H93" s="4"/>
      <c r="I93" s="4"/>
      <c r="J93" s="4"/>
      <c r="K93" s="4"/>
      <c r="L93" s="4"/>
      <c r="M93" s="4"/>
      <c r="N93" s="9" t="str">
        <f>IF(C93="","",'00 概述'!$F$4&amp;C93&amp;'00 概述'!$F$5&amp;D93&amp;'00 概述'!$F$6&amp;E93&amp;'00 概述'!$F$7&amp;F93&amp;'00 概述'!$F$8&amp;G93&amp;'00 概述'!$F$9&amp;H93&amp;'00 概述'!$G$3&amp;I93&amp;'00 概述'!$G$4&amp;J93&amp;'00 概述'!$G$5&amp;K93&amp;'00 概述'!$G$6&amp;L93&amp;'00 概述'!$G$7&amp;M93&amp;'00 概述'!$G$8&amp;IF(N94="","",","))</f>
        <v/>
      </c>
      <c r="O93" s="13" t="s">
        <v>76</v>
      </c>
      <c r="P93" s="8"/>
      <c r="Q93" s="4"/>
      <c r="R93" s="4"/>
      <c r="S93" s="4"/>
      <c r="T93" s="4"/>
      <c r="U93" s="4"/>
      <c r="V93" s="4"/>
      <c r="W93" s="4"/>
      <c r="X93" s="4"/>
      <c r="Y93" s="4"/>
      <c r="Z93" s="4"/>
      <c r="AA93" s="9" t="str">
        <f>IF(P93="","",'00 概述'!$F$4&amp;P93&amp;'00 概述'!$F$5&amp;Q93&amp;'00 概述'!$F$6&amp;R93&amp;'00 概述'!$F$7&amp;S93&amp;'00 概述'!$F$8&amp;T93&amp;'00 概述'!$F$9&amp;U93&amp;'00 概述'!$G$3&amp;V93&amp;'00 概述'!$G$4&amp;W93&amp;'00 概述'!$G$5&amp;X93&amp;'00 概述'!$G$6&amp;Y93&amp;'00 概述'!$G$7&amp;Z93&amp;'00 概述'!$G$8&amp;IF(AA94="","",","))</f>
        <v/>
      </c>
      <c r="AB93" s="13" t="s">
        <v>76</v>
      </c>
      <c r="AC93" s="8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9" t="str">
        <f>IF(AC93="","",'00 概述'!$F$4&amp;AC93&amp;'00 概述'!$F$5&amp;AD93&amp;'00 概述'!$F$6&amp;AE93&amp;'00 概述'!$F$7&amp;AF93&amp;'00 概述'!$F$8&amp;AG93&amp;'00 概述'!$F$9&amp;AH93&amp;'00 概述'!$G$3&amp;AI93&amp;'00 概述'!$G$4&amp;AJ93&amp;'00 概述'!$G$5&amp;AK93&amp;'00 概述'!$G$6&amp;AL93&amp;'00 概述'!$G$7&amp;AM93&amp;'00 概述'!$G$8&amp;IF(AN94="","",","))</f>
        <v/>
      </c>
    </row>
    <row r="94" spans="1:41" outlineLevel="1">
      <c r="C94" s="8"/>
      <c r="D94" s="4"/>
      <c r="E94" s="4"/>
      <c r="F94" s="4"/>
      <c r="G94" s="4"/>
      <c r="H94" s="4"/>
      <c r="I94" s="4"/>
      <c r="J94" s="4"/>
      <c r="K94" s="4"/>
      <c r="L94" s="4"/>
      <c r="M94" s="4"/>
      <c r="N94" s="9" t="str">
        <f>IF(C94="","",'00 概述'!$F$4&amp;C94&amp;'00 概述'!$F$5&amp;D94&amp;'00 概述'!$F$6&amp;E94&amp;'00 概述'!$F$7&amp;F94&amp;'00 概述'!$F$8&amp;G94&amp;'00 概述'!$F$9&amp;H94&amp;'00 概述'!$G$3&amp;I94&amp;'00 概述'!$G$4&amp;J94&amp;'00 概述'!$G$5&amp;K94&amp;'00 概述'!$G$6&amp;L94&amp;'00 概述'!$G$7&amp;M94&amp;'00 概述'!$G$8&amp;IF(N95="","",","))</f>
        <v/>
      </c>
      <c r="O94" s="13" t="s">
        <v>76</v>
      </c>
      <c r="P94" s="8"/>
      <c r="Q94" s="4"/>
      <c r="R94" s="4"/>
      <c r="S94" s="4"/>
      <c r="T94" s="4"/>
      <c r="U94" s="4"/>
      <c r="V94" s="4"/>
      <c r="W94" s="4"/>
      <c r="X94" s="4"/>
      <c r="Y94" s="4"/>
      <c r="Z94" s="4"/>
      <c r="AA94" s="9" t="str">
        <f>IF(P94="","",'00 概述'!$F$4&amp;P94&amp;'00 概述'!$F$5&amp;Q94&amp;'00 概述'!$F$6&amp;R94&amp;'00 概述'!$F$7&amp;S94&amp;'00 概述'!$F$8&amp;T94&amp;'00 概述'!$F$9&amp;U94&amp;'00 概述'!$G$3&amp;V94&amp;'00 概述'!$G$4&amp;W94&amp;'00 概述'!$G$5&amp;X94&amp;'00 概述'!$G$6&amp;Y94&amp;'00 概述'!$G$7&amp;Z94&amp;'00 概述'!$G$8&amp;IF(AA95="","",","))</f>
        <v/>
      </c>
      <c r="AB94" s="13" t="s">
        <v>76</v>
      </c>
      <c r="AC94" s="8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9" t="str">
        <f>IF(AC94="","",'00 概述'!$F$4&amp;AC94&amp;'00 概述'!$F$5&amp;AD94&amp;'00 概述'!$F$6&amp;AE94&amp;'00 概述'!$F$7&amp;AF94&amp;'00 概述'!$F$8&amp;AG94&amp;'00 概述'!$F$9&amp;AH94&amp;'00 概述'!$G$3&amp;AI94&amp;'00 概述'!$G$4&amp;AJ94&amp;'00 概述'!$G$5&amp;AK94&amp;'00 概述'!$G$6&amp;AL94&amp;'00 概述'!$G$7&amp;AM94&amp;'00 概述'!$G$8&amp;IF(AN95="","",","))</f>
        <v/>
      </c>
    </row>
    <row r="95" spans="1:41" outlineLevel="1">
      <c r="C95" s="8"/>
      <c r="D95" s="4"/>
      <c r="E95" s="4"/>
      <c r="F95" s="4"/>
      <c r="G95" s="4"/>
      <c r="H95" s="4"/>
      <c r="I95" s="4"/>
      <c r="J95" s="4"/>
      <c r="K95" s="4"/>
      <c r="L95" s="4"/>
      <c r="M95" s="4"/>
      <c r="N95" s="9" t="str">
        <f>IF(C95="","",'00 概述'!$F$4&amp;C95&amp;'00 概述'!$F$5&amp;D95&amp;'00 概述'!$F$6&amp;E95&amp;'00 概述'!$F$7&amp;F95&amp;'00 概述'!$F$8&amp;G95&amp;'00 概述'!$F$9&amp;H95&amp;'00 概述'!$G$3&amp;I95&amp;'00 概述'!$G$4&amp;J95&amp;'00 概述'!$G$5&amp;K95&amp;'00 概述'!$G$6&amp;L95&amp;'00 概述'!$G$7&amp;M95&amp;'00 概述'!$G$8&amp;IF(N96="","",","))</f>
        <v/>
      </c>
      <c r="O95" s="13" t="s">
        <v>76</v>
      </c>
      <c r="P95" s="8"/>
      <c r="Q95" s="4"/>
      <c r="R95" s="4"/>
      <c r="S95" s="4"/>
      <c r="T95" s="4"/>
      <c r="U95" s="4"/>
      <c r="V95" s="4"/>
      <c r="W95" s="4"/>
      <c r="X95" s="4"/>
      <c r="Y95" s="4"/>
      <c r="Z95" s="4"/>
      <c r="AA95" s="9" t="str">
        <f>IF(P95="","",'00 概述'!$F$4&amp;P95&amp;'00 概述'!$F$5&amp;Q95&amp;'00 概述'!$F$6&amp;R95&amp;'00 概述'!$F$7&amp;S95&amp;'00 概述'!$F$8&amp;T95&amp;'00 概述'!$F$9&amp;U95&amp;'00 概述'!$G$3&amp;V95&amp;'00 概述'!$G$4&amp;W95&amp;'00 概述'!$G$5&amp;X95&amp;'00 概述'!$G$6&amp;Y95&amp;'00 概述'!$G$7&amp;Z95&amp;'00 概述'!$G$8&amp;IF(AA96="","",","))</f>
        <v/>
      </c>
      <c r="AB95" s="13" t="s">
        <v>76</v>
      </c>
      <c r="AC95" s="8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9" t="str">
        <f>IF(AC95="","",'00 概述'!$F$4&amp;AC95&amp;'00 概述'!$F$5&amp;AD95&amp;'00 概述'!$F$6&amp;AE95&amp;'00 概述'!$F$7&amp;AF95&amp;'00 概述'!$F$8&amp;AG95&amp;'00 概述'!$F$9&amp;AH95&amp;'00 概述'!$G$3&amp;AI95&amp;'00 概述'!$G$4&amp;AJ95&amp;'00 概述'!$G$5&amp;AK95&amp;'00 概述'!$G$6&amp;AL95&amp;'00 概述'!$G$7&amp;AM95&amp;'00 概述'!$G$8&amp;IF(AN96="","",","))</f>
        <v/>
      </c>
    </row>
    <row r="96" spans="1:41" outlineLevel="1">
      <c r="C96" s="8"/>
      <c r="D96" s="4"/>
      <c r="E96" s="4"/>
      <c r="F96" s="4"/>
      <c r="G96" s="4"/>
      <c r="H96" s="4"/>
      <c r="I96" s="4"/>
      <c r="J96" s="4"/>
      <c r="K96" s="4"/>
      <c r="L96" s="4"/>
      <c r="M96" s="4"/>
      <c r="N96" s="9" t="str">
        <f>IF(C96="","",'00 概述'!$F$4&amp;C96&amp;'00 概述'!$F$5&amp;D96&amp;'00 概述'!$F$6&amp;E96&amp;'00 概述'!$F$7&amp;F96&amp;'00 概述'!$F$8&amp;G96&amp;'00 概述'!$F$9&amp;H96&amp;'00 概述'!$G$3&amp;I96&amp;'00 概述'!$G$4&amp;J96&amp;'00 概述'!$G$5&amp;K96&amp;'00 概述'!$G$6&amp;L96&amp;'00 概述'!$G$7&amp;M96&amp;'00 概述'!$G$8&amp;IF(N97="","",","))</f>
        <v/>
      </c>
      <c r="O96" s="13" t="s">
        <v>76</v>
      </c>
      <c r="P96" s="8"/>
      <c r="Q96" s="4"/>
      <c r="R96" s="4"/>
      <c r="S96" s="4"/>
      <c r="T96" s="4"/>
      <c r="U96" s="4"/>
      <c r="V96" s="4"/>
      <c r="W96" s="4"/>
      <c r="X96" s="4"/>
      <c r="Y96" s="4"/>
      <c r="Z96" s="4"/>
      <c r="AA96" s="9" t="str">
        <f>IF(P96="","",'00 概述'!$F$4&amp;P96&amp;'00 概述'!$F$5&amp;Q96&amp;'00 概述'!$F$6&amp;R96&amp;'00 概述'!$F$7&amp;S96&amp;'00 概述'!$F$8&amp;T96&amp;'00 概述'!$F$9&amp;U96&amp;'00 概述'!$G$3&amp;V96&amp;'00 概述'!$G$4&amp;W96&amp;'00 概述'!$G$5&amp;X96&amp;'00 概述'!$G$6&amp;Y96&amp;'00 概述'!$G$7&amp;Z96&amp;'00 概述'!$G$8&amp;IF(AA97="","",","))</f>
        <v/>
      </c>
      <c r="AB96" s="13" t="s">
        <v>76</v>
      </c>
      <c r="AC96" s="8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9" t="str">
        <f>IF(AC96="","",'00 概述'!$F$4&amp;AC96&amp;'00 概述'!$F$5&amp;AD96&amp;'00 概述'!$F$6&amp;AE96&amp;'00 概述'!$F$7&amp;AF96&amp;'00 概述'!$F$8&amp;AG96&amp;'00 概述'!$F$9&amp;AH96&amp;'00 概述'!$G$3&amp;AI96&amp;'00 概述'!$G$4&amp;AJ96&amp;'00 概述'!$G$5&amp;AK96&amp;'00 概述'!$G$6&amp;AL96&amp;'00 概述'!$G$7&amp;AM96&amp;'00 概述'!$G$8&amp;IF(AN97="","",","))</f>
        <v/>
      </c>
    </row>
    <row r="97" spans="1:41" outlineLevel="1">
      <c r="C97" s="8"/>
      <c r="D97" s="4"/>
      <c r="E97" s="4"/>
      <c r="F97" s="4"/>
      <c r="G97" s="4"/>
      <c r="H97" s="4"/>
      <c r="I97" s="4"/>
      <c r="J97" s="4"/>
      <c r="K97" s="4"/>
      <c r="L97" s="4"/>
      <c r="M97" s="4"/>
      <c r="N97" s="9" t="str">
        <f>IF(C97="","",'00 概述'!$F$4&amp;C97&amp;'00 概述'!$F$5&amp;D97&amp;'00 概述'!$F$6&amp;E97&amp;'00 概述'!$F$7&amp;F97&amp;'00 概述'!$F$8&amp;G97&amp;'00 概述'!$F$9&amp;H97&amp;'00 概述'!$G$3&amp;I97&amp;'00 概述'!$G$4&amp;J97&amp;'00 概述'!$G$5&amp;K97&amp;'00 概述'!$G$6&amp;L97&amp;'00 概述'!$G$7&amp;M97&amp;'00 概述'!$G$8&amp;IF(N98="","",","))</f>
        <v/>
      </c>
      <c r="O97" s="13" t="s">
        <v>76</v>
      </c>
      <c r="P97" s="8"/>
      <c r="Q97" s="4"/>
      <c r="R97" s="4"/>
      <c r="S97" s="4"/>
      <c r="T97" s="4"/>
      <c r="U97" s="4"/>
      <c r="V97" s="4"/>
      <c r="W97" s="4"/>
      <c r="X97" s="4"/>
      <c r="Y97" s="4"/>
      <c r="Z97" s="4"/>
      <c r="AA97" s="9" t="str">
        <f>IF(P97="","",'00 概述'!$F$4&amp;P97&amp;'00 概述'!$F$5&amp;Q97&amp;'00 概述'!$F$6&amp;R97&amp;'00 概述'!$F$7&amp;S97&amp;'00 概述'!$F$8&amp;T97&amp;'00 概述'!$F$9&amp;U97&amp;'00 概述'!$G$3&amp;V97&amp;'00 概述'!$G$4&amp;W97&amp;'00 概述'!$G$5&amp;X97&amp;'00 概述'!$G$6&amp;Y97&amp;'00 概述'!$G$7&amp;Z97&amp;'00 概述'!$G$8&amp;IF(AA98="","",","))</f>
        <v/>
      </c>
      <c r="AB97" s="13" t="s">
        <v>76</v>
      </c>
      <c r="AC97" s="8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9" t="str">
        <f>IF(AC97="","",'00 概述'!$F$4&amp;AC97&amp;'00 概述'!$F$5&amp;AD97&amp;'00 概述'!$F$6&amp;AE97&amp;'00 概述'!$F$7&amp;AF97&amp;'00 概述'!$F$8&amp;AG97&amp;'00 概述'!$F$9&amp;AH97&amp;'00 概述'!$G$3&amp;AI97&amp;'00 概述'!$G$4&amp;AJ97&amp;'00 概述'!$G$5&amp;AK97&amp;'00 概述'!$G$6&amp;AL97&amp;'00 概述'!$G$7&amp;AM97&amp;'00 概述'!$G$8&amp;IF(AN98="","",","))</f>
        <v/>
      </c>
    </row>
    <row r="98" spans="1:41" outlineLevel="1">
      <c r="C98" s="8"/>
      <c r="D98" s="4"/>
      <c r="E98" s="4"/>
      <c r="F98" s="4"/>
      <c r="G98" s="4"/>
      <c r="H98" s="4"/>
      <c r="I98" s="4"/>
      <c r="J98" s="4"/>
      <c r="K98" s="4"/>
      <c r="L98" s="4"/>
      <c r="M98" s="4"/>
      <c r="N98" s="9" t="str">
        <f>IF(C98="","",'00 概述'!$F$4&amp;C98&amp;'00 概述'!$F$5&amp;D98&amp;'00 概述'!$F$6&amp;E98&amp;'00 概述'!$F$7&amp;F98&amp;'00 概述'!$F$8&amp;G98&amp;'00 概述'!$F$9&amp;H98&amp;'00 概述'!$G$3&amp;I98&amp;'00 概述'!$G$4&amp;J98&amp;'00 概述'!$G$5&amp;K98&amp;'00 概述'!$G$6&amp;L98&amp;'00 概述'!$G$7&amp;M98&amp;'00 概述'!$G$8&amp;IF(#REF!="","",","))</f>
        <v/>
      </c>
      <c r="O98" s="13" t="s">
        <v>76</v>
      </c>
      <c r="P98" s="8"/>
      <c r="Q98" s="4"/>
      <c r="R98" s="4"/>
      <c r="S98" s="4"/>
      <c r="T98" s="4"/>
      <c r="U98" s="4"/>
      <c r="V98" s="4"/>
      <c r="W98" s="4"/>
      <c r="X98" s="4"/>
      <c r="Y98" s="4"/>
      <c r="Z98" s="4"/>
      <c r="AA98" s="9" t="str">
        <f>IF(P98="","",'00 概述'!$F$4&amp;P98&amp;'00 概述'!$F$5&amp;Q98&amp;'00 概述'!$F$6&amp;R98&amp;'00 概述'!$F$7&amp;S98&amp;'00 概述'!$F$8&amp;T98&amp;'00 概述'!$F$9&amp;U98&amp;'00 概述'!$G$3&amp;V98&amp;'00 概述'!$G$4&amp;W98&amp;'00 概述'!$G$5&amp;X98&amp;'00 概述'!$G$6&amp;Y98&amp;'00 概述'!$G$7&amp;Z98&amp;'00 概述'!$G$8&amp;IF(#REF!="","",","))</f>
        <v/>
      </c>
      <c r="AB98" s="13" t="s">
        <v>76</v>
      </c>
      <c r="AC98" s="8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9" t="str">
        <f>IF(AC98="","",'00 概述'!$F$4&amp;AC98&amp;'00 概述'!$F$5&amp;AD98&amp;'00 概述'!$F$6&amp;AE98&amp;'00 概述'!$F$7&amp;AF98&amp;'00 概述'!$F$8&amp;AG98&amp;'00 概述'!$F$9&amp;AH98&amp;'00 概述'!$G$3&amp;AI98&amp;'00 概述'!$G$4&amp;AJ98&amp;'00 概述'!$G$5&amp;AK98&amp;'00 概述'!$G$6&amp;AL98&amp;'00 概述'!$G$7&amp;AM98&amp;'00 概述'!$G$8&amp;IF(#REF!="","",","))</f>
        <v/>
      </c>
    </row>
    <row r="100" spans="1:41" ht="15">
      <c r="A100" s="2" t="s">
        <v>61</v>
      </c>
      <c r="B100" s="6">
        <v>90</v>
      </c>
      <c r="C100" s="75" t="str">
        <f>VLOOKUP(B100,'01 客户端展示文本配置'!A:B,2,FALSE)</f>
        <v>累计{0}钻石</v>
      </c>
      <c r="D100" s="76"/>
      <c r="E100" s="76"/>
      <c r="F100" s="76"/>
      <c r="G100" s="76"/>
      <c r="H100" s="76"/>
      <c r="I100" s="76"/>
      <c r="J100" s="76"/>
      <c r="K100" s="76"/>
      <c r="L100" s="76"/>
      <c r="M100" s="77"/>
      <c r="N100" s="2" t="s">
        <v>69</v>
      </c>
      <c r="O100" s="9" t="str">
        <f>'00 概述'!$F$3&amp;CONCATENATE(N103,N104,N105,N106,N107,N108,N109,N110,N111,N112)&amp;'00 概述'!$G$9</f>
        <v>{\"RichText\":[{\"text\":\"累计\",\"color\":{\"r\":0,\"g\":0,\"b\":0},\"opacity\":255,\"fontName\":\"font/Default.ttf\",\"fontSize\":22,\"outlineColor\":{\"r\":255,\"g\":255,\"b\":255},\"outlineSize\":-1},{\"text\":\"{0}\",\"color\":{\"r\":236,\"g\":231,\"b\":89},\"opacity\":255,\"fontName\":\"font/Default.ttf\",\"fontSize\":20,\"outlineColor\":{\"r\":69,\"g\":68,\"b\":128},\"outlineSize\":2},{\"text\":\"钻石\",\"color\":{\"r\":0,\"g\":0,\"b\":0},\"opacity\":255,\"fontName\":\"font/Default.ttf\",\"fontSize\":22,\"outlineColor\":{\"r\":255,\"g\":255,\"b\":255},\"outlineSize\":-1}]}</v>
      </c>
      <c r="P100" s="72" t="s">
        <v>126</v>
      </c>
      <c r="Q100" s="73"/>
      <c r="R100" s="73"/>
      <c r="S100" s="73"/>
      <c r="T100" s="73"/>
      <c r="U100" s="73"/>
      <c r="V100" s="73"/>
      <c r="W100" s="73"/>
      <c r="X100" s="73"/>
      <c r="Y100" s="73"/>
      <c r="Z100" s="74"/>
      <c r="AA100" s="2" t="s">
        <v>71</v>
      </c>
      <c r="AB100" s="9" t="str">
        <f>'00 概述'!$F$3&amp;CONCATENATE(AA103,AA104,AA105,AA106,AA107,AA108,AA109,AA110,AA111,AA112)&amp;'00 概述'!$G$9</f>
        <v>{\"RichText\":[{\"text\":\"Total \",\"color\":{\"r\":0,\"g\":0,\"b\":0},\"opacity\":255,\"fontName\":\"font/Default.ttf\",\"fontSize\":22,\"outlineColor\":{\"r\":255,\"g\":255,\"b\":255},\"outlineSize\":-1},{\"text\":\"{0} \",\"color\":{\"r\":236,\"g\":231,\"b\":89},\"opacity\":255,\"fontName\":\"font/Default.ttf\",\"fontSize\":20,\"outlineColor\":{\"r\":69,\"g\":68,\"b\":128},\"outlineSize\":2},{\"text\":\"gems\",\"color\":{\"r\":0,\"g\":0,\"b\":0},\"opacity\":255,\"fontName\":\"font/Default.ttf\",\"fontSize\":22,\"outlineColor\":{\"r\":255,\"g\":255,\"b\":255},\"outlineSize\":-1}]}</v>
      </c>
      <c r="AC100" s="69"/>
      <c r="AD100" s="70"/>
      <c r="AE100" s="70"/>
      <c r="AF100" s="70"/>
      <c r="AG100" s="70"/>
      <c r="AH100" s="70"/>
      <c r="AI100" s="70"/>
      <c r="AJ100" s="70"/>
      <c r="AK100" s="70"/>
      <c r="AL100" s="70"/>
      <c r="AM100" s="71"/>
      <c r="AN100" s="2" t="s">
        <v>70</v>
      </c>
      <c r="AO100" s="9" t="str">
        <f>'00 概述'!$F$3&amp;CONCATENATE(AN103,AN104,AN105,AN106,AN107,AN108,AN109,AN110,AN111,AN112)&amp;'00 概述'!$G$9</f>
        <v>{\"RichText\":[{\"text\":\"累計\",\"color\":{\"r\":0,\"g\":0,\"b\":0},\"opacity\":255,\"fontName\":\"font/Default.ttf\",\"fontSize\":22,\"outlineColor\":{\"r\":255,\"g\":255,\"b\":255},\"outlineSize\":-1},{\"text\":\"{0}\",\"color\":{\"r\":236,\"g\":231,\"b\":89},\"opacity\":255,\"fontName\":\"font/Default.ttf\",\"fontSize\":20,\"outlineColor\":{\"r\":69,\"g\":68,\"b\":128},\"outlineSize\":2},{\"text\":\"鑽石\",\"color\":{\"r\":0,\"g\":0,\"b\":0},\"opacity\":255,\"fontName\":\"font/Default.ttf\",\"fontSize\":22,\"outlineColor\":{\"r\":255,\"g\":255,\"b\":255},\"outlineSize\":-1}]}</v>
      </c>
    </row>
    <row r="101" spans="1:41" outlineLevel="1">
      <c r="C101" s="68" t="s">
        <v>3</v>
      </c>
      <c r="D101" s="68" t="s">
        <v>4</v>
      </c>
      <c r="E101" s="68"/>
      <c r="F101" s="68"/>
      <c r="G101" s="68" t="s">
        <v>5</v>
      </c>
      <c r="H101" s="68" t="s">
        <v>6</v>
      </c>
      <c r="I101" s="68" t="s">
        <v>7</v>
      </c>
      <c r="J101" s="68" t="s">
        <v>8</v>
      </c>
      <c r="K101" s="68"/>
      <c r="L101" s="68"/>
      <c r="M101" s="68"/>
      <c r="N101" s="68" t="s">
        <v>9</v>
      </c>
      <c r="P101" s="68" t="s">
        <v>3</v>
      </c>
      <c r="Q101" s="68" t="s">
        <v>4</v>
      </c>
      <c r="R101" s="68"/>
      <c r="S101" s="68"/>
      <c r="T101" s="68" t="s">
        <v>5</v>
      </c>
      <c r="U101" s="68" t="s">
        <v>6</v>
      </c>
      <c r="V101" s="68" t="s">
        <v>7</v>
      </c>
      <c r="W101" s="68" t="s">
        <v>8</v>
      </c>
      <c r="X101" s="68"/>
      <c r="Y101" s="68"/>
      <c r="Z101" s="68"/>
      <c r="AA101" s="68" t="s">
        <v>9</v>
      </c>
      <c r="AC101" s="68" t="s">
        <v>3</v>
      </c>
      <c r="AD101" s="68" t="s">
        <v>4</v>
      </c>
      <c r="AE101" s="68"/>
      <c r="AF101" s="68"/>
      <c r="AG101" s="68" t="s">
        <v>5</v>
      </c>
      <c r="AH101" s="68" t="s">
        <v>6</v>
      </c>
      <c r="AI101" s="68" t="s">
        <v>7</v>
      </c>
      <c r="AJ101" s="68" t="s">
        <v>8</v>
      </c>
      <c r="AK101" s="68"/>
      <c r="AL101" s="68"/>
      <c r="AM101" s="68"/>
      <c r="AN101" s="68" t="s">
        <v>9</v>
      </c>
    </row>
    <row r="102" spans="1:41" ht="14.25" customHeight="1" outlineLevel="1">
      <c r="C102" s="68"/>
      <c r="D102" s="12" t="s">
        <v>13</v>
      </c>
      <c r="E102" s="12" t="s">
        <v>14</v>
      </c>
      <c r="F102" s="12" t="s">
        <v>15</v>
      </c>
      <c r="G102" s="68"/>
      <c r="H102" s="68"/>
      <c r="I102" s="68"/>
      <c r="J102" s="12" t="s">
        <v>13</v>
      </c>
      <c r="K102" s="12" t="s">
        <v>14</v>
      </c>
      <c r="L102" s="12" t="s">
        <v>15</v>
      </c>
      <c r="M102" s="12" t="s">
        <v>16</v>
      </c>
      <c r="N102" s="68"/>
      <c r="P102" s="68"/>
      <c r="Q102" s="12" t="s">
        <v>13</v>
      </c>
      <c r="R102" s="12" t="s">
        <v>14</v>
      </c>
      <c r="S102" s="12" t="s">
        <v>15</v>
      </c>
      <c r="T102" s="68"/>
      <c r="U102" s="68"/>
      <c r="V102" s="68"/>
      <c r="W102" s="12" t="s">
        <v>13</v>
      </c>
      <c r="X102" s="12" t="s">
        <v>14</v>
      </c>
      <c r="Y102" s="12" t="s">
        <v>15</v>
      </c>
      <c r="Z102" s="12" t="s">
        <v>16</v>
      </c>
      <c r="AA102" s="68"/>
      <c r="AC102" s="68"/>
      <c r="AD102" s="12" t="s">
        <v>13</v>
      </c>
      <c r="AE102" s="12" t="s">
        <v>14</v>
      </c>
      <c r="AF102" s="12" t="s">
        <v>15</v>
      </c>
      <c r="AG102" s="68"/>
      <c r="AH102" s="68"/>
      <c r="AI102" s="68"/>
      <c r="AJ102" s="12" t="s">
        <v>13</v>
      </c>
      <c r="AK102" s="12" t="s">
        <v>14</v>
      </c>
      <c r="AL102" s="12" t="s">
        <v>15</v>
      </c>
      <c r="AM102" s="12" t="s">
        <v>16</v>
      </c>
      <c r="AN102" s="68"/>
    </row>
    <row r="103" spans="1:41" outlineLevel="1">
      <c r="C103" s="8" t="s">
        <v>91</v>
      </c>
      <c r="D103" s="6">
        <v>0</v>
      </c>
      <c r="E103" s="6">
        <v>0</v>
      </c>
      <c r="F103" s="6">
        <v>0</v>
      </c>
      <c r="G103" s="4">
        <v>255</v>
      </c>
      <c r="H103" s="4" t="s">
        <v>19</v>
      </c>
      <c r="I103" s="4">
        <v>22</v>
      </c>
      <c r="J103" s="6">
        <v>255</v>
      </c>
      <c r="K103" s="6">
        <v>255</v>
      </c>
      <c r="L103" s="6">
        <v>255</v>
      </c>
      <c r="M103" s="6">
        <v>-1</v>
      </c>
      <c r="N103" s="9" t="str">
        <f>IF(C103="","",'00 概述'!$F$4&amp;C103&amp;'00 概述'!$F$5&amp;D103&amp;'00 概述'!$F$6&amp;E103&amp;'00 概述'!$F$7&amp;F103&amp;'00 概述'!$F$8&amp;G103&amp;'00 概述'!$F$9&amp;H103&amp;'00 概述'!$G$3&amp;I103&amp;'00 概述'!$G$4&amp;J103&amp;'00 概述'!$G$5&amp;K103&amp;'00 概述'!$G$6&amp;L103&amp;'00 概述'!$G$7&amp;M103&amp;'00 概述'!$G$8&amp;IF(N104="","",","))</f>
        <v>{\"text\":\"累计\",\"color\":{\"r\":0,\"g\":0,\"b\":0},\"opacity\":255,\"fontName\":\"font/Default.ttf\",\"fontSize\":22,\"outlineColor\":{\"r\":255,\"g\":255,\"b\":255},\"outlineSize\":-1},</v>
      </c>
      <c r="O103" s="13" t="s">
        <v>76</v>
      </c>
      <c r="P103" s="26" t="s">
        <v>127</v>
      </c>
      <c r="Q103" s="27">
        <v>0</v>
      </c>
      <c r="R103" s="27">
        <v>0</v>
      </c>
      <c r="S103" s="27">
        <v>0</v>
      </c>
      <c r="T103" s="25">
        <v>255</v>
      </c>
      <c r="U103" s="25" t="s">
        <v>19</v>
      </c>
      <c r="V103" s="25">
        <v>22</v>
      </c>
      <c r="W103" s="27">
        <v>255</v>
      </c>
      <c r="X103" s="27">
        <v>255</v>
      </c>
      <c r="Y103" s="27">
        <v>255</v>
      </c>
      <c r="Z103" s="27">
        <v>-1</v>
      </c>
      <c r="AA103" s="9" t="str">
        <f>IF(P103="","",'00 概述'!$F$4&amp;P103&amp;'00 概述'!$F$5&amp;Q103&amp;'00 概述'!$F$6&amp;R103&amp;'00 概述'!$F$7&amp;S103&amp;'00 概述'!$F$8&amp;T103&amp;'00 概述'!$F$9&amp;U103&amp;'00 概述'!$G$3&amp;V103&amp;'00 概述'!$G$4&amp;W103&amp;'00 概述'!$G$5&amp;X103&amp;'00 概述'!$G$6&amp;Y103&amp;'00 概述'!$G$7&amp;Z103&amp;'00 概述'!$G$8&amp;IF(AA104="","",","))</f>
        <v>{\"text\":\"Total \",\"color\":{\"r\":0,\"g\":0,\"b\":0},\"opacity\":255,\"fontName\":\"font/Default.ttf\",\"fontSize\":22,\"outlineColor\":{\"r\":255,\"g\":255,\"b\":255},\"outlineSize\":-1},</v>
      </c>
      <c r="AB103" s="13" t="s">
        <v>76</v>
      </c>
      <c r="AC103" s="8" t="s">
        <v>79</v>
      </c>
      <c r="AD103" s="6">
        <v>0</v>
      </c>
      <c r="AE103" s="6">
        <v>0</v>
      </c>
      <c r="AF103" s="6">
        <v>0</v>
      </c>
      <c r="AG103" s="4">
        <v>255</v>
      </c>
      <c r="AH103" s="4" t="s">
        <v>19</v>
      </c>
      <c r="AI103" s="4">
        <v>22</v>
      </c>
      <c r="AJ103" s="6">
        <v>255</v>
      </c>
      <c r="AK103" s="6">
        <v>255</v>
      </c>
      <c r="AL103" s="6">
        <v>255</v>
      </c>
      <c r="AM103" s="6">
        <v>-1</v>
      </c>
      <c r="AN103" s="9" t="str">
        <f>IF(AC103="","",'00 概述'!$F$4&amp;AC103&amp;'00 概述'!$F$5&amp;AD103&amp;'00 概述'!$F$6&amp;AE103&amp;'00 概述'!$F$7&amp;AF103&amp;'00 概述'!$F$8&amp;AG103&amp;'00 概述'!$F$9&amp;AH103&amp;'00 概述'!$G$3&amp;AI103&amp;'00 概述'!$G$4&amp;AJ103&amp;'00 概述'!$G$5&amp;AK103&amp;'00 概述'!$G$6&amp;AL103&amp;'00 概述'!$G$7&amp;AM103&amp;'00 概述'!$G$8&amp;IF(AN104="","",","))</f>
        <v>{\"text\":\"累計\",\"color\":{\"r\":0,\"g\":0,\"b\":0},\"opacity\":255,\"fontName\":\"font/Default.ttf\",\"fontSize\":22,\"outlineColor\":{\"r\":255,\"g\":255,\"b\":255},\"outlineSize\":-1},</v>
      </c>
    </row>
    <row r="104" spans="1:41" outlineLevel="1">
      <c r="C104" s="8" t="s">
        <v>22</v>
      </c>
      <c r="D104" s="4">
        <v>236</v>
      </c>
      <c r="E104" s="4">
        <v>231</v>
      </c>
      <c r="F104" s="4">
        <v>89</v>
      </c>
      <c r="G104" s="4">
        <v>255</v>
      </c>
      <c r="H104" s="4" t="s">
        <v>19</v>
      </c>
      <c r="I104" s="4">
        <v>20</v>
      </c>
      <c r="J104" s="6">
        <v>69</v>
      </c>
      <c r="K104" s="6">
        <v>68</v>
      </c>
      <c r="L104" s="6">
        <v>128</v>
      </c>
      <c r="M104" s="6">
        <v>2</v>
      </c>
      <c r="N104" s="9" t="str">
        <f>IF(C104="","",'00 概述'!$F$4&amp;C104&amp;'00 概述'!$F$5&amp;D104&amp;'00 概述'!$F$6&amp;E104&amp;'00 概述'!$F$7&amp;F104&amp;'00 概述'!$F$8&amp;G104&amp;'00 概述'!$F$9&amp;H104&amp;'00 概述'!$G$3&amp;I104&amp;'00 概述'!$G$4&amp;J104&amp;'00 概述'!$G$5&amp;K104&amp;'00 概述'!$G$6&amp;L104&amp;'00 概述'!$G$7&amp;M104&amp;'00 概述'!$G$8&amp;IF(N105="","",","))</f>
        <v>{\"text\":\"{0}\",\"color\":{\"r\":236,\"g\":231,\"b\":89},\"opacity\":255,\"fontName\":\"font/Default.ttf\",\"fontSize\":20,\"outlineColor\":{\"r\":69,\"g\":68,\"b\":128},\"outlineSize\":2},</v>
      </c>
      <c r="O104" s="13" t="s">
        <v>77</v>
      </c>
      <c r="P104" s="26" t="s">
        <v>121</v>
      </c>
      <c r="Q104" s="25">
        <v>236</v>
      </c>
      <c r="R104" s="25">
        <v>231</v>
      </c>
      <c r="S104" s="25">
        <v>89</v>
      </c>
      <c r="T104" s="25">
        <v>255</v>
      </c>
      <c r="U104" s="25" t="s">
        <v>19</v>
      </c>
      <c r="V104" s="25">
        <v>20</v>
      </c>
      <c r="W104" s="27">
        <v>69</v>
      </c>
      <c r="X104" s="27">
        <v>68</v>
      </c>
      <c r="Y104" s="27">
        <v>128</v>
      </c>
      <c r="Z104" s="27">
        <v>2</v>
      </c>
      <c r="AA104" s="9" t="str">
        <f>IF(P104="","",'00 概述'!$F$4&amp;P104&amp;'00 概述'!$F$5&amp;Q104&amp;'00 概述'!$F$6&amp;R104&amp;'00 概述'!$F$7&amp;S104&amp;'00 概述'!$F$8&amp;T104&amp;'00 概述'!$F$9&amp;U104&amp;'00 概述'!$G$3&amp;V104&amp;'00 概述'!$G$4&amp;W104&amp;'00 概述'!$G$5&amp;X104&amp;'00 概述'!$G$6&amp;Y104&amp;'00 概述'!$G$7&amp;Z104&amp;'00 概述'!$G$8&amp;IF(AA105="","",","))</f>
        <v>{\"text\":\"{0} \",\"color\":{\"r\":236,\"g\":231,\"b\":89},\"opacity\":255,\"fontName\":\"font/Default.ttf\",\"fontSize\":20,\"outlineColor\":{\"r\":69,\"g\":68,\"b\":128},\"outlineSize\":2},</v>
      </c>
      <c r="AB104" s="13" t="s">
        <v>77</v>
      </c>
      <c r="AC104" s="8" t="s">
        <v>22</v>
      </c>
      <c r="AD104" s="4">
        <v>236</v>
      </c>
      <c r="AE104" s="4">
        <v>231</v>
      </c>
      <c r="AF104" s="4">
        <v>89</v>
      </c>
      <c r="AG104" s="4">
        <v>255</v>
      </c>
      <c r="AH104" s="4" t="s">
        <v>19</v>
      </c>
      <c r="AI104" s="4">
        <v>20</v>
      </c>
      <c r="AJ104" s="6">
        <v>69</v>
      </c>
      <c r="AK104" s="6">
        <v>68</v>
      </c>
      <c r="AL104" s="6">
        <v>128</v>
      </c>
      <c r="AM104" s="6">
        <v>2</v>
      </c>
      <c r="AN104" s="9" t="str">
        <f>IF(AC104="","",'00 概述'!$F$4&amp;AC104&amp;'00 概述'!$F$5&amp;AD104&amp;'00 概述'!$F$6&amp;AE104&amp;'00 概述'!$F$7&amp;AF104&amp;'00 概述'!$F$8&amp;AG104&amp;'00 概述'!$F$9&amp;AH104&amp;'00 概述'!$G$3&amp;AI104&amp;'00 概述'!$G$4&amp;AJ104&amp;'00 概述'!$G$5&amp;AK104&amp;'00 概述'!$G$6&amp;AL104&amp;'00 概述'!$G$7&amp;AM104&amp;'00 概述'!$G$8&amp;IF(AN105="","",","))</f>
        <v>{\"text\":\"{0}\",\"color\":{\"r\":236,\"g\":231,\"b\":89},\"opacity\":255,\"fontName\":\"font/Default.ttf\",\"fontSize\":20,\"outlineColor\":{\"r\":69,\"g\":68,\"b\":128},\"outlineSize\":2},</v>
      </c>
    </row>
    <row r="105" spans="1:41" outlineLevel="1">
      <c r="C105" s="8" t="s">
        <v>94</v>
      </c>
      <c r="D105" s="6">
        <v>0</v>
      </c>
      <c r="E105" s="6">
        <v>0</v>
      </c>
      <c r="F105" s="6">
        <v>0</v>
      </c>
      <c r="G105" s="4">
        <v>255</v>
      </c>
      <c r="H105" s="4" t="s">
        <v>19</v>
      </c>
      <c r="I105" s="4">
        <v>22</v>
      </c>
      <c r="J105" s="6">
        <v>255</v>
      </c>
      <c r="K105" s="6">
        <v>255</v>
      </c>
      <c r="L105" s="6">
        <v>255</v>
      </c>
      <c r="M105" s="6">
        <v>-1</v>
      </c>
      <c r="N105" s="9" t="str">
        <f>IF(C105="","",'00 概述'!$F$4&amp;C105&amp;'00 概述'!$F$5&amp;D105&amp;'00 概述'!$F$6&amp;E105&amp;'00 概述'!$F$7&amp;F105&amp;'00 概述'!$F$8&amp;G105&amp;'00 概述'!$F$9&amp;H105&amp;'00 概述'!$G$3&amp;I105&amp;'00 概述'!$G$4&amp;J105&amp;'00 概述'!$G$5&amp;K105&amp;'00 概述'!$G$6&amp;L105&amp;'00 概述'!$G$7&amp;M105&amp;'00 概述'!$G$8&amp;IF(N106="","",","))</f>
        <v>{\"text\":\"钻石\",\"color\":{\"r\":0,\"g\":0,\"b\":0},\"opacity\":255,\"fontName\":\"font/Default.ttf\",\"fontSize\":22,\"outlineColor\":{\"r\":255,\"g\":255,\"b\":255},\"outlineSize\":-1}</v>
      </c>
      <c r="O105" s="13" t="s">
        <v>76</v>
      </c>
      <c r="P105" s="26" t="s">
        <v>128</v>
      </c>
      <c r="Q105" s="27">
        <v>0</v>
      </c>
      <c r="R105" s="27">
        <v>0</v>
      </c>
      <c r="S105" s="27">
        <v>0</v>
      </c>
      <c r="T105" s="25">
        <v>255</v>
      </c>
      <c r="U105" s="25" t="s">
        <v>19</v>
      </c>
      <c r="V105" s="25">
        <v>22</v>
      </c>
      <c r="W105" s="27">
        <v>255</v>
      </c>
      <c r="X105" s="27">
        <v>255</v>
      </c>
      <c r="Y105" s="27">
        <v>255</v>
      </c>
      <c r="Z105" s="27">
        <v>-1</v>
      </c>
      <c r="AA105" s="9" t="str">
        <f>IF(P105="","",'00 概述'!$F$4&amp;P105&amp;'00 概述'!$F$5&amp;Q105&amp;'00 概述'!$F$6&amp;R105&amp;'00 概述'!$F$7&amp;S105&amp;'00 概述'!$F$8&amp;T105&amp;'00 概述'!$F$9&amp;U105&amp;'00 概述'!$G$3&amp;V105&amp;'00 概述'!$G$4&amp;W105&amp;'00 概述'!$G$5&amp;X105&amp;'00 概述'!$G$6&amp;Y105&amp;'00 概述'!$G$7&amp;Z105&amp;'00 概述'!$G$8&amp;IF(AA106="","",","))</f>
        <v>{\"text\":\"gems\",\"color\":{\"r\":0,\"g\":0,\"b\":0},\"opacity\":255,\"fontName\":\"font/Default.ttf\",\"fontSize\":22,\"outlineColor\":{\"r\":255,\"g\":255,\"b\":255},\"outlineSize\":-1}</v>
      </c>
      <c r="AB105" s="13" t="s">
        <v>76</v>
      </c>
      <c r="AC105" s="8" t="s">
        <v>81</v>
      </c>
      <c r="AD105" s="6">
        <v>0</v>
      </c>
      <c r="AE105" s="6">
        <v>0</v>
      </c>
      <c r="AF105" s="6">
        <v>0</v>
      </c>
      <c r="AG105" s="4">
        <v>255</v>
      </c>
      <c r="AH105" s="4" t="s">
        <v>19</v>
      </c>
      <c r="AI105" s="4">
        <v>22</v>
      </c>
      <c r="AJ105" s="6">
        <v>255</v>
      </c>
      <c r="AK105" s="6">
        <v>255</v>
      </c>
      <c r="AL105" s="6">
        <v>255</v>
      </c>
      <c r="AM105" s="6">
        <v>-1</v>
      </c>
      <c r="AN105" s="9" t="str">
        <f>IF(AC105="","",'00 概述'!$F$4&amp;AC105&amp;'00 概述'!$F$5&amp;AD105&amp;'00 概述'!$F$6&amp;AE105&amp;'00 概述'!$F$7&amp;AF105&amp;'00 概述'!$F$8&amp;AG105&amp;'00 概述'!$F$9&amp;AH105&amp;'00 概述'!$G$3&amp;AI105&amp;'00 概述'!$G$4&amp;AJ105&amp;'00 概述'!$G$5&amp;AK105&amp;'00 概述'!$G$6&amp;AL105&amp;'00 概述'!$G$7&amp;AM105&amp;'00 概述'!$G$8&amp;IF(AN106="","",","))</f>
        <v>{\"text\":\"鑽石\",\"color\":{\"r\":0,\"g\":0,\"b\":0},\"opacity\":255,\"fontName\":\"font/Default.ttf\",\"fontSize\":22,\"outlineColor\":{\"r\":255,\"g\":255,\"b\":255},\"outlineSize\":-1}</v>
      </c>
    </row>
    <row r="106" spans="1:41" outlineLevel="1">
      <c r="C106" s="8"/>
      <c r="D106" s="4"/>
      <c r="E106" s="4"/>
      <c r="F106" s="4"/>
      <c r="G106" s="4"/>
      <c r="H106" s="4"/>
      <c r="I106" s="4"/>
      <c r="J106" s="6"/>
      <c r="K106" s="6"/>
      <c r="L106" s="6"/>
      <c r="M106" s="6"/>
      <c r="N106" s="9" t="str">
        <f>IF(C106="","",'00 概述'!$F$4&amp;C106&amp;'00 概述'!$F$5&amp;D106&amp;'00 概述'!$F$6&amp;E106&amp;'00 概述'!$F$7&amp;F106&amp;'00 概述'!$F$8&amp;G106&amp;'00 概述'!$F$9&amp;H106&amp;'00 概述'!$G$3&amp;I106&amp;'00 概述'!$G$4&amp;J106&amp;'00 概述'!$G$5&amp;K106&amp;'00 概述'!$G$6&amp;L106&amp;'00 概述'!$G$7&amp;M106&amp;'00 概述'!$G$8&amp;IF(N107="","",","))</f>
        <v/>
      </c>
      <c r="O106" s="13" t="s">
        <v>76</v>
      </c>
      <c r="P106" s="8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9" t="str">
        <f>IF(P106="","",'00 概述'!$F$4&amp;P106&amp;'00 概述'!$F$5&amp;Q106&amp;'00 概述'!$F$6&amp;R106&amp;'00 概述'!$F$7&amp;S106&amp;'00 概述'!$F$8&amp;T106&amp;'00 概述'!$F$9&amp;U106&amp;'00 概述'!$G$3&amp;V106&amp;'00 概述'!$G$4&amp;W106&amp;'00 概述'!$G$5&amp;X106&amp;'00 概述'!$G$6&amp;Y106&amp;'00 概述'!$G$7&amp;Z106&amp;'00 概述'!$G$8&amp;IF(AA107="","",","))</f>
        <v/>
      </c>
      <c r="AB106" s="13" t="s">
        <v>76</v>
      </c>
      <c r="AC106" s="8"/>
      <c r="AD106" s="4"/>
      <c r="AE106" s="4"/>
      <c r="AF106" s="4"/>
      <c r="AG106" s="4"/>
      <c r="AH106" s="4"/>
      <c r="AI106" s="4"/>
      <c r="AJ106" s="6"/>
      <c r="AK106" s="6"/>
      <c r="AL106" s="6"/>
      <c r="AM106" s="6"/>
      <c r="AN106" s="9" t="str">
        <f>IF(AC106="","",'00 概述'!$F$4&amp;AC106&amp;'00 概述'!$F$5&amp;AD106&amp;'00 概述'!$F$6&amp;AE106&amp;'00 概述'!$F$7&amp;AF106&amp;'00 概述'!$F$8&amp;AG106&amp;'00 概述'!$F$9&amp;AH106&amp;'00 概述'!$G$3&amp;AI106&amp;'00 概述'!$G$4&amp;AJ106&amp;'00 概述'!$G$5&amp;AK106&amp;'00 概述'!$G$6&amp;AL106&amp;'00 概述'!$G$7&amp;AM106&amp;'00 概述'!$G$8&amp;IF(AN107="","",","))</f>
        <v/>
      </c>
    </row>
    <row r="107" spans="1:41" outlineLevel="1">
      <c r="C107" s="8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9" t="str">
        <f>IF(C107="","",'00 概述'!$F$4&amp;C107&amp;'00 概述'!$F$5&amp;D107&amp;'00 概述'!$F$6&amp;E107&amp;'00 概述'!$F$7&amp;F107&amp;'00 概述'!$F$8&amp;G107&amp;'00 概述'!$F$9&amp;H107&amp;'00 概述'!$G$3&amp;I107&amp;'00 概述'!$G$4&amp;J107&amp;'00 概述'!$G$5&amp;K107&amp;'00 概述'!$G$6&amp;L107&amp;'00 概述'!$G$7&amp;M107&amp;'00 概述'!$G$8&amp;IF(N108="","",","))</f>
        <v/>
      </c>
      <c r="O107" s="13" t="s">
        <v>76</v>
      </c>
      <c r="P107" s="8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9" t="str">
        <f>IF(P107="","",'00 概述'!$F$4&amp;P107&amp;'00 概述'!$F$5&amp;Q107&amp;'00 概述'!$F$6&amp;R107&amp;'00 概述'!$F$7&amp;S107&amp;'00 概述'!$F$8&amp;T107&amp;'00 概述'!$F$9&amp;U107&amp;'00 概述'!$G$3&amp;V107&amp;'00 概述'!$G$4&amp;W107&amp;'00 概述'!$G$5&amp;X107&amp;'00 概述'!$G$6&amp;Y107&amp;'00 概述'!$G$7&amp;Z107&amp;'00 概述'!$G$8&amp;IF(AA108="","",","))</f>
        <v/>
      </c>
      <c r="AB107" s="13" t="s">
        <v>76</v>
      </c>
      <c r="AC107" s="8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9" t="str">
        <f>IF(AC107="","",'00 概述'!$F$4&amp;AC107&amp;'00 概述'!$F$5&amp;AD107&amp;'00 概述'!$F$6&amp;AE107&amp;'00 概述'!$F$7&amp;AF107&amp;'00 概述'!$F$8&amp;AG107&amp;'00 概述'!$F$9&amp;AH107&amp;'00 概述'!$G$3&amp;AI107&amp;'00 概述'!$G$4&amp;AJ107&amp;'00 概述'!$G$5&amp;AK107&amp;'00 概述'!$G$6&amp;AL107&amp;'00 概述'!$G$7&amp;AM107&amp;'00 概述'!$G$8&amp;IF(AN108="","",","))</f>
        <v/>
      </c>
    </row>
    <row r="108" spans="1:41" outlineLevel="1">
      <c r="C108" s="8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9" t="str">
        <f>IF(C108="","",'00 概述'!$F$4&amp;C108&amp;'00 概述'!$F$5&amp;D108&amp;'00 概述'!$F$6&amp;E108&amp;'00 概述'!$F$7&amp;F108&amp;'00 概述'!$F$8&amp;G108&amp;'00 概述'!$F$9&amp;H108&amp;'00 概述'!$G$3&amp;I108&amp;'00 概述'!$G$4&amp;J108&amp;'00 概述'!$G$5&amp;K108&amp;'00 概述'!$G$6&amp;L108&amp;'00 概述'!$G$7&amp;M108&amp;'00 概述'!$G$8&amp;IF(N109="","",","))</f>
        <v/>
      </c>
      <c r="O108" s="13" t="s">
        <v>76</v>
      </c>
      <c r="P108" s="8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9" t="str">
        <f>IF(P108="","",'00 概述'!$F$4&amp;P108&amp;'00 概述'!$F$5&amp;Q108&amp;'00 概述'!$F$6&amp;R108&amp;'00 概述'!$F$7&amp;S108&amp;'00 概述'!$F$8&amp;T108&amp;'00 概述'!$F$9&amp;U108&amp;'00 概述'!$G$3&amp;V108&amp;'00 概述'!$G$4&amp;W108&amp;'00 概述'!$G$5&amp;X108&amp;'00 概述'!$G$6&amp;Y108&amp;'00 概述'!$G$7&amp;Z108&amp;'00 概述'!$G$8&amp;IF(AA109="","",","))</f>
        <v/>
      </c>
      <c r="AB108" s="13" t="s">
        <v>76</v>
      </c>
      <c r="AC108" s="8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9" t="str">
        <f>IF(AC108="","",'00 概述'!$F$4&amp;AC108&amp;'00 概述'!$F$5&amp;AD108&amp;'00 概述'!$F$6&amp;AE108&amp;'00 概述'!$F$7&amp;AF108&amp;'00 概述'!$F$8&amp;AG108&amp;'00 概述'!$F$9&amp;AH108&amp;'00 概述'!$G$3&amp;AI108&amp;'00 概述'!$G$4&amp;AJ108&amp;'00 概述'!$G$5&amp;AK108&amp;'00 概述'!$G$6&amp;AL108&amp;'00 概述'!$G$7&amp;AM108&amp;'00 概述'!$G$8&amp;IF(AN109="","",","))</f>
        <v/>
      </c>
    </row>
    <row r="109" spans="1:41" outlineLevel="1">
      <c r="C109" s="8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9" t="str">
        <f>IF(C109="","",'00 概述'!$F$4&amp;C109&amp;'00 概述'!$F$5&amp;D109&amp;'00 概述'!$F$6&amp;E109&amp;'00 概述'!$F$7&amp;F109&amp;'00 概述'!$F$8&amp;G109&amp;'00 概述'!$F$9&amp;H109&amp;'00 概述'!$G$3&amp;I109&amp;'00 概述'!$G$4&amp;J109&amp;'00 概述'!$G$5&amp;K109&amp;'00 概述'!$G$6&amp;L109&amp;'00 概述'!$G$7&amp;M109&amp;'00 概述'!$G$8&amp;IF(N110="","",","))</f>
        <v/>
      </c>
      <c r="O109" s="13" t="s">
        <v>76</v>
      </c>
      <c r="P109" s="8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9" t="str">
        <f>IF(P109="","",'00 概述'!$F$4&amp;P109&amp;'00 概述'!$F$5&amp;Q109&amp;'00 概述'!$F$6&amp;R109&amp;'00 概述'!$F$7&amp;S109&amp;'00 概述'!$F$8&amp;T109&amp;'00 概述'!$F$9&amp;U109&amp;'00 概述'!$G$3&amp;V109&amp;'00 概述'!$G$4&amp;W109&amp;'00 概述'!$G$5&amp;X109&amp;'00 概述'!$G$6&amp;Y109&amp;'00 概述'!$G$7&amp;Z109&amp;'00 概述'!$G$8&amp;IF(AA110="","",","))</f>
        <v/>
      </c>
      <c r="AB109" s="13" t="s">
        <v>76</v>
      </c>
      <c r="AC109" s="8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9" t="str">
        <f>IF(AC109="","",'00 概述'!$F$4&amp;AC109&amp;'00 概述'!$F$5&amp;AD109&amp;'00 概述'!$F$6&amp;AE109&amp;'00 概述'!$F$7&amp;AF109&amp;'00 概述'!$F$8&amp;AG109&amp;'00 概述'!$F$9&amp;AH109&amp;'00 概述'!$G$3&amp;AI109&amp;'00 概述'!$G$4&amp;AJ109&amp;'00 概述'!$G$5&amp;AK109&amp;'00 概述'!$G$6&amp;AL109&amp;'00 概述'!$G$7&amp;AM109&amp;'00 概述'!$G$8&amp;IF(AN110="","",","))</f>
        <v/>
      </c>
    </row>
    <row r="110" spans="1:41" outlineLevel="1">
      <c r="C110" s="8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9" t="str">
        <f>IF(C110="","",'00 概述'!$F$4&amp;C110&amp;'00 概述'!$F$5&amp;D110&amp;'00 概述'!$F$6&amp;E110&amp;'00 概述'!$F$7&amp;F110&amp;'00 概述'!$F$8&amp;G110&amp;'00 概述'!$F$9&amp;H110&amp;'00 概述'!$G$3&amp;I110&amp;'00 概述'!$G$4&amp;J110&amp;'00 概述'!$G$5&amp;K110&amp;'00 概述'!$G$6&amp;L110&amp;'00 概述'!$G$7&amp;M110&amp;'00 概述'!$G$8&amp;IF(N111="","",","))</f>
        <v/>
      </c>
      <c r="O110" s="13" t="s">
        <v>76</v>
      </c>
      <c r="P110" s="8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9" t="str">
        <f>IF(P110="","",'00 概述'!$F$4&amp;P110&amp;'00 概述'!$F$5&amp;Q110&amp;'00 概述'!$F$6&amp;R110&amp;'00 概述'!$F$7&amp;S110&amp;'00 概述'!$F$8&amp;T110&amp;'00 概述'!$F$9&amp;U110&amp;'00 概述'!$G$3&amp;V110&amp;'00 概述'!$G$4&amp;W110&amp;'00 概述'!$G$5&amp;X110&amp;'00 概述'!$G$6&amp;Y110&amp;'00 概述'!$G$7&amp;Z110&amp;'00 概述'!$G$8&amp;IF(AA111="","",","))</f>
        <v/>
      </c>
      <c r="AB110" s="13" t="s">
        <v>76</v>
      </c>
      <c r="AC110" s="8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9" t="str">
        <f>IF(AC110="","",'00 概述'!$F$4&amp;AC110&amp;'00 概述'!$F$5&amp;AD110&amp;'00 概述'!$F$6&amp;AE110&amp;'00 概述'!$F$7&amp;AF110&amp;'00 概述'!$F$8&amp;AG110&amp;'00 概述'!$F$9&amp;AH110&amp;'00 概述'!$G$3&amp;AI110&amp;'00 概述'!$G$4&amp;AJ110&amp;'00 概述'!$G$5&amp;AK110&amp;'00 概述'!$G$6&amp;AL110&amp;'00 概述'!$G$7&amp;AM110&amp;'00 概述'!$G$8&amp;IF(AN111="","",","))</f>
        <v/>
      </c>
    </row>
    <row r="111" spans="1:41" outlineLevel="1">
      <c r="C111" s="8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9" t="str">
        <f>IF(C111="","",'00 概述'!$F$4&amp;C111&amp;'00 概述'!$F$5&amp;D111&amp;'00 概述'!$F$6&amp;E111&amp;'00 概述'!$F$7&amp;F111&amp;'00 概述'!$F$8&amp;G111&amp;'00 概述'!$F$9&amp;H111&amp;'00 概述'!$G$3&amp;I111&amp;'00 概述'!$G$4&amp;J111&amp;'00 概述'!$G$5&amp;K111&amp;'00 概述'!$G$6&amp;L111&amp;'00 概述'!$G$7&amp;M111&amp;'00 概述'!$G$8&amp;IF(N112="","",","))</f>
        <v/>
      </c>
      <c r="O111" s="13" t="s">
        <v>76</v>
      </c>
      <c r="P111" s="8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9" t="str">
        <f>IF(P111="","",'00 概述'!$F$4&amp;P111&amp;'00 概述'!$F$5&amp;Q111&amp;'00 概述'!$F$6&amp;R111&amp;'00 概述'!$F$7&amp;S111&amp;'00 概述'!$F$8&amp;T111&amp;'00 概述'!$F$9&amp;U111&amp;'00 概述'!$G$3&amp;V111&amp;'00 概述'!$G$4&amp;W111&amp;'00 概述'!$G$5&amp;X111&amp;'00 概述'!$G$6&amp;Y111&amp;'00 概述'!$G$7&amp;Z111&amp;'00 概述'!$G$8&amp;IF(AA112="","",","))</f>
        <v/>
      </c>
      <c r="AB111" s="13" t="s">
        <v>76</v>
      </c>
      <c r="AC111" s="8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9" t="str">
        <f>IF(AC111="","",'00 概述'!$F$4&amp;AC111&amp;'00 概述'!$F$5&amp;AD111&amp;'00 概述'!$F$6&amp;AE111&amp;'00 概述'!$F$7&amp;AF111&amp;'00 概述'!$F$8&amp;AG111&amp;'00 概述'!$F$9&amp;AH111&amp;'00 概述'!$G$3&amp;AI111&amp;'00 概述'!$G$4&amp;AJ111&amp;'00 概述'!$G$5&amp;AK111&amp;'00 概述'!$G$6&amp;AL111&amp;'00 概述'!$G$7&amp;AM111&amp;'00 概述'!$G$8&amp;IF(AN112="","",","))</f>
        <v/>
      </c>
    </row>
    <row r="112" spans="1:41" outlineLevel="1">
      <c r="C112" s="8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9" t="str">
        <f>IF(C112="","",'00 概述'!$F$4&amp;C112&amp;'00 概述'!$F$5&amp;D112&amp;'00 概述'!$F$6&amp;E112&amp;'00 概述'!$F$7&amp;F112&amp;'00 概述'!$F$8&amp;G112&amp;'00 概述'!$F$9&amp;H112&amp;'00 概述'!$G$3&amp;I112&amp;'00 概述'!$G$4&amp;J112&amp;'00 概述'!$G$5&amp;K112&amp;'00 概述'!$G$6&amp;L112&amp;'00 概述'!$G$7&amp;M112&amp;'00 概述'!$G$8&amp;IF(#REF!="","",","))</f>
        <v/>
      </c>
      <c r="O112" s="13" t="s">
        <v>76</v>
      </c>
      <c r="P112" s="8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9" t="str">
        <f>IF(P112="","",'00 概述'!$F$4&amp;P112&amp;'00 概述'!$F$5&amp;Q112&amp;'00 概述'!$F$6&amp;R112&amp;'00 概述'!$F$7&amp;S112&amp;'00 概述'!$F$8&amp;T112&amp;'00 概述'!$F$9&amp;U112&amp;'00 概述'!$G$3&amp;V112&amp;'00 概述'!$G$4&amp;W112&amp;'00 概述'!$G$5&amp;X112&amp;'00 概述'!$G$6&amp;Y112&amp;'00 概述'!$G$7&amp;Z112&amp;'00 概述'!$G$8&amp;IF(#REF!="","",","))</f>
        <v/>
      </c>
      <c r="AB112" s="13" t="s">
        <v>76</v>
      </c>
      <c r="AC112" s="8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9" t="str">
        <f>IF(AC112="","",'00 概述'!$F$4&amp;AC112&amp;'00 概述'!$F$5&amp;AD112&amp;'00 概述'!$F$6&amp;AE112&amp;'00 概述'!$F$7&amp;AF112&amp;'00 概述'!$F$8&amp;AG112&amp;'00 概述'!$F$9&amp;AH112&amp;'00 概述'!$G$3&amp;AI112&amp;'00 概述'!$G$4&amp;AJ112&amp;'00 概述'!$G$5&amp;AK112&amp;'00 概述'!$G$6&amp;AL112&amp;'00 概述'!$G$7&amp;AM112&amp;'00 概述'!$G$8&amp;IF(#REF!="","",","))</f>
        <v/>
      </c>
    </row>
    <row r="114" spans="1:41" ht="15">
      <c r="A114" s="2" t="s">
        <v>61</v>
      </c>
      <c r="B114" s="6">
        <v>92</v>
      </c>
      <c r="C114" s="75" t="str">
        <f>VLOOKUP(B114,'01 客户端展示文本配置'!A:B,2,FALSE)</f>
        <v>当前剩余押金{0}金币</v>
      </c>
      <c r="D114" s="76"/>
      <c r="E114" s="76"/>
      <c r="F114" s="76"/>
      <c r="G114" s="76"/>
      <c r="H114" s="76"/>
      <c r="I114" s="76"/>
      <c r="J114" s="76"/>
      <c r="K114" s="76"/>
      <c r="L114" s="76"/>
      <c r="M114" s="77"/>
      <c r="N114" s="2" t="s">
        <v>69</v>
      </c>
      <c r="O114" s="9" t="str">
        <f>'00 概述'!$F$3&amp;CONCATENATE(N117,N118,N119,N120,N121,N122,N123,N124,N125,N126)&amp;'00 概述'!$G$9</f>
        <v>{\"RichText\":[{\"text\":\"当前剩余押金\",\"color\":{\"r\":255,\"g\":255,\"b\":255},\"opacity\":255,\"fontName\":\"font/Default.ttf\",\"fontSize\":32,\"outlineColor\":{\"r\":255,\"g\":255,\"b\":255},\"outlineSize\":-1},{\"text\":\"{0}\",\"color\":{\"r\":255,\"g\":255,\"b\":255},\"opacity\":255,\"fontName\":\"font/Font001.ttf\",\"fontSize\":32,\"outlineColor\":{\"r\":255,\"g\":255,\"b\":255},\"outlineSize\":-1},{\"text\":\"金币\",\"color\":{\"r\":255,\"g\":255,\"b\":255},\"opacity\":255,\"fontName\":\"font/Default.ttf\",\"fontSize\":32,\"outlineColor\":{\"r\":255,\"g\":255,\"b\":255},\"outlineSize\":-1}]}</v>
      </c>
      <c r="P114" s="72" t="s">
        <v>125</v>
      </c>
      <c r="Q114" s="73"/>
      <c r="R114" s="73"/>
      <c r="S114" s="73"/>
      <c r="T114" s="73"/>
      <c r="U114" s="73"/>
      <c r="V114" s="73"/>
      <c r="W114" s="73"/>
      <c r="X114" s="73"/>
      <c r="Y114" s="73"/>
      <c r="Z114" s="74"/>
      <c r="AA114" s="2" t="s">
        <v>71</v>
      </c>
      <c r="AB114" s="9" t="str">
        <f>'00 概述'!$F$3&amp;CONCATENATE(AA117,AA118,AA119,AA120,AA121,AA122,AA123,AA124,AA125,AA126)&amp;'00 概述'!$G$9</f>
        <v>{\"RichText\":[{\"text\":\"Your current remaining deposit is \",\"color\":{\"r\":255,\"g\":255,\"b\":255},\"opacity\":255,\"fontName\":\"font/Default.ttf\",\"fontSize\":32,\"outlineColor\":{\"r\":255,\"g\":255,\"b\":255},\"outlineSize\":-1},{\"text\":\"{0}\",\"color\":{\"r\":255,\"g\":255,\"b\":255},\"opacity\":255,\"fontName\":\"font/Font001.ttf\",\"fontSize\":32,\"outlineColor\":{\"r\":255,\"g\":255,\"b\":255},\"outlineSize\":-1},{\"text\":\"gold.\",\"color\":{\"r\":255,\"g\":255,\"b\":255},\"opacity\":255,\"fontName\":\"font/Default.ttf\",\"fontSize\":32,\"outlineColor\":{\"r\":255,\"g\":255,\"b\":255},\"outlineSize\":-1}]}</v>
      </c>
      <c r="AC114" s="69"/>
      <c r="AD114" s="70"/>
      <c r="AE114" s="70"/>
      <c r="AF114" s="70"/>
      <c r="AG114" s="70"/>
      <c r="AH114" s="70"/>
      <c r="AI114" s="70"/>
      <c r="AJ114" s="70"/>
      <c r="AK114" s="70"/>
      <c r="AL114" s="70"/>
      <c r="AM114" s="71"/>
      <c r="AN114" s="2" t="s">
        <v>70</v>
      </c>
      <c r="AO114" s="9" t="str">
        <f>'00 概述'!$F$3&amp;CONCATENATE(AN117,AN118,AN119,AN120,AN121,AN122,AN123,AN124,AN125,AN126)&amp;'00 概述'!$G$9</f>
        <v>{\"RichText\":[{\"text\":\"當前剩餘押金\",\"color\":{\"r\":255,\"g\":255,\"b\":255},\"opacity\":255,\"fontName\":\"font/Default.ttf\",\"fontSize\":32,\"outlineColor\":{\"r\":255,\"g\":255,\"b\":255},\"outlineSize\":-1},{\"text\":\"{0}\",\"color\":{\"r\":255,\"g\":255,\"b\":255},\"opacity\":255,\"fontName\":\"font/Font001.ttf\",\"fontSize\":32,\"outlineColor\":{\"r\":255,\"g\":255,\"b\":255},\"outlineSize\":-1},{\"text\":\"金幣\",\"color\":{\"r\":255,\"g\":255,\"b\":255},\"opacity\":255,\"fontName\":\"font/Default.ttf\",\"fontSize\":32,\"outlineColor\":{\"r\":255,\"g\":255,\"b\":255},\"outlineSize\":-1}]}</v>
      </c>
    </row>
    <row r="115" spans="1:41" outlineLevel="1">
      <c r="C115" s="68" t="s">
        <v>3</v>
      </c>
      <c r="D115" s="68" t="s">
        <v>4</v>
      </c>
      <c r="E115" s="68"/>
      <c r="F115" s="68"/>
      <c r="G115" s="68" t="s">
        <v>5</v>
      </c>
      <c r="H115" s="68" t="s">
        <v>6</v>
      </c>
      <c r="I115" s="68" t="s">
        <v>7</v>
      </c>
      <c r="J115" s="68" t="s">
        <v>8</v>
      </c>
      <c r="K115" s="68"/>
      <c r="L115" s="68"/>
      <c r="M115" s="68"/>
      <c r="N115" s="68" t="s">
        <v>9</v>
      </c>
      <c r="P115" s="68" t="s">
        <v>3</v>
      </c>
      <c r="Q115" s="68" t="s">
        <v>4</v>
      </c>
      <c r="R115" s="68"/>
      <c r="S115" s="68"/>
      <c r="T115" s="68" t="s">
        <v>5</v>
      </c>
      <c r="U115" s="68" t="s">
        <v>6</v>
      </c>
      <c r="V115" s="68" t="s">
        <v>7</v>
      </c>
      <c r="W115" s="68" t="s">
        <v>8</v>
      </c>
      <c r="X115" s="68"/>
      <c r="Y115" s="68"/>
      <c r="Z115" s="68"/>
      <c r="AA115" s="68" t="s">
        <v>9</v>
      </c>
      <c r="AC115" s="68" t="s">
        <v>3</v>
      </c>
      <c r="AD115" s="68" t="s">
        <v>4</v>
      </c>
      <c r="AE115" s="68"/>
      <c r="AF115" s="68"/>
      <c r="AG115" s="68" t="s">
        <v>5</v>
      </c>
      <c r="AH115" s="68" t="s">
        <v>6</v>
      </c>
      <c r="AI115" s="68" t="s">
        <v>7</v>
      </c>
      <c r="AJ115" s="68" t="s">
        <v>8</v>
      </c>
      <c r="AK115" s="68"/>
      <c r="AL115" s="68"/>
      <c r="AM115" s="68"/>
      <c r="AN115" s="68" t="s">
        <v>9</v>
      </c>
    </row>
    <row r="116" spans="1:41" ht="14.25" customHeight="1" outlineLevel="1">
      <c r="C116" s="68"/>
      <c r="D116" s="12" t="s">
        <v>13</v>
      </c>
      <c r="E116" s="12" t="s">
        <v>14</v>
      </c>
      <c r="F116" s="12" t="s">
        <v>15</v>
      </c>
      <c r="G116" s="68"/>
      <c r="H116" s="68"/>
      <c r="I116" s="68"/>
      <c r="J116" s="12" t="s">
        <v>13</v>
      </c>
      <c r="K116" s="12" t="s">
        <v>14</v>
      </c>
      <c r="L116" s="12" t="s">
        <v>15</v>
      </c>
      <c r="M116" s="12" t="s">
        <v>16</v>
      </c>
      <c r="N116" s="68"/>
      <c r="P116" s="68"/>
      <c r="Q116" s="12" t="s">
        <v>13</v>
      </c>
      <c r="R116" s="12" t="s">
        <v>14</v>
      </c>
      <c r="S116" s="12" t="s">
        <v>15</v>
      </c>
      <c r="T116" s="68"/>
      <c r="U116" s="68"/>
      <c r="V116" s="68"/>
      <c r="W116" s="12" t="s">
        <v>13</v>
      </c>
      <c r="X116" s="12" t="s">
        <v>14</v>
      </c>
      <c r="Y116" s="12" t="s">
        <v>15</v>
      </c>
      <c r="Z116" s="12" t="s">
        <v>16</v>
      </c>
      <c r="AA116" s="68"/>
      <c r="AC116" s="68"/>
      <c r="AD116" s="12" t="s">
        <v>13</v>
      </c>
      <c r="AE116" s="12" t="s">
        <v>14</v>
      </c>
      <c r="AF116" s="12" t="s">
        <v>15</v>
      </c>
      <c r="AG116" s="68"/>
      <c r="AH116" s="68"/>
      <c r="AI116" s="68"/>
      <c r="AJ116" s="12" t="s">
        <v>13</v>
      </c>
      <c r="AK116" s="12" t="s">
        <v>14</v>
      </c>
      <c r="AL116" s="12" t="s">
        <v>15</v>
      </c>
      <c r="AM116" s="12" t="s">
        <v>16</v>
      </c>
      <c r="AN116" s="68"/>
    </row>
    <row r="117" spans="1:41" outlineLevel="1">
      <c r="C117" s="8" t="s">
        <v>95</v>
      </c>
      <c r="D117" s="6">
        <v>255</v>
      </c>
      <c r="E117" s="6">
        <v>255</v>
      </c>
      <c r="F117" s="6">
        <v>255</v>
      </c>
      <c r="G117" s="4">
        <v>255</v>
      </c>
      <c r="H117" s="4" t="s">
        <v>19</v>
      </c>
      <c r="I117" s="4">
        <v>32</v>
      </c>
      <c r="J117" s="6">
        <v>255</v>
      </c>
      <c r="K117" s="6">
        <v>255</v>
      </c>
      <c r="L117" s="6">
        <v>255</v>
      </c>
      <c r="M117" s="6">
        <v>-1</v>
      </c>
      <c r="N117" s="9" t="str">
        <f>IF(C117="","",'00 概述'!$F$4&amp;C117&amp;'00 概述'!$F$5&amp;D117&amp;'00 概述'!$F$6&amp;E117&amp;'00 概述'!$F$7&amp;F117&amp;'00 概述'!$F$8&amp;G117&amp;'00 概述'!$F$9&amp;H117&amp;'00 概述'!$G$3&amp;I117&amp;'00 概述'!$G$4&amp;J117&amp;'00 概述'!$G$5&amp;K117&amp;'00 概述'!$G$6&amp;L117&amp;'00 概述'!$G$7&amp;M117&amp;'00 概述'!$G$8&amp;IF(N118="","",","))</f>
        <v>{\"text\":\"当前剩余押金\",\"color\":{\"r\":255,\"g\":255,\"b\":255},\"opacity\":255,\"fontName\":\"font/Default.ttf\",\"fontSize\":32,\"outlineColor\":{\"r\":255,\"g\":255,\"b\":255},\"outlineSize\":-1},</v>
      </c>
      <c r="O117" s="13" t="s">
        <v>76</v>
      </c>
      <c r="P117" s="23" t="s">
        <v>123</v>
      </c>
      <c r="Q117" s="24">
        <v>255</v>
      </c>
      <c r="R117" s="24">
        <v>255</v>
      </c>
      <c r="S117" s="24">
        <v>255</v>
      </c>
      <c r="T117" s="22">
        <v>255</v>
      </c>
      <c r="U117" s="22" t="s">
        <v>19</v>
      </c>
      <c r="V117" s="22">
        <v>32</v>
      </c>
      <c r="W117" s="24">
        <v>255</v>
      </c>
      <c r="X117" s="24">
        <v>255</v>
      </c>
      <c r="Y117" s="24">
        <v>255</v>
      </c>
      <c r="Z117" s="24">
        <v>-1</v>
      </c>
      <c r="AA117" s="9" t="str">
        <f>IF(P117="","",'00 概述'!$F$4&amp;P117&amp;'00 概述'!$F$5&amp;Q117&amp;'00 概述'!$F$6&amp;R117&amp;'00 概述'!$F$7&amp;S117&amp;'00 概述'!$F$8&amp;T117&amp;'00 概述'!$F$9&amp;U117&amp;'00 概述'!$G$3&amp;V117&amp;'00 概述'!$G$4&amp;W117&amp;'00 概述'!$G$5&amp;X117&amp;'00 概述'!$G$6&amp;Y117&amp;'00 概述'!$G$7&amp;Z117&amp;'00 概述'!$G$8&amp;IF(AA118="","",","))</f>
        <v>{\"text\":\"Your current remaining deposit is \",\"color\":{\"r\":255,\"g\":255,\"b\":255},\"opacity\":255,\"fontName\":\"font/Default.ttf\",\"fontSize\":32,\"outlineColor\":{\"r\":255,\"g\":255,\"b\":255},\"outlineSize\":-1},</v>
      </c>
      <c r="AB117" s="13" t="s">
        <v>76</v>
      </c>
      <c r="AC117" s="8" t="s">
        <v>96</v>
      </c>
      <c r="AD117" s="6">
        <v>255</v>
      </c>
      <c r="AE117" s="6">
        <v>255</v>
      </c>
      <c r="AF117" s="6">
        <v>255</v>
      </c>
      <c r="AG117" s="4">
        <v>255</v>
      </c>
      <c r="AH117" s="4" t="s">
        <v>19</v>
      </c>
      <c r="AI117" s="4">
        <v>32</v>
      </c>
      <c r="AJ117" s="6">
        <v>255</v>
      </c>
      <c r="AK117" s="6">
        <v>255</v>
      </c>
      <c r="AL117" s="6">
        <v>255</v>
      </c>
      <c r="AM117" s="6">
        <v>-1</v>
      </c>
      <c r="AN117" s="9" t="str">
        <f>IF(AC117="","",'00 概述'!$F$4&amp;AC117&amp;'00 概述'!$F$5&amp;AD117&amp;'00 概述'!$F$6&amp;AE117&amp;'00 概述'!$F$7&amp;AF117&amp;'00 概述'!$F$8&amp;AG117&amp;'00 概述'!$F$9&amp;AH117&amp;'00 概述'!$G$3&amp;AI117&amp;'00 概述'!$G$4&amp;AJ117&amp;'00 概述'!$G$5&amp;AK117&amp;'00 概述'!$G$6&amp;AL117&amp;'00 概述'!$G$7&amp;AM117&amp;'00 概述'!$G$8&amp;IF(AN118="","",","))</f>
        <v>{\"text\":\"當前剩餘押金\",\"color\":{\"r\":255,\"g\":255,\"b\":255},\"opacity\":255,\"fontName\":\"font/Default.ttf\",\"fontSize\":32,\"outlineColor\":{\"r\":255,\"g\":255,\"b\":255},\"outlineSize\":-1},</v>
      </c>
    </row>
    <row r="118" spans="1:41" outlineLevel="1">
      <c r="C118" s="8" t="s">
        <v>22</v>
      </c>
      <c r="D118" s="6">
        <v>255</v>
      </c>
      <c r="E118" s="6">
        <v>255</v>
      </c>
      <c r="F118" s="6">
        <v>255</v>
      </c>
      <c r="G118" s="4">
        <v>255</v>
      </c>
      <c r="H118" s="4" t="s">
        <v>23</v>
      </c>
      <c r="I118" s="4">
        <v>32</v>
      </c>
      <c r="J118" s="6">
        <v>255</v>
      </c>
      <c r="K118" s="6">
        <v>255</v>
      </c>
      <c r="L118" s="6">
        <v>255</v>
      </c>
      <c r="M118" s="6">
        <v>-1</v>
      </c>
      <c r="N118" s="9" t="str">
        <f>IF(C118="","",'00 概述'!$F$4&amp;C118&amp;'00 概述'!$F$5&amp;D118&amp;'00 概述'!$F$6&amp;E118&amp;'00 概述'!$F$7&amp;F118&amp;'00 概述'!$F$8&amp;G118&amp;'00 概述'!$F$9&amp;H118&amp;'00 概述'!$G$3&amp;I118&amp;'00 概述'!$G$4&amp;J118&amp;'00 概述'!$G$5&amp;K118&amp;'00 概述'!$G$6&amp;L118&amp;'00 概述'!$G$7&amp;M118&amp;'00 概述'!$G$8&amp;IF(N119="","",","))</f>
        <v>{\"text\":\"{0}\",\"color\":{\"r\":255,\"g\":255,\"b\":255},\"opacity\":255,\"fontName\":\"font/Font001.ttf\",\"fontSize\":32,\"outlineColor\":{\"r\":255,\"g\":255,\"b\":255},\"outlineSize\":-1},</v>
      </c>
      <c r="O118" s="13" t="s">
        <v>77</v>
      </c>
      <c r="P118" s="23" t="s">
        <v>22</v>
      </c>
      <c r="Q118" s="24">
        <v>255</v>
      </c>
      <c r="R118" s="24">
        <v>255</v>
      </c>
      <c r="S118" s="24">
        <v>255</v>
      </c>
      <c r="T118" s="22">
        <v>255</v>
      </c>
      <c r="U118" s="22" t="s">
        <v>23</v>
      </c>
      <c r="V118" s="22">
        <v>32</v>
      </c>
      <c r="W118" s="24">
        <v>255</v>
      </c>
      <c r="X118" s="24">
        <v>255</v>
      </c>
      <c r="Y118" s="24">
        <v>255</v>
      </c>
      <c r="Z118" s="24">
        <v>-1</v>
      </c>
      <c r="AA118" s="9" t="str">
        <f>IF(P118="","",'00 概述'!$F$4&amp;P118&amp;'00 概述'!$F$5&amp;Q118&amp;'00 概述'!$F$6&amp;R118&amp;'00 概述'!$F$7&amp;S118&amp;'00 概述'!$F$8&amp;T118&amp;'00 概述'!$F$9&amp;U118&amp;'00 概述'!$G$3&amp;V118&amp;'00 概述'!$G$4&amp;W118&amp;'00 概述'!$G$5&amp;X118&amp;'00 概述'!$G$6&amp;Y118&amp;'00 概述'!$G$7&amp;Z118&amp;'00 概述'!$G$8&amp;IF(AA119="","",","))</f>
        <v>{\"text\":\"{0}\",\"color\":{\"r\":255,\"g\":255,\"b\":255},\"opacity\":255,\"fontName\":\"font/Font001.ttf\",\"fontSize\":32,\"outlineColor\":{\"r\":255,\"g\":255,\"b\":255},\"outlineSize\":-1},</v>
      </c>
      <c r="AB118" s="13" t="s">
        <v>77</v>
      </c>
      <c r="AC118" s="8" t="s">
        <v>22</v>
      </c>
      <c r="AD118" s="6">
        <v>255</v>
      </c>
      <c r="AE118" s="6">
        <v>255</v>
      </c>
      <c r="AF118" s="6">
        <v>255</v>
      </c>
      <c r="AG118" s="4">
        <v>255</v>
      </c>
      <c r="AH118" s="4" t="s">
        <v>23</v>
      </c>
      <c r="AI118" s="4">
        <v>32</v>
      </c>
      <c r="AJ118" s="6">
        <v>255</v>
      </c>
      <c r="AK118" s="6">
        <v>255</v>
      </c>
      <c r="AL118" s="6">
        <v>255</v>
      </c>
      <c r="AM118" s="6">
        <v>-1</v>
      </c>
      <c r="AN118" s="9" t="str">
        <f>IF(AC118="","",'00 概述'!$F$4&amp;AC118&amp;'00 概述'!$F$5&amp;AD118&amp;'00 概述'!$F$6&amp;AE118&amp;'00 概述'!$F$7&amp;AF118&amp;'00 概述'!$F$8&amp;AG118&amp;'00 概述'!$F$9&amp;AH118&amp;'00 概述'!$G$3&amp;AI118&amp;'00 概述'!$G$4&amp;AJ118&amp;'00 概述'!$G$5&amp;AK118&amp;'00 概述'!$G$6&amp;AL118&amp;'00 概述'!$G$7&amp;AM118&amp;'00 概述'!$G$8&amp;IF(AN119="","",","))</f>
        <v>{\"text\":\"{0}\",\"color\":{\"r\":255,\"g\":255,\"b\":255},\"opacity\":255,\"fontName\":\"font/Font001.ttf\",\"fontSize\":32,\"outlineColor\":{\"r\":255,\"g\":255,\"b\":255},\"outlineSize\":-1},</v>
      </c>
    </row>
    <row r="119" spans="1:41" outlineLevel="1">
      <c r="C119" s="8" t="s">
        <v>92</v>
      </c>
      <c r="D119" s="6">
        <v>255</v>
      </c>
      <c r="E119" s="6">
        <v>255</v>
      </c>
      <c r="F119" s="6">
        <v>255</v>
      </c>
      <c r="G119" s="4">
        <v>255</v>
      </c>
      <c r="H119" s="4" t="s">
        <v>19</v>
      </c>
      <c r="I119" s="4">
        <v>32</v>
      </c>
      <c r="J119" s="6">
        <v>255</v>
      </c>
      <c r="K119" s="6">
        <v>255</v>
      </c>
      <c r="L119" s="6">
        <v>255</v>
      </c>
      <c r="M119" s="6">
        <v>-1</v>
      </c>
      <c r="N119" s="9" t="str">
        <f>IF(C119="","",'00 概述'!$F$4&amp;C119&amp;'00 概述'!$F$5&amp;D119&amp;'00 概述'!$F$6&amp;E119&amp;'00 概述'!$F$7&amp;F119&amp;'00 概述'!$F$8&amp;G119&amp;'00 概述'!$F$9&amp;H119&amp;'00 概述'!$G$3&amp;I119&amp;'00 概述'!$G$4&amp;J119&amp;'00 概述'!$G$5&amp;K119&amp;'00 概述'!$G$6&amp;L119&amp;'00 概述'!$G$7&amp;M119&amp;'00 概述'!$G$8&amp;IF(N120="","",","))</f>
        <v>{\"text\":\"金币\",\"color\":{\"r\":255,\"g\":255,\"b\":255},\"opacity\":255,\"fontName\":\"font/Default.ttf\",\"fontSize\":32,\"outlineColor\":{\"r\":255,\"g\":255,\"b\":255},\"outlineSize\":-1}</v>
      </c>
      <c r="O119" s="13" t="s">
        <v>76</v>
      </c>
      <c r="P119" s="23" t="s">
        <v>124</v>
      </c>
      <c r="Q119" s="24">
        <v>255</v>
      </c>
      <c r="R119" s="24">
        <v>255</v>
      </c>
      <c r="S119" s="24">
        <v>255</v>
      </c>
      <c r="T119" s="22">
        <v>255</v>
      </c>
      <c r="U119" s="22" t="s">
        <v>19</v>
      </c>
      <c r="V119" s="22">
        <v>32</v>
      </c>
      <c r="W119" s="24">
        <v>255</v>
      </c>
      <c r="X119" s="24">
        <v>255</v>
      </c>
      <c r="Y119" s="24">
        <v>255</v>
      </c>
      <c r="Z119" s="24">
        <v>-1</v>
      </c>
      <c r="AA119" s="9" t="str">
        <f>IF(P119="","",'00 概述'!$F$4&amp;P119&amp;'00 概述'!$F$5&amp;Q119&amp;'00 概述'!$F$6&amp;R119&amp;'00 概述'!$F$7&amp;S119&amp;'00 概述'!$F$8&amp;T119&amp;'00 概述'!$F$9&amp;U119&amp;'00 概述'!$G$3&amp;V119&amp;'00 概述'!$G$4&amp;W119&amp;'00 概述'!$G$5&amp;X119&amp;'00 概述'!$G$6&amp;Y119&amp;'00 概述'!$G$7&amp;Z119&amp;'00 概述'!$G$8&amp;IF(AA120="","",","))</f>
        <v>{\"text\":\"gold.\",\"color\":{\"r\":255,\"g\":255,\"b\":255},\"opacity\":255,\"fontName\":\"font/Default.ttf\",\"fontSize\":32,\"outlineColor\":{\"r\":255,\"g\":255,\"b\":255},\"outlineSize\":-1}</v>
      </c>
      <c r="AB119" s="13" t="s">
        <v>76</v>
      </c>
      <c r="AC119" s="8" t="s">
        <v>80</v>
      </c>
      <c r="AD119" s="6">
        <v>255</v>
      </c>
      <c r="AE119" s="6">
        <v>255</v>
      </c>
      <c r="AF119" s="6">
        <v>255</v>
      </c>
      <c r="AG119" s="4">
        <v>255</v>
      </c>
      <c r="AH119" s="4" t="s">
        <v>19</v>
      </c>
      <c r="AI119" s="4">
        <v>32</v>
      </c>
      <c r="AJ119" s="6">
        <v>255</v>
      </c>
      <c r="AK119" s="6">
        <v>255</v>
      </c>
      <c r="AL119" s="6">
        <v>255</v>
      </c>
      <c r="AM119" s="6">
        <v>-1</v>
      </c>
      <c r="AN119" s="9" t="str">
        <f>IF(AC119="","",'00 概述'!$F$4&amp;AC119&amp;'00 概述'!$F$5&amp;AD119&amp;'00 概述'!$F$6&amp;AE119&amp;'00 概述'!$F$7&amp;AF119&amp;'00 概述'!$F$8&amp;AG119&amp;'00 概述'!$F$9&amp;AH119&amp;'00 概述'!$G$3&amp;AI119&amp;'00 概述'!$G$4&amp;AJ119&amp;'00 概述'!$G$5&amp;AK119&amp;'00 概述'!$G$6&amp;AL119&amp;'00 概述'!$G$7&amp;AM119&amp;'00 概述'!$G$8&amp;IF(AN120="","",","))</f>
        <v>{\"text\":\"金幣\",\"color\":{\"r\":255,\"g\":255,\"b\":255},\"opacity\":255,\"fontName\":\"font/Default.ttf\",\"fontSize\":32,\"outlineColor\":{\"r\":255,\"g\":255,\"b\":255},\"outlineSize\":-1}</v>
      </c>
    </row>
    <row r="120" spans="1:41" outlineLevel="1">
      <c r="C120" s="8"/>
      <c r="D120" s="4"/>
      <c r="E120" s="4"/>
      <c r="F120" s="4"/>
      <c r="G120" s="4"/>
      <c r="H120" s="4"/>
      <c r="I120" s="4"/>
      <c r="J120" s="6"/>
      <c r="K120" s="6"/>
      <c r="L120" s="6"/>
      <c r="M120" s="6"/>
      <c r="N120" s="9" t="str">
        <f>IF(C120="","",'00 概述'!$F$4&amp;C120&amp;'00 概述'!$F$5&amp;D120&amp;'00 概述'!$F$6&amp;E120&amp;'00 概述'!$F$7&amp;F120&amp;'00 概述'!$F$8&amp;G120&amp;'00 概述'!$F$9&amp;H120&amp;'00 概述'!$G$3&amp;I120&amp;'00 概述'!$G$4&amp;J120&amp;'00 概述'!$G$5&amp;K120&amp;'00 概述'!$G$6&amp;L120&amp;'00 概述'!$G$7&amp;M120&amp;'00 概述'!$G$8&amp;IF(N121="","",","))</f>
        <v/>
      </c>
      <c r="O120" s="13" t="s">
        <v>76</v>
      </c>
      <c r="P120" s="8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9" t="str">
        <f>IF(P120="","",'00 概述'!$F$4&amp;P120&amp;'00 概述'!$F$5&amp;Q120&amp;'00 概述'!$F$6&amp;R120&amp;'00 概述'!$F$7&amp;S120&amp;'00 概述'!$F$8&amp;T120&amp;'00 概述'!$F$9&amp;U120&amp;'00 概述'!$G$3&amp;V120&amp;'00 概述'!$G$4&amp;W120&amp;'00 概述'!$G$5&amp;X120&amp;'00 概述'!$G$6&amp;Y120&amp;'00 概述'!$G$7&amp;Z120&amp;'00 概述'!$G$8&amp;IF(AA121="","",","))</f>
        <v/>
      </c>
      <c r="AB120" s="13" t="s">
        <v>76</v>
      </c>
      <c r="AC120" s="8"/>
      <c r="AD120" s="4"/>
      <c r="AE120" s="4"/>
      <c r="AF120" s="4"/>
      <c r="AG120" s="4"/>
      <c r="AH120" s="4"/>
      <c r="AI120" s="4"/>
      <c r="AJ120" s="6"/>
      <c r="AK120" s="6"/>
      <c r="AL120" s="6"/>
      <c r="AM120" s="6"/>
      <c r="AN120" s="9" t="str">
        <f>IF(AC120="","",'00 概述'!$F$4&amp;AC120&amp;'00 概述'!$F$5&amp;AD120&amp;'00 概述'!$F$6&amp;AE120&amp;'00 概述'!$F$7&amp;AF120&amp;'00 概述'!$F$8&amp;AG120&amp;'00 概述'!$F$9&amp;AH120&amp;'00 概述'!$G$3&amp;AI120&amp;'00 概述'!$G$4&amp;AJ120&amp;'00 概述'!$G$5&amp;AK120&amp;'00 概述'!$G$6&amp;AL120&amp;'00 概述'!$G$7&amp;AM120&amp;'00 概述'!$G$8&amp;IF(AN121="","",","))</f>
        <v/>
      </c>
    </row>
    <row r="121" spans="1:41" outlineLevel="1">
      <c r="C121" s="8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9" t="str">
        <f>IF(C121="","",'00 概述'!$F$4&amp;C121&amp;'00 概述'!$F$5&amp;D121&amp;'00 概述'!$F$6&amp;E121&amp;'00 概述'!$F$7&amp;F121&amp;'00 概述'!$F$8&amp;G121&amp;'00 概述'!$F$9&amp;H121&amp;'00 概述'!$G$3&amp;I121&amp;'00 概述'!$G$4&amp;J121&amp;'00 概述'!$G$5&amp;K121&amp;'00 概述'!$G$6&amp;L121&amp;'00 概述'!$G$7&amp;M121&amp;'00 概述'!$G$8&amp;IF(N122="","",","))</f>
        <v/>
      </c>
      <c r="O121" s="13" t="s">
        <v>76</v>
      </c>
      <c r="P121" s="8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9" t="str">
        <f>IF(P121="","",'00 概述'!$F$4&amp;P121&amp;'00 概述'!$F$5&amp;Q121&amp;'00 概述'!$F$6&amp;R121&amp;'00 概述'!$F$7&amp;S121&amp;'00 概述'!$F$8&amp;T121&amp;'00 概述'!$F$9&amp;U121&amp;'00 概述'!$G$3&amp;V121&amp;'00 概述'!$G$4&amp;W121&amp;'00 概述'!$G$5&amp;X121&amp;'00 概述'!$G$6&amp;Y121&amp;'00 概述'!$G$7&amp;Z121&amp;'00 概述'!$G$8&amp;IF(AA122="","",","))</f>
        <v/>
      </c>
      <c r="AB121" s="13" t="s">
        <v>76</v>
      </c>
      <c r="AC121" s="8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9" t="str">
        <f>IF(AC121="","",'00 概述'!$F$4&amp;AC121&amp;'00 概述'!$F$5&amp;AD121&amp;'00 概述'!$F$6&amp;AE121&amp;'00 概述'!$F$7&amp;AF121&amp;'00 概述'!$F$8&amp;AG121&amp;'00 概述'!$F$9&amp;AH121&amp;'00 概述'!$G$3&amp;AI121&amp;'00 概述'!$G$4&amp;AJ121&amp;'00 概述'!$G$5&amp;AK121&amp;'00 概述'!$G$6&amp;AL121&amp;'00 概述'!$G$7&amp;AM121&amp;'00 概述'!$G$8&amp;IF(AN122="","",","))</f>
        <v/>
      </c>
    </row>
    <row r="122" spans="1:41" outlineLevel="1">
      <c r="C122" s="8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9" t="str">
        <f>IF(C122="","",'00 概述'!$F$4&amp;C122&amp;'00 概述'!$F$5&amp;D122&amp;'00 概述'!$F$6&amp;E122&amp;'00 概述'!$F$7&amp;F122&amp;'00 概述'!$F$8&amp;G122&amp;'00 概述'!$F$9&amp;H122&amp;'00 概述'!$G$3&amp;I122&amp;'00 概述'!$G$4&amp;J122&amp;'00 概述'!$G$5&amp;K122&amp;'00 概述'!$G$6&amp;L122&amp;'00 概述'!$G$7&amp;M122&amp;'00 概述'!$G$8&amp;IF(N123="","",","))</f>
        <v/>
      </c>
      <c r="O122" s="13" t="s">
        <v>76</v>
      </c>
      <c r="P122" s="8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9" t="str">
        <f>IF(P122="","",'00 概述'!$F$4&amp;P122&amp;'00 概述'!$F$5&amp;Q122&amp;'00 概述'!$F$6&amp;R122&amp;'00 概述'!$F$7&amp;S122&amp;'00 概述'!$F$8&amp;T122&amp;'00 概述'!$F$9&amp;U122&amp;'00 概述'!$G$3&amp;V122&amp;'00 概述'!$G$4&amp;W122&amp;'00 概述'!$G$5&amp;X122&amp;'00 概述'!$G$6&amp;Y122&amp;'00 概述'!$G$7&amp;Z122&amp;'00 概述'!$G$8&amp;IF(AA123="","",","))</f>
        <v/>
      </c>
      <c r="AB122" s="13" t="s">
        <v>76</v>
      </c>
      <c r="AC122" s="8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9" t="str">
        <f>IF(AC122="","",'00 概述'!$F$4&amp;AC122&amp;'00 概述'!$F$5&amp;AD122&amp;'00 概述'!$F$6&amp;AE122&amp;'00 概述'!$F$7&amp;AF122&amp;'00 概述'!$F$8&amp;AG122&amp;'00 概述'!$F$9&amp;AH122&amp;'00 概述'!$G$3&amp;AI122&amp;'00 概述'!$G$4&amp;AJ122&amp;'00 概述'!$G$5&amp;AK122&amp;'00 概述'!$G$6&amp;AL122&amp;'00 概述'!$G$7&amp;AM122&amp;'00 概述'!$G$8&amp;IF(AN123="","",","))</f>
        <v/>
      </c>
    </row>
    <row r="123" spans="1:41" outlineLevel="1">
      <c r="C123" s="8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9" t="str">
        <f>IF(C123="","",'00 概述'!$F$4&amp;C123&amp;'00 概述'!$F$5&amp;D123&amp;'00 概述'!$F$6&amp;E123&amp;'00 概述'!$F$7&amp;F123&amp;'00 概述'!$F$8&amp;G123&amp;'00 概述'!$F$9&amp;H123&amp;'00 概述'!$G$3&amp;I123&amp;'00 概述'!$G$4&amp;J123&amp;'00 概述'!$G$5&amp;K123&amp;'00 概述'!$G$6&amp;L123&amp;'00 概述'!$G$7&amp;M123&amp;'00 概述'!$G$8&amp;IF(N124="","",","))</f>
        <v/>
      </c>
      <c r="O123" s="13" t="s">
        <v>76</v>
      </c>
      <c r="P123" s="8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9" t="str">
        <f>IF(P123="","",'00 概述'!$F$4&amp;P123&amp;'00 概述'!$F$5&amp;Q123&amp;'00 概述'!$F$6&amp;R123&amp;'00 概述'!$F$7&amp;S123&amp;'00 概述'!$F$8&amp;T123&amp;'00 概述'!$F$9&amp;U123&amp;'00 概述'!$G$3&amp;V123&amp;'00 概述'!$G$4&amp;W123&amp;'00 概述'!$G$5&amp;X123&amp;'00 概述'!$G$6&amp;Y123&amp;'00 概述'!$G$7&amp;Z123&amp;'00 概述'!$G$8&amp;IF(AA124="","",","))</f>
        <v/>
      </c>
      <c r="AB123" s="13" t="s">
        <v>76</v>
      </c>
      <c r="AC123" s="8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9" t="str">
        <f>IF(AC123="","",'00 概述'!$F$4&amp;AC123&amp;'00 概述'!$F$5&amp;AD123&amp;'00 概述'!$F$6&amp;AE123&amp;'00 概述'!$F$7&amp;AF123&amp;'00 概述'!$F$8&amp;AG123&amp;'00 概述'!$F$9&amp;AH123&amp;'00 概述'!$G$3&amp;AI123&amp;'00 概述'!$G$4&amp;AJ123&amp;'00 概述'!$G$5&amp;AK123&amp;'00 概述'!$G$6&amp;AL123&amp;'00 概述'!$G$7&amp;AM123&amp;'00 概述'!$G$8&amp;IF(AN124="","",","))</f>
        <v/>
      </c>
    </row>
    <row r="124" spans="1:41" outlineLevel="1">
      <c r="C124" s="8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9" t="str">
        <f>IF(C124="","",'00 概述'!$F$4&amp;C124&amp;'00 概述'!$F$5&amp;D124&amp;'00 概述'!$F$6&amp;E124&amp;'00 概述'!$F$7&amp;F124&amp;'00 概述'!$F$8&amp;G124&amp;'00 概述'!$F$9&amp;H124&amp;'00 概述'!$G$3&amp;I124&amp;'00 概述'!$G$4&amp;J124&amp;'00 概述'!$G$5&amp;K124&amp;'00 概述'!$G$6&amp;L124&amp;'00 概述'!$G$7&amp;M124&amp;'00 概述'!$G$8&amp;IF(N125="","",","))</f>
        <v/>
      </c>
      <c r="O124" s="13" t="s">
        <v>76</v>
      </c>
      <c r="P124" s="8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9" t="str">
        <f>IF(P124="","",'00 概述'!$F$4&amp;P124&amp;'00 概述'!$F$5&amp;Q124&amp;'00 概述'!$F$6&amp;R124&amp;'00 概述'!$F$7&amp;S124&amp;'00 概述'!$F$8&amp;T124&amp;'00 概述'!$F$9&amp;U124&amp;'00 概述'!$G$3&amp;V124&amp;'00 概述'!$G$4&amp;W124&amp;'00 概述'!$G$5&amp;X124&amp;'00 概述'!$G$6&amp;Y124&amp;'00 概述'!$G$7&amp;Z124&amp;'00 概述'!$G$8&amp;IF(AA125="","",","))</f>
        <v/>
      </c>
      <c r="AB124" s="13" t="s">
        <v>76</v>
      </c>
      <c r="AC124" s="8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9" t="str">
        <f>IF(AC124="","",'00 概述'!$F$4&amp;AC124&amp;'00 概述'!$F$5&amp;AD124&amp;'00 概述'!$F$6&amp;AE124&amp;'00 概述'!$F$7&amp;AF124&amp;'00 概述'!$F$8&amp;AG124&amp;'00 概述'!$F$9&amp;AH124&amp;'00 概述'!$G$3&amp;AI124&amp;'00 概述'!$G$4&amp;AJ124&amp;'00 概述'!$G$5&amp;AK124&amp;'00 概述'!$G$6&amp;AL124&amp;'00 概述'!$G$7&amp;AM124&amp;'00 概述'!$G$8&amp;IF(AN125="","",","))</f>
        <v/>
      </c>
    </row>
    <row r="125" spans="1:41" outlineLevel="1">
      <c r="C125" s="8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9" t="str">
        <f>IF(C125="","",'00 概述'!$F$4&amp;C125&amp;'00 概述'!$F$5&amp;D125&amp;'00 概述'!$F$6&amp;E125&amp;'00 概述'!$F$7&amp;F125&amp;'00 概述'!$F$8&amp;G125&amp;'00 概述'!$F$9&amp;H125&amp;'00 概述'!$G$3&amp;I125&amp;'00 概述'!$G$4&amp;J125&amp;'00 概述'!$G$5&amp;K125&amp;'00 概述'!$G$6&amp;L125&amp;'00 概述'!$G$7&amp;M125&amp;'00 概述'!$G$8&amp;IF(N126="","",","))</f>
        <v/>
      </c>
      <c r="O125" s="13" t="s">
        <v>76</v>
      </c>
      <c r="P125" s="8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9" t="str">
        <f>IF(P125="","",'00 概述'!$F$4&amp;P125&amp;'00 概述'!$F$5&amp;Q125&amp;'00 概述'!$F$6&amp;R125&amp;'00 概述'!$F$7&amp;S125&amp;'00 概述'!$F$8&amp;T125&amp;'00 概述'!$F$9&amp;U125&amp;'00 概述'!$G$3&amp;V125&amp;'00 概述'!$G$4&amp;W125&amp;'00 概述'!$G$5&amp;X125&amp;'00 概述'!$G$6&amp;Y125&amp;'00 概述'!$G$7&amp;Z125&amp;'00 概述'!$G$8&amp;IF(AA126="","",","))</f>
        <v/>
      </c>
      <c r="AB125" s="13" t="s">
        <v>76</v>
      </c>
      <c r="AC125" s="8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9" t="str">
        <f>IF(AC125="","",'00 概述'!$F$4&amp;AC125&amp;'00 概述'!$F$5&amp;AD125&amp;'00 概述'!$F$6&amp;AE125&amp;'00 概述'!$F$7&amp;AF125&amp;'00 概述'!$F$8&amp;AG125&amp;'00 概述'!$F$9&amp;AH125&amp;'00 概述'!$G$3&amp;AI125&amp;'00 概述'!$G$4&amp;AJ125&amp;'00 概述'!$G$5&amp;AK125&amp;'00 概述'!$G$6&amp;AL125&amp;'00 概述'!$G$7&amp;AM125&amp;'00 概述'!$G$8&amp;IF(AN126="","",","))</f>
        <v/>
      </c>
    </row>
    <row r="126" spans="1:41" outlineLevel="1">
      <c r="C126" s="8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9" t="str">
        <f>IF(C126="","",'00 概述'!$F$4&amp;C126&amp;'00 概述'!$F$5&amp;D126&amp;'00 概述'!$F$6&amp;E126&amp;'00 概述'!$F$7&amp;F126&amp;'00 概述'!$F$8&amp;G126&amp;'00 概述'!$F$9&amp;H126&amp;'00 概述'!$G$3&amp;I126&amp;'00 概述'!$G$4&amp;J126&amp;'00 概述'!$G$5&amp;K126&amp;'00 概述'!$G$6&amp;L126&amp;'00 概述'!$G$7&amp;M126&amp;'00 概述'!$G$8&amp;IF(#REF!="","",","))</f>
        <v/>
      </c>
      <c r="O126" s="13" t="s">
        <v>76</v>
      </c>
      <c r="P126" s="8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9" t="str">
        <f>IF(P126="","",'00 概述'!$F$4&amp;P126&amp;'00 概述'!$F$5&amp;Q126&amp;'00 概述'!$F$6&amp;R126&amp;'00 概述'!$F$7&amp;S126&amp;'00 概述'!$F$8&amp;T126&amp;'00 概述'!$F$9&amp;U126&amp;'00 概述'!$G$3&amp;V126&amp;'00 概述'!$G$4&amp;W126&amp;'00 概述'!$G$5&amp;X126&amp;'00 概述'!$G$6&amp;Y126&amp;'00 概述'!$G$7&amp;Z126&amp;'00 概述'!$G$8&amp;IF(#REF!="","",","))</f>
        <v/>
      </c>
      <c r="AB126" s="13" t="s">
        <v>76</v>
      </c>
      <c r="AC126" s="8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9" t="str">
        <f>IF(AC126="","",'00 概述'!$F$4&amp;AC126&amp;'00 概述'!$F$5&amp;AD126&amp;'00 概述'!$F$6&amp;AE126&amp;'00 概述'!$F$7&amp;AF126&amp;'00 概述'!$F$8&amp;AG126&amp;'00 概述'!$F$9&amp;AH126&amp;'00 概述'!$G$3&amp;AI126&amp;'00 概述'!$G$4&amp;AJ126&amp;'00 概述'!$G$5&amp;AK126&amp;'00 概述'!$G$6&amp;AL126&amp;'00 概述'!$G$7&amp;AM126&amp;'00 概述'!$G$8&amp;IF(#REF!="","",","))</f>
        <v/>
      </c>
    </row>
    <row r="128" spans="1:41" ht="15">
      <c r="A128" s="2" t="s">
        <v>61</v>
      </c>
      <c r="B128" s="6">
        <v>93</v>
      </c>
      <c r="C128" s="75" t="str">
        <f>VLOOKUP(B128,'01 客户端展示文本配置'!A:B,2,FALSE)</f>
        <v>您还需额外支付：{0}抢庄费</v>
      </c>
      <c r="D128" s="76"/>
      <c r="E128" s="76"/>
      <c r="F128" s="76"/>
      <c r="G128" s="76"/>
      <c r="H128" s="76"/>
      <c r="I128" s="76"/>
      <c r="J128" s="76"/>
      <c r="K128" s="76"/>
      <c r="L128" s="76"/>
      <c r="M128" s="77"/>
      <c r="N128" s="2" t="s">
        <v>69</v>
      </c>
      <c r="O128" s="9" t="str">
        <f>'00 概述'!$F$3&amp;CONCATENATE(N131,N132,N133,N134,N135,N136,N137,N138,N139,N140)&amp;'00 概述'!$G$9</f>
        <v>{\"RichText\":[{\"text\":\"您还需额外支付：\",\"color\":{\"r\":216,\"g\":213,\"b\":250},\"opacity\":255,\"fontName\":\"font/Default.ttf\",\"fontSize\":27,\"outlineColor\":{\"r\":255,\"g\":255,\"b\":255},\"outlineSize\":-1},{\"text\":\"{0}\",\"color\":{\"r\":236,\"g\":231,\"b\":159},\"opacity\":255,\"fontName\":\"font/Font001.ttf\",\"fontSize\":27,\"outlineColor\":{\"r\":255,\"g\":255,\"b\":255},\"outlineSize\":-1},{\"text\":\"抢庄费\",\"color\":{\"r\":216,\"g\":213,\"b\":250},\"opacity\":255,\"fontName\":\"font/Default.ttf\",\"fontSize\":27,\"outlineColor\":{\"r\":255,\"g\":255,\"b\":255},\"outlineSize\":-1}]}</v>
      </c>
      <c r="P128" s="72" t="s">
        <v>143</v>
      </c>
      <c r="Q128" s="73"/>
      <c r="R128" s="73"/>
      <c r="S128" s="73"/>
      <c r="T128" s="73"/>
      <c r="U128" s="73"/>
      <c r="V128" s="73"/>
      <c r="W128" s="73"/>
      <c r="X128" s="73"/>
      <c r="Y128" s="73"/>
      <c r="Z128" s="74"/>
      <c r="AA128" s="2" t="s">
        <v>71</v>
      </c>
      <c r="AB128" s="9" t="str">
        <f>'00 概述'!$F$3&amp;CONCATENATE(AA131,AA132,AA133,AA134,AA135,AA136,AA137,AA138,AA139,AA140)&amp;'00 概述'!$G$9</f>
        <v>{\"RichText\":[{\"text\":\"Additional cost: \",\"color\":{\"r\":216,\"g\":213,\"b\":250},\"opacity\":255,\"fontName\":\"font/Default.ttf\",\"fontSize\":27,\"outlineColor\":{\"r\":255,\"g\":255,\"b\":255},\"outlineSize\":-1},{\"text\":\"{0} \",\"color\":{\"r\":236,\"g\":231,\"b\":159},\"opacity\":255,\"fontName\":\"font/Font001.ttf\",\"fontSize\":27,\"outlineColor\":{\"r\":255,\"g\":255,\"b\":255},\"outlineSize\":-1},{\"text\":\"snatch rate\",\"color\":{\"r\":216,\"g\":213,\"b\":250},\"opacity\":255,\"fontName\":\"font/Default.ttf\",\"fontSize\":27,\"outlineColor\":{\"r\":255,\"g\":255,\"b\":255},\"outlineSize\":-1}]}</v>
      </c>
      <c r="AC128" s="69"/>
      <c r="AD128" s="70"/>
      <c r="AE128" s="70"/>
      <c r="AF128" s="70"/>
      <c r="AG128" s="70"/>
      <c r="AH128" s="70"/>
      <c r="AI128" s="70"/>
      <c r="AJ128" s="70"/>
      <c r="AK128" s="70"/>
      <c r="AL128" s="70"/>
      <c r="AM128" s="71"/>
      <c r="AN128" s="2" t="s">
        <v>70</v>
      </c>
      <c r="AO128" s="9" t="str">
        <f>'00 概述'!$F$3&amp;CONCATENATE(AN131,AN132,AN133,AN134,AN135,AN136,AN137,AN138,AN139,AN140)&amp;'00 概述'!$G$9</f>
        <v>{\"RichText\":[{\"text\":\"您還需額外支付：\",\"color\":{\"r\":216,\"g\":213,\"b\":250},\"opacity\":255,\"fontName\":\"font/Default.ttf\",\"fontSize\":27,\"outlineColor\":{\"r\":255,\"g\":255,\"b\":255},\"outlineSize\":-1},{\"text\":\"{0}\",\"color\":{\"r\":236,\"g\":231,\"b\":159},\"opacity\":255,\"fontName\":\"font/Font001.ttf\",\"fontSize\":27,\"outlineColor\":{\"r\":255,\"g\":255,\"b\":255},\"outlineSize\":-1},{\"text\":\"搶莊費\",\"color\":{\"r\":216,\"g\":213,\"b\":250},\"opacity\":255,\"fontName\":\"font/Default.ttf\",\"fontSize\":27,\"outlineColor\":{\"r\":255,\"g\":255,\"b\":255},\"outlineSize\":-1}]}</v>
      </c>
    </row>
    <row r="129" spans="1:41" outlineLevel="1">
      <c r="C129" s="68" t="s">
        <v>3</v>
      </c>
      <c r="D129" s="68" t="s">
        <v>4</v>
      </c>
      <c r="E129" s="68"/>
      <c r="F129" s="68"/>
      <c r="G129" s="68" t="s">
        <v>5</v>
      </c>
      <c r="H129" s="68" t="s">
        <v>6</v>
      </c>
      <c r="I129" s="68" t="s">
        <v>7</v>
      </c>
      <c r="J129" s="68" t="s">
        <v>8</v>
      </c>
      <c r="K129" s="68"/>
      <c r="L129" s="68"/>
      <c r="M129" s="68"/>
      <c r="N129" s="68" t="s">
        <v>9</v>
      </c>
      <c r="P129" s="68" t="s">
        <v>3</v>
      </c>
      <c r="Q129" s="68" t="s">
        <v>4</v>
      </c>
      <c r="R129" s="68"/>
      <c r="S129" s="68"/>
      <c r="T129" s="68" t="s">
        <v>5</v>
      </c>
      <c r="U129" s="68" t="s">
        <v>6</v>
      </c>
      <c r="V129" s="68" t="s">
        <v>7</v>
      </c>
      <c r="W129" s="68" t="s">
        <v>8</v>
      </c>
      <c r="X129" s="68"/>
      <c r="Y129" s="68"/>
      <c r="Z129" s="68"/>
      <c r="AA129" s="68" t="s">
        <v>9</v>
      </c>
      <c r="AC129" s="68" t="s">
        <v>3</v>
      </c>
      <c r="AD129" s="68" t="s">
        <v>4</v>
      </c>
      <c r="AE129" s="68"/>
      <c r="AF129" s="68"/>
      <c r="AG129" s="68" t="s">
        <v>5</v>
      </c>
      <c r="AH129" s="68" t="s">
        <v>6</v>
      </c>
      <c r="AI129" s="68" t="s">
        <v>7</v>
      </c>
      <c r="AJ129" s="68" t="s">
        <v>8</v>
      </c>
      <c r="AK129" s="68"/>
      <c r="AL129" s="68"/>
      <c r="AM129" s="68"/>
      <c r="AN129" s="68" t="s">
        <v>9</v>
      </c>
    </row>
    <row r="130" spans="1:41" ht="14.25" customHeight="1" outlineLevel="1">
      <c r="C130" s="68"/>
      <c r="D130" s="12" t="s">
        <v>13</v>
      </c>
      <c r="E130" s="12" t="s">
        <v>14</v>
      </c>
      <c r="F130" s="12" t="s">
        <v>15</v>
      </c>
      <c r="G130" s="68"/>
      <c r="H130" s="68"/>
      <c r="I130" s="68"/>
      <c r="J130" s="12" t="s">
        <v>13</v>
      </c>
      <c r="K130" s="12" t="s">
        <v>14</v>
      </c>
      <c r="L130" s="12" t="s">
        <v>15</v>
      </c>
      <c r="M130" s="12" t="s">
        <v>16</v>
      </c>
      <c r="N130" s="68"/>
      <c r="P130" s="68"/>
      <c r="Q130" s="12" t="s">
        <v>13</v>
      </c>
      <c r="R130" s="12" t="s">
        <v>14</v>
      </c>
      <c r="S130" s="12" t="s">
        <v>15</v>
      </c>
      <c r="T130" s="68"/>
      <c r="U130" s="68"/>
      <c r="V130" s="68"/>
      <c r="W130" s="12" t="s">
        <v>13</v>
      </c>
      <c r="X130" s="12" t="s">
        <v>14</v>
      </c>
      <c r="Y130" s="12" t="s">
        <v>15</v>
      </c>
      <c r="Z130" s="12" t="s">
        <v>16</v>
      </c>
      <c r="AA130" s="68"/>
      <c r="AC130" s="68"/>
      <c r="AD130" s="12" t="s">
        <v>13</v>
      </c>
      <c r="AE130" s="12" t="s">
        <v>14</v>
      </c>
      <c r="AF130" s="12" t="s">
        <v>15</v>
      </c>
      <c r="AG130" s="68"/>
      <c r="AH130" s="68"/>
      <c r="AI130" s="68"/>
      <c r="AJ130" s="12" t="s">
        <v>13</v>
      </c>
      <c r="AK130" s="12" t="s">
        <v>14</v>
      </c>
      <c r="AL130" s="12" t="s">
        <v>15</v>
      </c>
      <c r="AM130" s="12" t="s">
        <v>16</v>
      </c>
      <c r="AN130" s="68"/>
    </row>
    <row r="131" spans="1:41" outlineLevel="1">
      <c r="C131" s="8" t="s">
        <v>18</v>
      </c>
      <c r="D131" s="6">
        <v>216</v>
      </c>
      <c r="E131" s="6">
        <v>213</v>
      </c>
      <c r="F131" s="6">
        <v>250</v>
      </c>
      <c r="G131" s="4">
        <v>255</v>
      </c>
      <c r="H131" s="4" t="s">
        <v>19</v>
      </c>
      <c r="I131" s="4">
        <v>27</v>
      </c>
      <c r="J131" s="6">
        <v>255</v>
      </c>
      <c r="K131" s="6">
        <v>255</v>
      </c>
      <c r="L131" s="6">
        <v>255</v>
      </c>
      <c r="M131" s="6">
        <v>-1</v>
      </c>
      <c r="N131" s="9" t="str">
        <f>IF(C131="","",'00 概述'!$F$4&amp;C131&amp;'00 概述'!$F$5&amp;D131&amp;'00 概述'!$F$6&amp;E131&amp;'00 概述'!$F$7&amp;F131&amp;'00 概述'!$F$8&amp;G131&amp;'00 概述'!$F$9&amp;H131&amp;'00 概述'!$G$3&amp;I131&amp;'00 概述'!$G$4&amp;J131&amp;'00 概述'!$G$5&amp;K131&amp;'00 概述'!$G$6&amp;L131&amp;'00 概述'!$G$7&amp;M131&amp;'00 概述'!$G$8&amp;IF(N132="","",","))</f>
        <v>{\"text\":\"您还需额外支付：\",\"color\":{\"r\":216,\"g\":213,\"b\":250},\"opacity\":255,\"fontName\":\"font/Default.ttf\",\"fontSize\":27,\"outlineColor\":{\"r\":255,\"g\":255,\"b\":255},\"outlineSize\":-1},</v>
      </c>
      <c r="O131" s="13" t="s">
        <v>76</v>
      </c>
      <c r="P131" s="20" t="s">
        <v>120</v>
      </c>
      <c r="Q131" s="21">
        <v>216</v>
      </c>
      <c r="R131" s="21">
        <v>213</v>
      </c>
      <c r="S131" s="21">
        <v>250</v>
      </c>
      <c r="T131" s="19">
        <v>255</v>
      </c>
      <c r="U131" s="19" t="s">
        <v>19</v>
      </c>
      <c r="V131" s="19">
        <v>27</v>
      </c>
      <c r="W131" s="21">
        <v>255</v>
      </c>
      <c r="X131" s="21">
        <v>255</v>
      </c>
      <c r="Y131" s="21">
        <v>255</v>
      </c>
      <c r="Z131" s="21">
        <v>-1</v>
      </c>
      <c r="AA131" s="9" t="str">
        <f>IF(P131="","",'00 概述'!$F$4&amp;P131&amp;'00 概述'!$F$5&amp;Q131&amp;'00 概述'!$F$6&amp;R131&amp;'00 概述'!$F$7&amp;S131&amp;'00 概述'!$F$8&amp;T131&amp;'00 概述'!$F$9&amp;U131&amp;'00 概述'!$G$3&amp;V131&amp;'00 概述'!$G$4&amp;W131&amp;'00 概述'!$G$5&amp;X131&amp;'00 概述'!$G$6&amp;Y131&amp;'00 概述'!$G$7&amp;Z131&amp;'00 概述'!$G$8&amp;IF(AA132="","",","))</f>
        <v>{\"text\":\"Additional cost: \",\"color\":{\"r\":216,\"g\":213,\"b\":250},\"opacity\":255,\"fontName\":\"font/Default.ttf\",\"fontSize\":27,\"outlineColor\":{\"r\":255,\"g\":255,\"b\":255},\"outlineSize\":-1},</v>
      </c>
      <c r="AB131" s="13" t="s">
        <v>76</v>
      </c>
      <c r="AC131" s="8" t="s">
        <v>97</v>
      </c>
      <c r="AD131" s="6">
        <v>216</v>
      </c>
      <c r="AE131" s="6">
        <v>213</v>
      </c>
      <c r="AF131" s="6">
        <v>250</v>
      </c>
      <c r="AG131" s="4">
        <v>255</v>
      </c>
      <c r="AH131" s="4" t="s">
        <v>19</v>
      </c>
      <c r="AI131" s="4">
        <v>27</v>
      </c>
      <c r="AJ131" s="6">
        <v>255</v>
      </c>
      <c r="AK131" s="6">
        <v>255</v>
      </c>
      <c r="AL131" s="6">
        <v>255</v>
      </c>
      <c r="AM131" s="6">
        <v>-1</v>
      </c>
      <c r="AN131" s="9" t="str">
        <f>IF(AC131="","",'00 概述'!$F$4&amp;AC131&amp;'00 概述'!$F$5&amp;AD131&amp;'00 概述'!$F$6&amp;AE131&amp;'00 概述'!$F$7&amp;AF131&amp;'00 概述'!$F$8&amp;AG131&amp;'00 概述'!$F$9&amp;AH131&amp;'00 概述'!$G$3&amp;AI131&amp;'00 概述'!$G$4&amp;AJ131&amp;'00 概述'!$G$5&amp;AK131&amp;'00 概述'!$G$6&amp;AL131&amp;'00 概述'!$G$7&amp;AM131&amp;'00 概述'!$G$8&amp;IF(AN132="","",","))</f>
        <v>{\"text\":\"您還需額外支付：\",\"color\":{\"r\":216,\"g\":213,\"b\":250},\"opacity\":255,\"fontName\":\"font/Default.ttf\",\"fontSize\":27,\"outlineColor\":{\"r\":255,\"g\":255,\"b\":255},\"outlineSize\":-1},</v>
      </c>
    </row>
    <row r="132" spans="1:41" outlineLevel="1">
      <c r="C132" s="8" t="s">
        <v>22</v>
      </c>
      <c r="D132" s="6">
        <v>236</v>
      </c>
      <c r="E132" s="6">
        <v>231</v>
      </c>
      <c r="F132" s="6">
        <v>159</v>
      </c>
      <c r="G132" s="4">
        <v>255</v>
      </c>
      <c r="H132" s="4" t="s">
        <v>23</v>
      </c>
      <c r="I132" s="4">
        <v>27</v>
      </c>
      <c r="J132" s="6">
        <v>255</v>
      </c>
      <c r="K132" s="6">
        <v>255</v>
      </c>
      <c r="L132" s="6">
        <v>255</v>
      </c>
      <c r="M132" s="6">
        <v>-1</v>
      </c>
      <c r="N132" s="9" t="str">
        <f>IF(C132="","",'00 概述'!$F$4&amp;C132&amp;'00 概述'!$F$5&amp;D132&amp;'00 概述'!$F$6&amp;E132&amp;'00 概述'!$F$7&amp;F132&amp;'00 概述'!$F$8&amp;G132&amp;'00 概述'!$F$9&amp;H132&amp;'00 概述'!$G$3&amp;I132&amp;'00 概述'!$G$4&amp;J132&amp;'00 概述'!$G$5&amp;K132&amp;'00 概述'!$G$6&amp;L132&amp;'00 概述'!$G$7&amp;M132&amp;'00 概述'!$G$8&amp;IF(N133="","",","))</f>
        <v>{\"text\":\"{0}\",\"color\":{\"r\":236,\"g\":231,\"b\":159},\"opacity\":255,\"fontName\":\"font/Font001.ttf\",\"fontSize\":27,\"outlineColor\":{\"r\":255,\"g\":255,\"b\":255},\"outlineSize\":-1},</v>
      </c>
      <c r="O132" s="13" t="s">
        <v>77</v>
      </c>
      <c r="P132" s="20" t="s">
        <v>121</v>
      </c>
      <c r="Q132" s="21">
        <v>236</v>
      </c>
      <c r="R132" s="21">
        <v>231</v>
      </c>
      <c r="S132" s="21">
        <v>159</v>
      </c>
      <c r="T132" s="19">
        <v>255</v>
      </c>
      <c r="U132" s="19" t="s">
        <v>23</v>
      </c>
      <c r="V132" s="19">
        <v>27</v>
      </c>
      <c r="W132" s="21">
        <v>255</v>
      </c>
      <c r="X132" s="21">
        <v>255</v>
      </c>
      <c r="Y132" s="21">
        <v>255</v>
      </c>
      <c r="Z132" s="21">
        <v>-1</v>
      </c>
      <c r="AA132" s="9" t="str">
        <f>IF(P132="","",'00 概述'!$F$4&amp;P132&amp;'00 概述'!$F$5&amp;Q132&amp;'00 概述'!$F$6&amp;R132&amp;'00 概述'!$F$7&amp;S132&amp;'00 概述'!$F$8&amp;T132&amp;'00 概述'!$F$9&amp;U132&amp;'00 概述'!$G$3&amp;V132&amp;'00 概述'!$G$4&amp;W132&amp;'00 概述'!$G$5&amp;X132&amp;'00 概述'!$G$6&amp;Y132&amp;'00 概述'!$G$7&amp;Z132&amp;'00 概述'!$G$8&amp;IF(AA133="","",","))</f>
        <v>{\"text\":\"{0} \",\"color\":{\"r\":236,\"g\":231,\"b\":159},\"opacity\":255,\"fontName\":\"font/Font001.ttf\",\"fontSize\":27,\"outlineColor\":{\"r\":255,\"g\":255,\"b\":255},\"outlineSize\":-1},</v>
      </c>
      <c r="AB132" s="13" t="s">
        <v>77</v>
      </c>
      <c r="AC132" s="8" t="s">
        <v>22</v>
      </c>
      <c r="AD132" s="6">
        <v>236</v>
      </c>
      <c r="AE132" s="6">
        <v>231</v>
      </c>
      <c r="AF132" s="6">
        <v>159</v>
      </c>
      <c r="AG132" s="4">
        <v>255</v>
      </c>
      <c r="AH132" s="4" t="s">
        <v>23</v>
      </c>
      <c r="AI132" s="4">
        <v>27</v>
      </c>
      <c r="AJ132" s="6">
        <v>255</v>
      </c>
      <c r="AK132" s="6">
        <v>255</v>
      </c>
      <c r="AL132" s="6">
        <v>255</v>
      </c>
      <c r="AM132" s="6">
        <v>-1</v>
      </c>
      <c r="AN132" s="9" t="str">
        <f>IF(AC132="","",'00 概述'!$F$4&amp;AC132&amp;'00 概述'!$F$5&amp;AD132&amp;'00 概述'!$F$6&amp;AE132&amp;'00 概述'!$F$7&amp;AF132&amp;'00 概述'!$F$8&amp;AG132&amp;'00 概述'!$F$9&amp;AH132&amp;'00 概述'!$G$3&amp;AI132&amp;'00 概述'!$G$4&amp;AJ132&amp;'00 概述'!$G$5&amp;AK132&amp;'00 概述'!$G$6&amp;AL132&amp;'00 概述'!$G$7&amp;AM132&amp;'00 概述'!$G$8&amp;IF(AN133="","",","))</f>
        <v>{\"text\":\"{0}\",\"color\":{\"r\":236,\"g\":231,\"b\":159},\"opacity\":255,\"fontName\":\"font/Font001.ttf\",\"fontSize\":27,\"outlineColor\":{\"r\":255,\"g\":255,\"b\":255},\"outlineSize\":-1},</v>
      </c>
    </row>
    <row r="133" spans="1:41" outlineLevel="1">
      <c r="C133" s="8" t="s">
        <v>27</v>
      </c>
      <c r="D133" s="6">
        <v>216</v>
      </c>
      <c r="E133" s="6">
        <v>213</v>
      </c>
      <c r="F133" s="6">
        <v>250</v>
      </c>
      <c r="G133" s="4">
        <v>255</v>
      </c>
      <c r="H133" s="4" t="s">
        <v>19</v>
      </c>
      <c r="I133" s="4">
        <v>27</v>
      </c>
      <c r="J133" s="6">
        <v>255</v>
      </c>
      <c r="K133" s="6">
        <v>255</v>
      </c>
      <c r="L133" s="6">
        <v>255</v>
      </c>
      <c r="M133" s="6">
        <v>-1</v>
      </c>
      <c r="N133" s="9" t="str">
        <f>IF(C133="","",'00 概述'!$F$4&amp;C133&amp;'00 概述'!$F$5&amp;D133&amp;'00 概述'!$F$6&amp;E133&amp;'00 概述'!$F$7&amp;F133&amp;'00 概述'!$F$8&amp;G133&amp;'00 概述'!$F$9&amp;H133&amp;'00 概述'!$G$3&amp;I133&amp;'00 概述'!$G$4&amp;J133&amp;'00 概述'!$G$5&amp;K133&amp;'00 概述'!$G$6&amp;L133&amp;'00 概述'!$G$7&amp;M133&amp;'00 概述'!$G$8&amp;IF(N134="","",","))</f>
        <v>{\"text\":\"抢庄费\",\"color\":{\"r\":216,\"g\":213,\"b\":250},\"opacity\":255,\"fontName\":\"font/Default.ttf\",\"fontSize\":27,\"outlineColor\":{\"r\":255,\"g\":255,\"b\":255},\"outlineSize\":-1}</v>
      </c>
      <c r="O133" s="13" t="s">
        <v>76</v>
      </c>
      <c r="P133" s="20" t="s">
        <v>122</v>
      </c>
      <c r="Q133" s="21">
        <v>216</v>
      </c>
      <c r="R133" s="21">
        <v>213</v>
      </c>
      <c r="S133" s="21">
        <v>250</v>
      </c>
      <c r="T133" s="19">
        <v>255</v>
      </c>
      <c r="U133" s="19" t="s">
        <v>19</v>
      </c>
      <c r="V133" s="19">
        <v>27</v>
      </c>
      <c r="W133" s="21">
        <v>255</v>
      </c>
      <c r="X133" s="21">
        <v>255</v>
      </c>
      <c r="Y133" s="21">
        <v>255</v>
      </c>
      <c r="Z133" s="21">
        <v>-1</v>
      </c>
      <c r="AA133" s="9" t="str">
        <f>IF(P133="","",'00 概述'!$F$4&amp;P133&amp;'00 概述'!$F$5&amp;Q133&amp;'00 概述'!$F$6&amp;R133&amp;'00 概述'!$F$7&amp;S133&amp;'00 概述'!$F$8&amp;T133&amp;'00 概述'!$F$9&amp;U133&amp;'00 概述'!$G$3&amp;V133&amp;'00 概述'!$G$4&amp;W133&amp;'00 概述'!$G$5&amp;X133&amp;'00 概述'!$G$6&amp;Y133&amp;'00 概述'!$G$7&amp;Z133&amp;'00 概述'!$G$8&amp;IF(AA134="","",","))</f>
        <v>{\"text\":\"snatch rate\",\"color\":{\"r\":216,\"g\":213,\"b\":250},\"opacity\":255,\"fontName\":\"font/Default.ttf\",\"fontSize\":27,\"outlineColor\":{\"r\":255,\"g\":255,\"b\":255},\"outlineSize\":-1}</v>
      </c>
      <c r="AB133" s="13" t="s">
        <v>76</v>
      </c>
      <c r="AC133" s="8" t="s">
        <v>98</v>
      </c>
      <c r="AD133" s="6">
        <v>216</v>
      </c>
      <c r="AE133" s="6">
        <v>213</v>
      </c>
      <c r="AF133" s="6">
        <v>250</v>
      </c>
      <c r="AG133" s="4">
        <v>255</v>
      </c>
      <c r="AH133" s="4" t="s">
        <v>19</v>
      </c>
      <c r="AI133" s="4">
        <v>27</v>
      </c>
      <c r="AJ133" s="6">
        <v>255</v>
      </c>
      <c r="AK133" s="6">
        <v>255</v>
      </c>
      <c r="AL133" s="6">
        <v>255</v>
      </c>
      <c r="AM133" s="6">
        <v>-1</v>
      </c>
      <c r="AN133" s="9" t="str">
        <f>IF(AC133="","",'00 概述'!$F$4&amp;AC133&amp;'00 概述'!$F$5&amp;AD133&amp;'00 概述'!$F$6&amp;AE133&amp;'00 概述'!$F$7&amp;AF133&amp;'00 概述'!$F$8&amp;AG133&amp;'00 概述'!$F$9&amp;AH133&amp;'00 概述'!$G$3&amp;AI133&amp;'00 概述'!$G$4&amp;AJ133&amp;'00 概述'!$G$5&amp;AK133&amp;'00 概述'!$G$6&amp;AL133&amp;'00 概述'!$G$7&amp;AM133&amp;'00 概述'!$G$8&amp;IF(AN134="","",","))</f>
        <v>{\"text\":\"搶莊費\",\"color\":{\"r\":216,\"g\":213,\"b\":250},\"opacity\":255,\"fontName\":\"font/Default.ttf\",\"fontSize\":27,\"outlineColor\":{\"r\":255,\"g\":255,\"b\":255},\"outlineSize\":-1}</v>
      </c>
    </row>
    <row r="134" spans="1:41" outlineLevel="1">
      <c r="C134" s="8"/>
      <c r="D134" s="4"/>
      <c r="E134" s="4"/>
      <c r="F134" s="4"/>
      <c r="G134" s="4"/>
      <c r="H134" s="4"/>
      <c r="I134" s="4"/>
      <c r="J134" s="6"/>
      <c r="K134" s="6"/>
      <c r="L134" s="6"/>
      <c r="M134" s="6"/>
      <c r="N134" s="9" t="str">
        <f>IF(C134="","",'00 概述'!$F$4&amp;C134&amp;'00 概述'!$F$5&amp;D134&amp;'00 概述'!$F$6&amp;E134&amp;'00 概述'!$F$7&amp;F134&amp;'00 概述'!$F$8&amp;G134&amp;'00 概述'!$F$9&amp;H134&amp;'00 概述'!$G$3&amp;I134&amp;'00 概述'!$G$4&amp;J134&amp;'00 概述'!$G$5&amp;K134&amp;'00 概述'!$G$6&amp;L134&amp;'00 概述'!$G$7&amp;M134&amp;'00 概述'!$G$8&amp;IF(N135="","",","))</f>
        <v/>
      </c>
      <c r="O134" s="13" t="s">
        <v>76</v>
      </c>
      <c r="P134" s="8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9" t="str">
        <f>IF(P134="","",'00 概述'!$F$4&amp;P134&amp;'00 概述'!$F$5&amp;Q134&amp;'00 概述'!$F$6&amp;R134&amp;'00 概述'!$F$7&amp;S134&amp;'00 概述'!$F$8&amp;T134&amp;'00 概述'!$F$9&amp;U134&amp;'00 概述'!$G$3&amp;V134&amp;'00 概述'!$G$4&amp;W134&amp;'00 概述'!$G$5&amp;X134&amp;'00 概述'!$G$6&amp;Y134&amp;'00 概述'!$G$7&amp;Z134&amp;'00 概述'!$G$8&amp;IF(AA135="","",","))</f>
        <v/>
      </c>
      <c r="AB134" s="13" t="s">
        <v>76</v>
      </c>
      <c r="AC134" s="8"/>
      <c r="AD134" s="4"/>
      <c r="AE134" s="4"/>
      <c r="AF134" s="4"/>
      <c r="AG134" s="4"/>
      <c r="AH134" s="4"/>
      <c r="AI134" s="4"/>
      <c r="AJ134" s="6"/>
      <c r="AK134" s="6"/>
      <c r="AL134" s="6"/>
      <c r="AM134" s="6"/>
      <c r="AN134" s="9" t="str">
        <f>IF(AC134="","",'00 概述'!$F$4&amp;AC134&amp;'00 概述'!$F$5&amp;AD134&amp;'00 概述'!$F$6&amp;AE134&amp;'00 概述'!$F$7&amp;AF134&amp;'00 概述'!$F$8&amp;AG134&amp;'00 概述'!$F$9&amp;AH134&amp;'00 概述'!$G$3&amp;AI134&amp;'00 概述'!$G$4&amp;AJ134&amp;'00 概述'!$G$5&amp;AK134&amp;'00 概述'!$G$6&amp;AL134&amp;'00 概述'!$G$7&amp;AM134&amp;'00 概述'!$G$8&amp;IF(AN135="","",","))</f>
        <v/>
      </c>
    </row>
    <row r="135" spans="1:41" outlineLevel="1">
      <c r="C135" s="8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9" t="str">
        <f>IF(C135="","",'00 概述'!$F$4&amp;C135&amp;'00 概述'!$F$5&amp;D135&amp;'00 概述'!$F$6&amp;E135&amp;'00 概述'!$F$7&amp;F135&amp;'00 概述'!$F$8&amp;G135&amp;'00 概述'!$F$9&amp;H135&amp;'00 概述'!$G$3&amp;I135&amp;'00 概述'!$G$4&amp;J135&amp;'00 概述'!$G$5&amp;K135&amp;'00 概述'!$G$6&amp;L135&amp;'00 概述'!$G$7&amp;M135&amp;'00 概述'!$G$8&amp;IF(N136="","",","))</f>
        <v/>
      </c>
      <c r="O135" s="13" t="s">
        <v>76</v>
      </c>
      <c r="P135" s="8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9" t="str">
        <f>IF(P135="","",'00 概述'!$F$4&amp;P135&amp;'00 概述'!$F$5&amp;Q135&amp;'00 概述'!$F$6&amp;R135&amp;'00 概述'!$F$7&amp;S135&amp;'00 概述'!$F$8&amp;T135&amp;'00 概述'!$F$9&amp;U135&amp;'00 概述'!$G$3&amp;V135&amp;'00 概述'!$G$4&amp;W135&amp;'00 概述'!$G$5&amp;X135&amp;'00 概述'!$G$6&amp;Y135&amp;'00 概述'!$G$7&amp;Z135&amp;'00 概述'!$G$8&amp;IF(AA136="","",","))</f>
        <v/>
      </c>
      <c r="AB135" s="13" t="s">
        <v>76</v>
      </c>
      <c r="AC135" s="8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9" t="str">
        <f>IF(AC135="","",'00 概述'!$F$4&amp;AC135&amp;'00 概述'!$F$5&amp;AD135&amp;'00 概述'!$F$6&amp;AE135&amp;'00 概述'!$F$7&amp;AF135&amp;'00 概述'!$F$8&amp;AG135&amp;'00 概述'!$F$9&amp;AH135&amp;'00 概述'!$G$3&amp;AI135&amp;'00 概述'!$G$4&amp;AJ135&amp;'00 概述'!$G$5&amp;AK135&amp;'00 概述'!$G$6&amp;AL135&amp;'00 概述'!$G$7&amp;AM135&amp;'00 概述'!$G$8&amp;IF(AN136="","",","))</f>
        <v/>
      </c>
    </row>
    <row r="136" spans="1:41" outlineLevel="1">
      <c r="C136" s="8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9" t="str">
        <f>IF(C136="","",'00 概述'!$F$4&amp;C136&amp;'00 概述'!$F$5&amp;D136&amp;'00 概述'!$F$6&amp;E136&amp;'00 概述'!$F$7&amp;F136&amp;'00 概述'!$F$8&amp;G136&amp;'00 概述'!$F$9&amp;H136&amp;'00 概述'!$G$3&amp;I136&amp;'00 概述'!$G$4&amp;J136&amp;'00 概述'!$G$5&amp;K136&amp;'00 概述'!$G$6&amp;L136&amp;'00 概述'!$G$7&amp;M136&amp;'00 概述'!$G$8&amp;IF(N137="","",","))</f>
        <v/>
      </c>
      <c r="O136" s="13" t="s">
        <v>76</v>
      </c>
      <c r="P136" s="8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9" t="str">
        <f>IF(P136="","",'00 概述'!$F$4&amp;P136&amp;'00 概述'!$F$5&amp;Q136&amp;'00 概述'!$F$6&amp;R136&amp;'00 概述'!$F$7&amp;S136&amp;'00 概述'!$F$8&amp;T136&amp;'00 概述'!$F$9&amp;U136&amp;'00 概述'!$G$3&amp;V136&amp;'00 概述'!$G$4&amp;W136&amp;'00 概述'!$G$5&amp;X136&amp;'00 概述'!$G$6&amp;Y136&amp;'00 概述'!$G$7&amp;Z136&amp;'00 概述'!$G$8&amp;IF(AA137="","",","))</f>
        <v/>
      </c>
      <c r="AB136" s="13" t="s">
        <v>76</v>
      </c>
      <c r="AC136" s="8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9" t="str">
        <f>IF(AC136="","",'00 概述'!$F$4&amp;AC136&amp;'00 概述'!$F$5&amp;AD136&amp;'00 概述'!$F$6&amp;AE136&amp;'00 概述'!$F$7&amp;AF136&amp;'00 概述'!$F$8&amp;AG136&amp;'00 概述'!$F$9&amp;AH136&amp;'00 概述'!$G$3&amp;AI136&amp;'00 概述'!$G$4&amp;AJ136&amp;'00 概述'!$G$5&amp;AK136&amp;'00 概述'!$G$6&amp;AL136&amp;'00 概述'!$G$7&amp;AM136&amp;'00 概述'!$G$8&amp;IF(AN137="","",","))</f>
        <v/>
      </c>
    </row>
    <row r="137" spans="1:41" outlineLevel="1">
      <c r="C137" s="8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9" t="str">
        <f>IF(C137="","",'00 概述'!$F$4&amp;C137&amp;'00 概述'!$F$5&amp;D137&amp;'00 概述'!$F$6&amp;E137&amp;'00 概述'!$F$7&amp;F137&amp;'00 概述'!$F$8&amp;G137&amp;'00 概述'!$F$9&amp;H137&amp;'00 概述'!$G$3&amp;I137&amp;'00 概述'!$G$4&amp;J137&amp;'00 概述'!$G$5&amp;K137&amp;'00 概述'!$G$6&amp;L137&amp;'00 概述'!$G$7&amp;M137&amp;'00 概述'!$G$8&amp;IF(N138="","",","))</f>
        <v/>
      </c>
      <c r="O137" s="13" t="s">
        <v>76</v>
      </c>
      <c r="P137" s="8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9" t="str">
        <f>IF(P137="","",'00 概述'!$F$4&amp;P137&amp;'00 概述'!$F$5&amp;Q137&amp;'00 概述'!$F$6&amp;R137&amp;'00 概述'!$F$7&amp;S137&amp;'00 概述'!$F$8&amp;T137&amp;'00 概述'!$F$9&amp;U137&amp;'00 概述'!$G$3&amp;V137&amp;'00 概述'!$G$4&amp;W137&amp;'00 概述'!$G$5&amp;X137&amp;'00 概述'!$G$6&amp;Y137&amp;'00 概述'!$G$7&amp;Z137&amp;'00 概述'!$G$8&amp;IF(AA138="","",","))</f>
        <v/>
      </c>
      <c r="AB137" s="13" t="s">
        <v>76</v>
      </c>
      <c r="AC137" s="8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9" t="str">
        <f>IF(AC137="","",'00 概述'!$F$4&amp;AC137&amp;'00 概述'!$F$5&amp;AD137&amp;'00 概述'!$F$6&amp;AE137&amp;'00 概述'!$F$7&amp;AF137&amp;'00 概述'!$F$8&amp;AG137&amp;'00 概述'!$F$9&amp;AH137&amp;'00 概述'!$G$3&amp;AI137&amp;'00 概述'!$G$4&amp;AJ137&amp;'00 概述'!$G$5&amp;AK137&amp;'00 概述'!$G$6&amp;AL137&amp;'00 概述'!$G$7&amp;AM137&amp;'00 概述'!$G$8&amp;IF(AN138="","",","))</f>
        <v/>
      </c>
    </row>
    <row r="138" spans="1:41" outlineLevel="1">
      <c r="C138" s="8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9" t="str">
        <f>IF(C138="","",'00 概述'!$F$4&amp;C138&amp;'00 概述'!$F$5&amp;D138&amp;'00 概述'!$F$6&amp;E138&amp;'00 概述'!$F$7&amp;F138&amp;'00 概述'!$F$8&amp;G138&amp;'00 概述'!$F$9&amp;H138&amp;'00 概述'!$G$3&amp;I138&amp;'00 概述'!$G$4&amp;J138&amp;'00 概述'!$G$5&amp;K138&amp;'00 概述'!$G$6&amp;L138&amp;'00 概述'!$G$7&amp;M138&amp;'00 概述'!$G$8&amp;IF(N139="","",","))</f>
        <v/>
      </c>
      <c r="O138" s="13" t="s">
        <v>76</v>
      </c>
      <c r="P138" s="8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9" t="str">
        <f>IF(P138="","",'00 概述'!$F$4&amp;P138&amp;'00 概述'!$F$5&amp;Q138&amp;'00 概述'!$F$6&amp;R138&amp;'00 概述'!$F$7&amp;S138&amp;'00 概述'!$F$8&amp;T138&amp;'00 概述'!$F$9&amp;U138&amp;'00 概述'!$G$3&amp;V138&amp;'00 概述'!$G$4&amp;W138&amp;'00 概述'!$G$5&amp;X138&amp;'00 概述'!$G$6&amp;Y138&amp;'00 概述'!$G$7&amp;Z138&amp;'00 概述'!$G$8&amp;IF(AA139="","",","))</f>
        <v/>
      </c>
      <c r="AB138" s="13" t="s">
        <v>76</v>
      </c>
      <c r="AC138" s="8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9" t="str">
        <f>IF(AC138="","",'00 概述'!$F$4&amp;AC138&amp;'00 概述'!$F$5&amp;AD138&amp;'00 概述'!$F$6&amp;AE138&amp;'00 概述'!$F$7&amp;AF138&amp;'00 概述'!$F$8&amp;AG138&amp;'00 概述'!$F$9&amp;AH138&amp;'00 概述'!$G$3&amp;AI138&amp;'00 概述'!$G$4&amp;AJ138&amp;'00 概述'!$G$5&amp;AK138&amp;'00 概述'!$G$6&amp;AL138&amp;'00 概述'!$G$7&amp;AM138&amp;'00 概述'!$G$8&amp;IF(AN139="","",","))</f>
        <v/>
      </c>
    </row>
    <row r="139" spans="1:41" outlineLevel="1">
      <c r="C139" s="8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9" t="str">
        <f>IF(C139="","",'00 概述'!$F$4&amp;C139&amp;'00 概述'!$F$5&amp;D139&amp;'00 概述'!$F$6&amp;E139&amp;'00 概述'!$F$7&amp;F139&amp;'00 概述'!$F$8&amp;G139&amp;'00 概述'!$F$9&amp;H139&amp;'00 概述'!$G$3&amp;I139&amp;'00 概述'!$G$4&amp;J139&amp;'00 概述'!$G$5&amp;K139&amp;'00 概述'!$G$6&amp;L139&amp;'00 概述'!$G$7&amp;M139&amp;'00 概述'!$G$8&amp;IF(N140="","",","))</f>
        <v/>
      </c>
      <c r="O139" s="13" t="s">
        <v>76</v>
      </c>
      <c r="P139" s="8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9" t="str">
        <f>IF(P139="","",'00 概述'!$F$4&amp;P139&amp;'00 概述'!$F$5&amp;Q139&amp;'00 概述'!$F$6&amp;R139&amp;'00 概述'!$F$7&amp;S139&amp;'00 概述'!$F$8&amp;T139&amp;'00 概述'!$F$9&amp;U139&amp;'00 概述'!$G$3&amp;V139&amp;'00 概述'!$G$4&amp;W139&amp;'00 概述'!$G$5&amp;X139&amp;'00 概述'!$G$6&amp;Y139&amp;'00 概述'!$G$7&amp;Z139&amp;'00 概述'!$G$8&amp;IF(AA140="","",","))</f>
        <v/>
      </c>
      <c r="AB139" s="13" t="s">
        <v>76</v>
      </c>
      <c r="AC139" s="8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9" t="str">
        <f>IF(AC139="","",'00 概述'!$F$4&amp;AC139&amp;'00 概述'!$F$5&amp;AD139&amp;'00 概述'!$F$6&amp;AE139&amp;'00 概述'!$F$7&amp;AF139&amp;'00 概述'!$F$8&amp;AG139&amp;'00 概述'!$F$9&amp;AH139&amp;'00 概述'!$G$3&amp;AI139&amp;'00 概述'!$G$4&amp;AJ139&amp;'00 概述'!$G$5&amp;AK139&amp;'00 概述'!$G$6&amp;AL139&amp;'00 概述'!$G$7&amp;AM139&amp;'00 概述'!$G$8&amp;IF(AN140="","",","))</f>
        <v/>
      </c>
    </row>
    <row r="140" spans="1:41" outlineLevel="1">
      <c r="C140" s="8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9" t="str">
        <f>IF(C140="","",'00 概述'!$F$4&amp;C140&amp;'00 概述'!$F$5&amp;D140&amp;'00 概述'!$F$6&amp;E140&amp;'00 概述'!$F$7&amp;F140&amp;'00 概述'!$F$8&amp;G140&amp;'00 概述'!$F$9&amp;H140&amp;'00 概述'!$G$3&amp;I140&amp;'00 概述'!$G$4&amp;J140&amp;'00 概述'!$G$5&amp;K140&amp;'00 概述'!$G$6&amp;L140&amp;'00 概述'!$G$7&amp;M140&amp;'00 概述'!$G$8&amp;IF(#REF!="","",","))</f>
        <v/>
      </c>
      <c r="O140" s="13" t="s">
        <v>76</v>
      </c>
      <c r="P140" s="8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9" t="str">
        <f>IF(P140="","",'00 概述'!$F$4&amp;P140&amp;'00 概述'!$F$5&amp;Q140&amp;'00 概述'!$F$6&amp;R140&amp;'00 概述'!$F$7&amp;S140&amp;'00 概述'!$F$8&amp;T140&amp;'00 概述'!$F$9&amp;U140&amp;'00 概述'!$G$3&amp;V140&amp;'00 概述'!$G$4&amp;W140&amp;'00 概述'!$G$5&amp;X140&amp;'00 概述'!$G$6&amp;Y140&amp;'00 概述'!$G$7&amp;Z140&amp;'00 概述'!$G$8&amp;IF(#REF!="","",","))</f>
        <v/>
      </c>
      <c r="AB140" s="13" t="s">
        <v>76</v>
      </c>
      <c r="AC140" s="8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9" t="str">
        <f>IF(AC140="","",'00 概述'!$F$4&amp;AC140&amp;'00 概述'!$F$5&amp;AD140&amp;'00 概述'!$F$6&amp;AE140&amp;'00 概述'!$F$7&amp;AF140&amp;'00 概述'!$F$8&amp;AG140&amp;'00 概述'!$F$9&amp;AH140&amp;'00 概述'!$G$3&amp;AI140&amp;'00 概述'!$G$4&amp;AJ140&amp;'00 概述'!$G$5&amp;AK140&amp;'00 概述'!$G$6&amp;AL140&amp;'00 概述'!$G$7&amp;AM140&amp;'00 概述'!$G$8&amp;IF(#REF!="","",","))</f>
        <v/>
      </c>
    </row>
    <row r="142" spans="1:41" ht="15">
      <c r="A142" s="2" t="s">
        <v>61</v>
      </c>
      <c r="B142" s="6">
        <v>101</v>
      </c>
      <c r="C142" s="75" t="str">
        <f>VLOOKUP(B142,'01 客户端展示文本配置'!A:B,2,FALSE)</f>
        <v>{0}押大，庄家胜，赢{1}</v>
      </c>
      <c r="D142" s="76"/>
      <c r="E142" s="76"/>
      <c r="F142" s="76"/>
      <c r="G142" s="76"/>
      <c r="H142" s="76"/>
      <c r="I142" s="76"/>
      <c r="J142" s="76"/>
      <c r="K142" s="76"/>
      <c r="L142" s="76"/>
      <c r="M142" s="77"/>
      <c r="N142" s="2" t="s">
        <v>69</v>
      </c>
      <c r="O142" s="9" t="str">
        <f>'00 概述'!$F$3&amp;CONCATENATE(N145,N146,N147,N148,N149,N150,N151,N152,N153,N154)&amp;'00 概述'!$G$9</f>
        <v>{\"RichText\":[{\"text\":\"{0}\",\"color\":{\"r\":255,\"g\":238,\"b\":104},\"opacity\":255,\"fontName\":\"font/Default.ttf\",\"fontSize\":20,\"outlineColor\":{\"r\":255,\"g\":255,\"b\":255},\"outlineSize\":-1},{\"text\":\"押大，庄家胜，赢{1}\",\"color\":{\"r\":255,\"g\":255,\"b\":255},\"opacity\":255,\"fontName\":\"font/Default.ttf\",\"fontSize\":20,\"outlineColor\":{\"r\":255,\"g\":255,\"b\":255},\"outlineSize\":-1}]}</v>
      </c>
      <c r="P142" s="78" t="s">
        <v>144</v>
      </c>
      <c r="Q142" s="79"/>
      <c r="R142" s="79"/>
      <c r="S142" s="79"/>
      <c r="T142" s="79"/>
      <c r="U142" s="79"/>
      <c r="V142" s="79"/>
      <c r="W142" s="79"/>
      <c r="X142" s="79"/>
      <c r="Y142" s="79"/>
      <c r="Z142" s="80"/>
      <c r="AA142" s="2" t="s">
        <v>71</v>
      </c>
      <c r="AB142" s="9" t="str">
        <f>'00 概述'!$F$3&amp;CONCATENATE(AA145,AA146,AA147,AA148,AA149,AA150,AA151,AA152,AA153,AA154)&amp;'00 概述'!$G$9</f>
        <v>{\"RichText\":[{\"text\":\"{0} \",\"color\":{\"r\":255,\"g\":238,\"b\":104},\"opacity\":255,\"fontName\":\"font/Default.ttf\",\"fontSize\":20,\"outlineColor\":{\"r\":255,\"g\":255,\"b\":255},\"outlineSize\":-1},{\"text\":\"bets on high. Dealer wins and collects {1} gold\",\"color\":{\"r\":255,\"g\":255,\"b\":255},\"opacity\":255,\"fontName\":\"font/Default.ttf\",\"fontSize\":20,\"outlineColor\":{\"r\":255,\"g\":255,\"b\":255},\"outlineSize\":-1}]}</v>
      </c>
      <c r="AC142" s="69"/>
      <c r="AD142" s="70"/>
      <c r="AE142" s="70"/>
      <c r="AF142" s="70"/>
      <c r="AG142" s="70"/>
      <c r="AH142" s="70"/>
      <c r="AI142" s="70"/>
      <c r="AJ142" s="70"/>
      <c r="AK142" s="70"/>
      <c r="AL142" s="70"/>
      <c r="AM142" s="71"/>
      <c r="AN142" s="2" t="s">
        <v>70</v>
      </c>
      <c r="AO142" s="9" t="str">
        <f>'00 概述'!$F$3&amp;CONCATENATE(AN145,AN146,AN147,AN148,AN149,AN150,AN151,AN152,AN153,AN154)&amp;'00 概述'!$G$9</f>
        <v>{\"RichText\":[{\"text\":\"{0}\",\"color\":{\"r\":255,\"g\":238,\"b\":104},\"opacity\":255,\"fontName\":\"font/Default.ttf\",\"fontSize\":20,\"outlineColor\":{\"r\":255,\"g\":255,\"b\":255},\"outlineSize\":-1},{\"text\":\"押大，莊家勝，贏{1}\",\"color\":{\"r\":255,\"g\":255,\"b\":255},\"opacity\":255,\"fontName\":\"font/Default.ttf\",\"fontSize\":20,\"outlineColor\":{\"r\":255,\"g\":255,\"b\":255},\"outlineSize\":-1}]}</v>
      </c>
    </row>
    <row r="143" spans="1:41" outlineLevel="1">
      <c r="C143" s="68" t="s">
        <v>3</v>
      </c>
      <c r="D143" s="68" t="s">
        <v>4</v>
      </c>
      <c r="E143" s="68"/>
      <c r="F143" s="68"/>
      <c r="G143" s="68" t="s">
        <v>5</v>
      </c>
      <c r="H143" s="68" t="s">
        <v>6</v>
      </c>
      <c r="I143" s="68" t="s">
        <v>7</v>
      </c>
      <c r="J143" s="68" t="s">
        <v>8</v>
      </c>
      <c r="K143" s="68"/>
      <c r="L143" s="68"/>
      <c r="M143" s="68"/>
      <c r="N143" s="68" t="s">
        <v>9</v>
      </c>
      <c r="P143" s="68" t="s">
        <v>3</v>
      </c>
      <c r="Q143" s="68" t="s">
        <v>4</v>
      </c>
      <c r="R143" s="68"/>
      <c r="S143" s="68"/>
      <c r="T143" s="68" t="s">
        <v>5</v>
      </c>
      <c r="U143" s="68" t="s">
        <v>6</v>
      </c>
      <c r="V143" s="68" t="s">
        <v>7</v>
      </c>
      <c r="W143" s="68" t="s">
        <v>8</v>
      </c>
      <c r="X143" s="68"/>
      <c r="Y143" s="68"/>
      <c r="Z143" s="68"/>
      <c r="AA143" s="68" t="s">
        <v>9</v>
      </c>
      <c r="AC143" s="68" t="s">
        <v>3</v>
      </c>
      <c r="AD143" s="68" t="s">
        <v>4</v>
      </c>
      <c r="AE143" s="68"/>
      <c r="AF143" s="68"/>
      <c r="AG143" s="68" t="s">
        <v>5</v>
      </c>
      <c r="AH143" s="68" t="s">
        <v>6</v>
      </c>
      <c r="AI143" s="68" t="s">
        <v>7</v>
      </c>
      <c r="AJ143" s="68" t="s">
        <v>8</v>
      </c>
      <c r="AK143" s="68"/>
      <c r="AL143" s="68"/>
      <c r="AM143" s="68"/>
      <c r="AN143" s="68" t="s">
        <v>9</v>
      </c>
    </row>
    <row r="144" spans="1:41" ht="14.25" customHeight="1" outlineLevel="1">
      <c r="C144" s="68"/>
      <c r="D144" s="16" t="s">
        <v>13</v>
      </c>
      <c r="E144" s="16" t="s">
        <v>14</v>
      </c>
      <c r="F144" s="16" t="s">
        <v>15</v>
      </c>
      <c r="G144" s="68"/>
      <c r="H144" s="68"/>
      <c r="I144" s="68"/>
      <c r="J144" s="16" t="s">
        <v>13</v>
      </c>
      <c r="K144" s="16" t="s">
        <v>14</v>
      </c>
      <c r="L144" s="16" t="s">
        <v>15</v>
      </c>
      <c r="M144" s="16" t="s">
        <v>16</v>
      </c>
      <c r="N144" s="68"/>
      <c r="P144" s="68"/>
      <c r="Q144" s="16" t="s">
        <v>13</v>
      </c>
      <c r="R144" s="16" t="s">
        <v>14</v>
      </c>
      <c r="S144" s="16" t="s">
        <v>15</v>
      </c>
      <c r="T144" s="68"/>
      <c r="U144" s="68"/>
      <c r="V144" s="68"/>
      <c r="W144" s="16" t="s">
        <v>13</v>
      </c>
      <c r="X144" s="16" t="s">
        <v>14</v>
      </c>
      <c r="Y144" s="16" t="s">
        <v>15</v>
      </c>
      <c r="Z144" s="16" t="s">
        <v>16</v>
      </c>
      <c r="AA144" s="68"/>
      <c r="AC144" s="68"/>
      <c r="AD144" s="16" t="s">
        <v>13</v>
      </c>
      <c r="AE144" s="16" t="s">
        <v>14</v>
      </c>
      <c r="AF144" s="16" t="s">
        <v>15</v>
      </c>
      <c r="AG144" s="68"/>
      <c r="AH144" s="68"/>
      <c r="AI144" s="68"/>
      <c r="AJ144" s="16" t="s">
        <v>13</v>
      </c>
      <c r="AK144" s="16" t="s">
        <v>14</v>
      </c>
      <c r="AL144" s="16" t="s">
        <v>15</v>
      </c>
      <c r="AM144" s="16" t="s">
        <v>16</v>
      </c>
      <c r="AN144" s="68"/>
    </row>
    <row r="145" spans="1:41" outlineLevel="1">
      <c r="C145" s="8" t="s">
        <v>22</v>
      </c>
      <c r="D145" s="4">
        <v>255</v>
      </c>
      <c r="E145" s="4">
        <v>238</v>
      </c>
      <c r="F145" s="4">
        <v>104</v>
      </c>
      <c r="G145" s="4">
        <v>255</v>
      </c>
      <c r="H145" s="4" t="s">
        <v>19</v>
      </c>
      <c r="I145" s="4">
        <v>20</v>
      </c>
      <c r="J145" s="4">
        <v>255</v>
      </c>
      <c r="K145" s="4">
        <v>255</v>
      </c>
      <c r="L145" s="4">
        <v>255</v>
      </c>
      <c r="M145" s="4">
        <v>-1</v>
      </c>
      <c r="N145" s="9" t="str">
        <f>IF(C145="","",'00 概述'!$F$4&amp;C145&amp;'00 概述'!$F$5&amp;D145&amp;'00 概述'!$F$6&amp;E145&amp;'00 概述'!$F$7&amp;F145&amp;'00 概述'!$F$8&amp;G145&amp;'00 概述'!$F$9&amp;H145&amp;'00 概述'!$G$3&amp;I145&amp;'00 概述'!$G$4&amp;J145&amp;'00 概述'!$G$5&amp;K145&amp;'00 概述'!$G$6&amp;L145&amp;'00 概述'!$G$7&amp;M145&amp;'00 概述'!$G$8&amp;IF(N146="","",","))</f>
        <v>{\"text\":\"{0}\",\"color\":{\"r\":255,\"g\":238,\"b\":104},\"opacity\":255,\"fontName\":\"font/Default.ttf\",\"fontSize\":20,\"outlineColor\":{\"r\":255,\"g\":255,\"b\":255},\"outlineSize\":-1},</v>
      </c>
      <c r="O145" s="13" t="s">
        <v>76</v>
      </c>
      <c r="P145" s="51" t="s">
        <v>121</v>
      </c>
      <c r="Q145" s="50">
        <v>255</v>
      </c>
      <c r="R145" s="50">
        <v>238</v>
      </c>
      <c r="S145" s="50">
        <v>104</v>
      </c>
      <c r="T145" s="50">
        <v>255</v>
      </c>
      <c r="U145" s="50" t="s">
        <v>19</v>
      </c>
      <c r="V145" s="50">
        <v>20</v>
      </c>
      <c r="W145" s="50">
        <v>255</v>
      </c>
      <c r="X145" s="50">
        <v>255</v>
      </c>
      <c r="Y145" s="50">
        <v>255</v>
      </c>
      <c r="Z145" s="50">
        <v>-1</v>
      </c>
      <c r="AA145" s="9" t="str">
        <f>IF(P145="","",'00 概述'!$F$4&amp;P145&amp;'00 概述'!$F$5&amp;Q145&amp;'00 概述'!$F$6&amp;R145&amp;'00 概述'!$F$7&amp;S145&amp;'00 概述'!$F$8&amp;T145&amp;'00 概述'!$F$9&amp;U145&amp;'00 概述'!$G$3&amp;V145&amp;'00 概述'!$G$4&amp;W145&amp;'00 概述'!$G$5&amp;X145&amp;'00 概述'!$G$6&amp;Y145&amp;'00 概述'!$G$7&amp;Z145&amp;'00 概述'!$G$8&amp;IF(AA146="","",","))</f>
        <v>{\"text\":\"{0} \",\"color\":{\"r\":255,\"g\":238,\"b\":104},\"opacity\":255,\"fontName\":\"font/Default.ttf\",\"fontSize\":20,\"outlineColor\":{\"r\":255,\"g\":255,\"b\":255},\"outlineSize\":-1},</v>
      </c>
      <c r="AB145" s="13" t="s">
        <v>76</v>
      </c>
      <c r="AC145" s="8" t="s">
        <v>22</v>
      </c>
      <c r="AD145" s="4">
        <v>255</v>
      </c>
      <c r="AE145" s="4">
        <v>238</v>
      </c>
      <c r="AF145" s="4">
        <v>104</v>
      </c>
      <c r="AG145" s="4">
        <v>255</v>
      </c>
      <c r="AH145" s="4" t="s">
        <v>19</v>
      </c>
      <c r="AI145" s="4">
        <v>20</v>
      </c>
      <c r="AJ145" s="4">
        <v>255</v>
      </c>
      <c r="AK145" s="4">
        <v>255</v>
      </c>
      <c r="AL145" s="4">
        <v>255</v>
      </c>
      <c r="AM145" s="4">
        <v>-1</v>
      </c>
      <c r="AN145" s="9" t="str">
        <f>IF(AC145="","",'00 概述'!$F$4&amp;AC145&amp;'00 概述'!$F$5&amp;AD145&amp;'00 概述'!$F$6&amp;AE145&amp;'00 概述'!$F$7&amp;AF145&amp;'00 概述'!$F$8&amp;AG145&amp;'00 概述'!$F$9&amp;AH145&amp;'00 概述'!$G$3&amp;AI145&amp;'00 概述'!$G$4&amp;AJ145&amp;'00 概述'!$G$5&amp;AK145&amp;'00 概述'!$G$6&amp;AL145&amp;'00 概述'!$G$7&amp;AM145&amp;'00 概述'!$G$8&amp;IF(AN146="","",","))</f>
        <v>{\"text\":\"{0}\",\"color\":{\"r\":255,\"g\":238,\"b\":104},\"opacity\":255,\"fontName\":\"font/Default.ttf\",\"fontSize\":20,\"outlineColor\":{\"r\":255,\"g\":255,\"b\":255},\"outlineSize\":-1},</v>
      </c>
    </row>
    <row r="146" spans="1:41" outlineLevel="1">
      <c r="C146" s="8" t="s">
        <v>112</v>
      </c>
      <c r="D146" s="4">
        <v>255</v>
      </c>
      <c r="E146" s="4">
        <v>255</v>
      </c>
      <c r="F146" s="4">
        <v>255</v>
      </c>
      <c r="G146" s="4">
        <v>255</v>
      </c>
      <c r="H146" s="4" t="s">
        <v>19</v>
      </c>
      <c r="I146" s="4">
        <v>20</v>
      </c>
      <c r="J146" s="4">
        <v>255</v>
      </c>
      <c r="K146" s="4">
        <v>255</v>
      </c>
      <c r="L146" s="4">
        <v>255</v>
      </c>
      <c r="M146" s="4">
        <v>-1</v>
      </c>
      <c r="N146" s="9" t="str">
        <f>IF(C146="","",'00 概述'!$F$4&amp;C146&amp;'00 概述'!$F$5&amp;D146&amp;'00 概述'!$F$6&amp;E146&amp;'00 概述'!$F$7&amp;F146&amp;'00 概述'!$F$8&amp;G146&amp;'00 概述'!$F$9&amp;H146&amp;'00 概述'!$G$3&amp;I146&amp;'00 概述'!$G$4&amp;J146&amp;'00 概述'!$G$5&amp;K146&amp;'00 概述'!$G$6&amp;L146&amp;'00 概述'!$G$7&amp;M146&amp;'00 概述'!$G$8&amp;IF(N147="","",","))</f>
        <v>{\"text\":\"押大，庄家胜，赢{1}\",\"color\":{\"r\":255,\"g\":255,\"b\":255},\"opacity\":255,\"fontName\":\"font/Default.ttf\",\"fontSize\":20,\"outlineColor\":{\"r\":255,\"g\":255,\"b\":255},\"outlineSize\":-1}</v>
      </c>
      <c r="O146" s="13" t="s">
        <v>77</v>
      </c>
      <c r="P146" s="51" t="s">
        <v>145</v>
      </c>
      <c r="Q146" s="50">
        <v>255</v>
      </c>
      <c r="R146" s="50">
        <v>255</v>
      </c>
      <c r="S146" s="50">
        <v>255</v>
      </c>
      <c r="T146" s="50">
        <v>255</v>
      </c>
      <c r="U146" s="50" t="s">
        <v>19</v>
      </c>
      <c r="V146" s="50">
        <v>20</v>
      </c>
      <c r="W146" s="50">
        <v>255</v>
      </c>
      <c r="X146" s="50">
        <v>255</v>
      </c>
      <c r="Y146" s="50">
        <v>255</v>
      </c>
      <c r="Z146" s="50">
        <v>-1</v>
      </c>
      <c r="AA146" s="9" t="str">
        <f>IF(P146="","",'00 概述'!$F$4&amp;P146&amp;'00 概述'!$F$5&amp;Q146&amp;'00 概述'!$F$6&amp;R146&amp;'00 概述'!$F$7&amp;S146&amp;'00 概述'!$F$8&amp;T146&amp;'00 概述'!$F$9&amp;U146&amp;'00 概述'!$G$3&amp;V146&amp;'00 概述'!$G$4&amp;W146&amp;'00 概述'!$G$5&amp;X146&amp;'00 概述'!$G$6&amp;Y146&amp;'00 概述'!$G$7&amp;Z146&amp;'00 概述'!$G$8&amp;IF(AA147="","",","))</f>
        <v>{\"text\":\"bets on high. Dealer wins and collects {1} gold\",\"color\":{\"r\":255,\"g\":255,\"b\":255},\"opacity\":255,\"fontName\":\"font/Default.ttf\",\"fontSize\":20,\"outlineColor\":{\"r\":255,\"g\":255,\"b\":255},\"outlineSize\":-1}</v>
      </c>
      <c r="AB146" s="13" t="s">
        <v>77</v>
      </c>
      <c r="AC146" s="8" t="s">
        <v>113</v>
      </c>
      <c r="AD146" s="4">
        <v>255</v>
      </c>
      <c r="AE146" s="4">
        <v>255</v>
      </c>
      <c r="AF146" s="4">
        <v>255</v>
      </c>
      <c r="AG146" s="4">
        <v>255</v>
      </c>
      <c r="AH146" s="4" t="s">
        <v>19</v>
      </c>
      <c r="AI146" s="4">
        <v>20</v>
      </c>
      <c r="AJ146" s="4">
        <v>255</v>
      </c>
      <c r="AK146" s="4">
        <v>255</v>
      </c>
      <c r="AL146" s="4">
        <v>255</v>
      </c>
      <c r="AM146" s="4">
        <v>-1</v>
      </c>
      <c r="AN146" s="9" t="str">
        <f>IF(AC146="","",'00 概述'!$F$4&amp;AC146&amp;'00 概述'!$F$5&amp;AD146&amp;'00 概述'!$F$6&amp;AE146&amp;'00 概述'!$F$7&amp;AF146&amp;'00 概述'!$F$8&amp;AG146&amp;'00 概述'!$F$9&amp;AH146&amp;'00 概述'!$G$3&amp;AI146&amp;'00 概述'!$G$4&amp;AJ146&amp;'00 概述'!$G$5&amp;AK146&amp;'00 概述'!$G$6&amp;AL146&amp;'00 概述'!$G$7&amp;AM146&amp;'00 概述'!$G$8&amp;IF(AN147="","",","))</f>
        <v>{\"text\":\"押大，莊家勝，贏{1}\",\"color\":{\"r\":255,\"g\":255,\"b\":255},\"opacity\":255,\"fontName\":\"font/Default.ttf\",\"fontSize\":20,\"outlineColor\":{\"r\":255,\"g\":255,\"b\":255},\"outlineSize\":-1}</v>
      </c>
    </row>
    <row r="147" spans="1:41" outlineLevel="1">
      <c r="C147" s="8"/>
      <c r="D147" s="6"/>
      <c r="E147" s="6"/>
      <c r="F147" s="6"/>
      <c r="G147" s="4"/>
      <c r="H147" s="4"/>
      <c r="I147" s="4"/>
      <c r="J147" s="6"/>
      <c r="K147" s="6"/>
      <c r="L147" s="6"/>
      <c r="M147" s="6"/>
      <c r="N147" s="9" t="str">
        <f>IF(C147="","",'00 概述'!$F$4&amp;C147&amp;'00 概述'!$F$5&amp;D147&amp;'00 概述'!$F$6&amp;E147&amp;'00 概述'!$F$7&amp;F147&amp;'00 概述'!$F$8&amp;G147&amp;'00 概述'!$F$9&amp;H147&amp;'00 概述'!$G$3&amp;I147&amp;'00 概述'!$G$4&amp;J147&amp;'00 概述'!$G$5&amp;K147&amp;'00 概述'!$G$6&amp;L147&amp;'00 概述'!$G$7&amp;M147&amp;'00 概述'!$G$8&amp;IF(N148="","",","))</f>
        <v/>
      </c>
      <c r="O147" s="13" t="s">
        <v>76</v>
      </c>
      <c r="P147" s="8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9" t="str">
        <f>IF(P147="","",'00 概述'!$F$4&amp;P147&amp;'00 概述'!$F$5&amp;Q147&amp;'00 概述'!$F$6&amp;R147&amp;'00 概述'!$F$7&amp;S147&amp;'00 概述'!$F$8&amp;T147&amp;'00 概述'!$F$9&amp;U147&amp;'00 概述'!$G$3&amp;V147&amp;'00 概述'!$G$4&amp;W147&amp;'00 概述'!$G$5&amp;X147&amp;'00 概述'!$G$6&amp;Y147&amp;'00 概述'!$G$7&amp;Z147&amp;'00 概述'!$G$8&amp;IF(AA148="","",","))</f>
        <v/>
      </c>
      <c r="AB147" s="13" t="s">
        <v>76</v>
      </c>
      <c r="AC147" s="8"/>
      <c r="AD147" s="6"/>
      <c r="AE147" s="6"/>
      <c r="AF147" s="6"/>
      <c r="AG147" s="4"/>
      <c r="AH147" s="4"/>
      <c r="AI147" s="4"/>
      <c r="AJ147" s="6"/>
      <c r="AK147" s="6"/>
      <c r="AL147" s="6"/>
      <c r="AM147" s="6"/>
      <c r="AN147" s="9" t="str">
        <f>IF(AC147="","",'00 概述'!$F$4&amp;AC147&amp;'00 概述'!$F$5&amp;AD147&amp;'00 概述'!$F$6&amp;AE147&amp;'00 概述'!$F$7&amp;AF147&amp;'00 概述'!$F$8&amp;AG147&amp;'00 概述'!$F$9&amp;AH147&amp;'00 概述'!$G$3&amp;AI147&amp;'00 概述'!$G$4&amp;AJ147&amp;'00 概述'!$G$5&amp;AK147&amp;'00 概述'!$G$6&amp;AL147&amp;'00 概述'!$G$7&amp;AM147&amp;'00 概述'!$G$8&amp;IF(AN148="","",","))</f>
        <v/>
      </c>
    </row>
    <row r="148" spans="1:41" outlineLevel="1">
      <c r="C148" s="8"/>
      <c r="D148" s="4"/>
      <c r="E148" s="4"/>
      <c r="F148" s="4"/>
      <c r="G148" s="4"/>
      <c r="H148" s="4"/>
      <c r="I148" s="4"/>
      <c r="J148" s="6"/>
      <c r="K148" s="6"/>
      <c r="L148" s="6"/>
      <c r="M148" s="6"/>
      <c r="N148" s="9" t="str">
        <f>IF(C148="","",'00 概述'!$F$4&amp;C148&amp;'00 概述'!$F$5&amp;D148&amp;'00 概述'!$F$6&amp;E148&amp;'00 概述'!$F$7&amp;F148&amp;'00 概述'!$F$8&amp;G148&amp;'00 概述'!$F$9&amp;H148&amp;'00 概述'!$G$3&amp;I148&amp;'00 概述'!$G$4&amp;J148&amp;'00 概述'!$G$5&amp;K148&amp;'00 概述'!$G$6&amp;L148&amp;'00 概述'!$G$7&amp;M148&amp;'00 概述'!$G$8&amp;IF(N149="","",","))</f>
        <v/>
      </c>
      <c r="O148" s="13" t="s">
        <v>76</v>
      </c>
      <c r="P148" s="8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9" t="str">
        <f>IF(P148="","",'00 概述'!$F$4&amp;P148&amp;'00 概述'!$F$5&amp;Q148&amp;'00 概述'!$F$6&amp;R148&amp;'00 概述'!$F$7&amp;S148&amp;'00 概述'!$F$8&amp;T148&amp;'00 概述'!$F$9&amp;U148&amp;'00 概述'!$G$3&amp;V148&amp;'00 概述'!$G$4&amp;W148&amp;'00 概述'!$G$5&amp;X148&amp;'00 概述'!$G$6&amp;Y148&amp;'00 概述'!$G$7&amp;Z148&amp;'00 概述'!$G$8&amp;IF(AA149="","",","))</f>
        <v/>
      </c>
      <c r="AB148" s="13" t="s">
        <v>76</v>
      </c>
      <c r="AC148" s="8"/>
      <c r="AD148" s="4"/>
      <c r="AE148" s="4"/>
      <c r="AF148" s="4"/>
      <c r="AG148" s="4"/>
      <c r="AH148" s="4"/>
      <c r="AI148" s="4"/>
      <c r="AJ148" s="6"/>
      <c r="AK148" s="6"/>
      <c r="AL148" s="6"/>
      <c r="AM148" s="6"/>
      <c r="AN148" s="9" t="str">
        <f>IF(AC148="","",'00 概述'!$F$4&amp;AC148&amp;'00 概述'!$F$5&amp;AD148&amp;'00 概述'!$F$6&amp;AE148&amp;'00 概述'!$F$7&amp;AF148&amp;'00 概述'!$F$8&amp;AG148&amp;'00 概述'!$F$9&amp;AH148&amp;'00 概述'!$G$3&amp;AI148&amp;'00 概述'!$G$4&amp;AJ148&amp;'00 概述'!$G$5&amp;AK148&amp;'00 概述'!$G$6&amp;AL148&amp;'00 概述'!$G$7&amp;AM148&amp;'00 概述'!$G$8&amp;IF(AN149="","",","))</f>
        <v/>
      </c>
    </row>
    <row r="149" spans="1:41" outlineLevel="1">
      <c r="C149" s="8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9" t="str">
        <f>IF(C149="","",'00 概述'!$F$4&amp;C149&amp;'00 概述'!$F$5&amp;D149&amp;'00 概述'!$F$6&amp;E149&amp;'00 概述'!$F$7&amp;F149&amp;'00 概述'!$F$8&amp;G149&amp;'00 概述'!$F$9&amp;H149&amp;'00 概述'!$G$3&amp;I149&amp;'00 概述'!$G$4&amp;J149&amp;'00 概述'!$G$5&amp;K149&amp;'00 概述'!$G$6&amp;L149&amp;'00 概述'!$G$7&amp;M149&amp;'00 概述'!$G$8&amp;IF(N150="","",","))</f>
        <v/>
      </c>
      <c r="O149" s="13" t="s">
        <v>76</v>
      </c>
      <c r="P149" s="8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9" t="str">
        <f>IF(P149="","",'00 概述'!$F$4&amp;P149&amp;'00 概述'!$F$5&amp;Q149&amp;'00 概述'!$F$6&amp;R149&amp;'00 概述'!$F$7&amp;S149&amp;'00 概述'!$F$8&amp;T149&amp;'00 概述'!$F$9&amp;U149&amp;'00 概述'!$G$3&amp;V149&amp;'00 概述'!$G$4&amp;W149&amp;'00 概述'!$G$5&amp;X149&amp;'00 概述'!$G$6&amp;Y149&amp;'00 概述'!$G$7&amp;Z149&amp;'00 概述'!$G$8&amp;IF(AA150="","",","))</f>
        <v/>
      </c>
      <c r="AB149" s="13" t="s">
        <v>76</v>
      </c>
      <c r="AC149" s="8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9" t="str">
        <f>IF(AC149="","",'00 概述'!$F$4&amp;AC149&amp;'00 概述'!$F$5&amp;AD149&amp;'00 概述'!$F$6&amp;AE149&amp;'00 概述'!$F$7&amp;AF149&amp;'00 概述'!$F$8&amp;AG149&amp;'00 概述'!$F$9&amp;AH149&amp;'00 概述'!$G$3&amp;AI149&amp;'00 概述'!$G$4&amp;AJ149&amp;'00 概述'!$G$5&amp;AK149&amp;'00 概述'!$G$6&amp;AL149&amp;'00 概述'!$G$7&amp;AM149&amp;'00 概述'!$G$8&amp;IF(AN150="","",","))</f>
        <v/>
      </c>
    </row>
    <row r="150" spans="1:41" outlineLevel="1">
      <c r="C150" s="8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9" t="str">
        <f>IF(C150="","",'00 概述'!$F$4&amp;C150&amp;'00 概述'!$F$5&amp;D150&amp;'00 概述'!$F$6&amp;E150&amp;'00 概述'!$F$7&amp;F150&amp;'00 概述'!$F$8&amp;G150&amp;'00 概述'!$F$9&amp;H150&amp;'00 概述'!$G$3&amp;I150&amp;'00 概述'!$G$4&amp;J150&amp;'00 概述'!$G$5&amp;K150&amp;'00 概述'!$G$6&amp;L150&amp;'00 概述'!$G$7&amp;M150&amp;'00 概述'!$G$8&amp;IF(N151="","",","))</f>
        <v/>
      </c>
      <c r="O150" s="13" t="s">
        <v>76</v>
      </c>
      <c r="P150" s="8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9" t="str">
        <f>IF(P150="","",'00 概述'!$F$4&amp;P150&amp;'00 概述'!$F$5&amp;Q150&amp;'00 概述'!$F$6&amp;R150&amp;'00 概述'!$F$7&amp;S150&amp;'00 概述'!$F$8&amp;T150&amp;'00 概述'!$F$9&amp;U150&amp;'00 概述'!$G$3&amp;V150&amp;'00 概述'!$G$4&amp;W150&amp;'00 概述'!$G$5&amp;X150&amp;'00 概述'!$G$6&amp;Y150&amp;'00 概述'!$G$7&amp;Z150&amp;'00 概述'!$G$8&amp;IF(AA151="","",","))</f>
        <v/>
      </c>
      <c r="AB150" s="13" t="s">
        <v>76</v>
      </c>
      <c r="AC150" s="8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9" t="str">
        <f>IF(AC150="","",'00 概述'!$F$4&amp;AC150&amp;'00 概述'!$F$5&amp;AD150&amp;'00 概述'!$F$6&amp;AE150&amp;'00 概述'!$F$7&amp;AF150&amp;'00 概述'!$F$8&amp;AG150&amp;'00 概述'!$F$9&amp;AH150&amp;'00 概述'!$G$3&amp;AI150&amp;'00 概述'!$G$4&amp;AJ150&amp;'00 概述'!$G$5&amp;AK150&amp;'00 概述'!$G$6&amp;AL150&amp;'00 概述'!$G$7&amp;AM150&amp;'00 概述'!$G$8&amp;IF(AN151="","",","))</f>
        <v/>
      </c>
    </row>
    <row r="151" spans="1:41" outlineLevel="1">
      <c r="C151" s="8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9" t="str">
        <f>IF(C151="","",'00 概述'!$F$4&amp;C151&amp;'00 概述'!$F$5&amp;D151&amp;'00 概述'!$F$6&amp;E151&amp;'00 概述'!$F$7&amp;F151&amp;'00 概述'!$F$8&amp;G151&amp;'00 概述'!$F$9&amp;H151&amp;'00 概述'!$G$3&amp;I151&amp;'00 概述'!$G$4&amp;J151&amp;'00 概述'!$G$5&amp;K151&amp;'00 概述'!$G$6&amp;L151&amp;'00 概述'!$G$7&amp;M151&amp;'00 概述'!$G$8&amp;IF(N152="","",","))</f>
        <v/>
      </c>
      <c r="O151" s="13" t="s">
        <v>76</v>
      </c>
      <c r="P151" s="8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9" t="str">
        <f>IF(P151="","",'00 概述'!$F$4&amp;P151&amp;'00 概述'!$F$5&amp;Q151&amp;'00 概述'!$F$6&amp;R151&amp;'00 概述'!$F$7&amp;S151&amp;'00 概述'!$F$8&amp;T151&amp;'00 概述'!$F$9&amp;U151&amp;'00 概述'!$G$3&amp;V151&amp;'00 概述'!$G$4&amp;W151&amp;'00 概述'!$G$5&amp;X151&amp;'00 概述'!$G$6&amp;Y151&amp;'00 概述'!$G$7&amp;Z151&amp;'00 概述'!$G$8&amp;IF(AA152="","",","))</f>
        <v/>
      </c>
      <c r="AB151" s="13" t="s">
        <v>76</v>
      </c>
      <c r="AC151" s="8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9" t="str">
        <f>IF(AC151="","",'00 概述'!$F$4&amp;AC151&amp;'00 概述'!$F$5&amp;AD151&amp;'00 概述'!$F$6&amp;AE151&amp;'00 概述'!$F$7&amp;AF151&amp;'00 概述'!$F$8&amp;AG151&amp;'00 概述'!$F$9&amp;AH151&amp;'00 概述'!$G$3&amp;AI151&amp;'00 概述'!$G$4&amp;AJ151&amp;'00 概述'!$G$5&amp;AK151&amp;'00 概述'!$G$6&amp;AL151&amp;'00 概述'!$G$7&amp;AM151&amp;'00 概述'!$G$8&amp;IF(AN152="","",","))</f>
        <v/>
      </c>
    </row>
    <row r="152" spans="1:41" outlineLevel="1">
      <c r="C152" s="8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9" t="str">
        <f>IF(C152="","",'00 概述'!$F$4&amp;C152&amp;'00 概述'!$F$5&amp;D152&amp;'00 概述'!$F$6&amp;E152&amp;'00 概述'!$F$7&amp;F152&amp;'00 概述'!$F$8&amp;G152&amp;'00 概述'!$F$9&amp;H152&amp;'00 概述'!$G$3&amp;I152&amp;'00 概述'!$G$4&amp;J152&amp;'00 概述'!$G$5&amp;K152&amp;'00 概述'!$G$6&amp;L152&amp;'00 概述'!$G$7&amp;M152&amp;'00 概述'!$G$8&amp;IF(N153="","",","))</f>
        <v/>
      </c>
      <c r="O152" s="13" t="s">
        <v>76</v>
      </c>
      <c r="P152" s="8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9" t="str">
        <f>IF(P152="","",'00 概述'!$F$4&amp;P152&amp;'00 概述'!$F$5&amp;Q152&amp;'00 概述'!$F$6&amp;R152&amp;'00 概述'!$F$7&amp;S152&amp;'00 概述'!$F$8&amp;T152&amp;'00 概述'!$F$9&amp;U152&amp;'00 概述'!$G$3&amp;V152&amp;'00 概述'!$G$4&amp;W152&amp;'00 概述'!$G$5&amp;X152&amp;'00 概述'!$G$6&amp;Y152&amp;'00 概述'!$G$7&amp;Z152&amp;'00 概述'!$G$8&amp;IF(AA153="","",","))</f>
        <v/>
      </c>
      <c r="AB152" s="13" t="s">
        <v>76</v>
      </c>
      <c r="AC152" s="8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9" t="str">
        <f>IF(AC152="","",'00 概述'!$F$4&amp;AC152&amp;'00 概述'!$F$5&amp;AD152&amp;'00 概述'!$F$6&amp;AE152&amp;'00 概述'!$F$7&amp;AF152&amp;'00 概述'!$F$8&amp;AG152&amp;'00 概述'!$F$9&amp;AH152&amp;'00 概述'!$G$3&amp;AI152&amp;'00 概述'!$G$4&amp;AJ152&amp;'00 概述'!$G$5&amp;AK152&amp;'00 概述'!$G$6&amp;AL152&amp;'00 概述'!$G$7&amp;AM152&amp;'00 概述'!$G$8&amp;IF(AN153="","",","))</f>
        <v/>
      </c>
    </row>
    <row r="153" spans="1:41" outlineLevel="1">
      <c r="C153" s="8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9" t="str">
        <f>IF(C153="","",'00 概述'!$F$4&amp;C153&amp;'00 概述'!$F$5&amp;D153&amp;'00 概述'!$F$6&amp;E153&amp;'00 概述'!$F$7&amp;F153&amp;'00 概述'!$F$8&amp;G153&amp;'00 概述'!$F$9&amp;H153&amp;'00 概述'!$G$3&amp;I153&amp;'00 概述'!$G$4&amp;J153&amp;'00 概述'!$G$5&amp;K153&amp;'00 概述'!$G$6&amp;L153&amp;'00 概述'!$G$7&amp;M153&amp;'00 概述'!$G$8&amp;IF(N154="","",","))</f>
        <v/>
      </c>
      <c r="O153" s="13" t="s">
        <v>76</v>
      </c>
      <c r="P153" s="8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9" t="str">
        <f>IF(P153="","",'00 概述'!$F$4&amp;P153&amp;'00 概述'!$F$5&amp;Q153&amp;'00 概述'!$F$6&amp;R153&amp;'00 概述'!$F$7&amp;S153&amp;'00 概述'!$F$8&amp;T153&amp;'00 概述'!$F$9&amp;U153&amp;'00 概述'!$G$3&amp;V153&amp;'00 概述'!$G$4&amp;W153&amp;'00 概述'!$G$5&amp;X153&amp;'00 概述'!$G$6&amp;Y153&amp;'00 概述'!$G$7&amp;Z153&amp;'00 概述'!$G$8&amp;IF(AA154="","",","))</f>
        <v/>
      </c>
      <c r="AB153" s="13" t="s">
        <v>76</v>
      </c>
      <c r="AC153" s="8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9" t="str">
        <f>IF(AC153="","",'00 概述'!$F$4&amp;AC153&amp;'00 概述'!$F$5&amp;AD153&amp;'00 概述'!$F$6&amp;AE153&amp;'00 概述'!$F$7&amp;AF153&amp;'00 概述'!$F$8&amp;AG153&amp;'00 概述'!$F$9&amp;AH153&amp;'00 概述'!$G$3&amp;AI153&amp;'00 概述'!$G$4&amp;AJ153&amp;'00 概述'!$G$5&amp;AK153&amp;'00 概述'!$G$6&amp;AL153&amp;'00 概述'!$G$7&amp;AM153&amp;'00 概述'!$G$8&amp;IF(AN154="","",","))</f>
        <v/>
      </c>
    </row>
    <row r="154" spans="1:41" outlineLevel="1">
      <c r="C154" s="8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9" t="str">
        <f>IF(C154="","",'00 概述'!$F$4&amp;C154&amp;'00 概述'!$F$5&amp;D154&amp;'00 概述'!$F$6&amp;E154&amp;'00 概述'!$F$7&amp;F154&amp;'00 概述'!$F$8&amp;G154&amp;'00 概述'!$F$9&amp;H154&amp;'00 概述'!$G$3&amp;I154&amp;'00 概述'!$G$4&amp;J154&amp;'00 概述'!$G$5&amp;K154&amp;'00 概述'!$G$6&amp;L154&amp;'00 概述'!$G$7&amp;M154&amp;'00 概述'!$G$8&amp;IF(#REF!="","",","))</f>
        <v/>
      </c>
      <c r="O154" s="13" t="s">
        <v>76</v>
      </c>
      <c r="P154" s="8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9" t="str">
        <f>IF(P154="","",'00 概述'!$F$4&amp;P154&amp;'00 概述'!$F$5&amp;Q154&amp;'00 概述'!$F$6&amp;R154&amp;'00 概述'!$F$7&amp;S154&amp;'00 概述'!$F$8&amp;T154&amp;'00 概述'!$F$9&amp;U154&amp;'00 概述'!$G$3&amp;V154&amp;'00 概述'!$G$4&amp;W154&amp;'00 概述'!$G$5&amp;X154&amp;'00 概述'!$G$6&amp;Y154&amp;'00 概述'!$G$7&amp;Z154&amp;'00 概述'!$G$8&amp;IF(#REF!="","",","))</f>
        <v/>
      </c>
      <c r="AB154" s="13" t="s">
        <v>76</v>
      </c>
      <c r="AC154" s="8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9" t="str">
        <f>IF(AC154="","",'00 概述'!$F$4&amp;AC154&amp;'00 概述'!$F$5&amp;AD154&amp;'00 概述'!$F$6&amp;AE154&amp;'00 概述'!$F$7&amp;AF154&amp;'00 概述'!$F$8&amp;AG154&amp;'00 概述'!$F$9&amp;AH154&amp;'00 概述'!$G$3&amp;AI154&amp;'00 概述'!$G$4&amp;AJ154&amp;'00 概述'!$G$5&amp;AK154&amp;'00 概述'!$G$6&amp;AL154&amp;'00 概述'!$G$7&amp;AM154&amp;'00 概述'!$G$8&amp;IF(#REF!="","",","))</f>
        <v/>
      </c>
    </row>
    <row r="156" spans="1:41" ht="15">
      <c r="A156" s="2" t="s">
        <v>61</v>
      </c>
      <c r="B156" s="6">
        <v>102</v>
      </c>
      <c r="C156" s="75" t="str">
        <f>VLOOKUP(B156,'01 客户端展示文本配置'!A:B,2,FALSE)</f>
        <v>{0}押大，庄家败，输{1}</v>
      </c>
      <c r="D156" s="76"/>
      <c r="E156" s="76"/>
      <c r="F156" s="76"/>
      <c r="G156" s="76"/>
      <c r="H156" s="76"/>
      <c r="I156" s="76"/>
      <c r="J156" s="76"/>
      <c r="K156" s="76"/>
      <c r="L156" s="76"/>
      <c r="M156" s="77"/>
      <c r="N156" s="2" t="s">
        <v>69</v>
      </c>
      <c r="O156" s="9" t="str">
        <f>'00 概述'!$F$3&amp;CONCATENATE(N159,N160,N161,N162,N163,N164,N165,N166,N167,N168)&amp;'00 概述'!$G$9</f>
        <v>{\"RichText\":[{\"text\":\"{0}\",\"color\":{\"r\":255,\"g\":238,\"b\":104},\"opacity\":255,\"fontName\":\"font/Default.ttf\",\"fontSize\":20,\"outlineColor\":{\"r\":255,\"g\":255,\"b\":255},\"outlineSize\":-1},{\"text\":\"押大，庄家败，输{1}\",\"color\":{\"r\":255,\"g\":255,\"b\":255},\"opacity\":255,\"fontName\":\"font/Default.ttf\",\"fontSize\":20,\"outlineColor\":{\"r\":255,\"g\":255,\"b\":255},\"outlineSize\":-1}]}</v>
      </c>
      <c r="P156" s="78" t="s">
        <v>146</v>
      </c>
      <c r="Q156" s="79"/>
      <c r="R156" s="79"/>
      <c r="S156" s="79"/>
      <c r="T156" s="79"/>
      <c r="U156" s="79"/>
      <c r="V156" s="79"/>
      <c r="W156" s="79"/>
      <c r="X156" s="79"/>
      <c r="Y156" s="79"/>
      <c r="Z156" s="80"/>
      <c r="AA156" s="2" t="s">
        <v>71</v>
      </c>
      <c r="AB156" s="9" t="str">
        <f>'00 概述'!$F$3&amp;CONCATENATE(AA159,AA160,AA161,AA162,AA163,AA164,AA165,AA166,AA167,AA168)&amp;'00 概述'!$G$9</f>
        <v>{\"RichText\":[{\"text\":\"{0} \",\"color\":{\"r\":255,\"g\":238,\"b\":104},\"opacity\":255,\"fontName\":\"font/Default.ttf\",\"fontSize\":20,\"outlineColor\":{\"r\":255,\"g\":255,\"b\":255},\"outlineSize\":-1},{\"text\":\"bets on high. Dealer wins and collects {1} gold\",\"color\":{\"r\":255,\"g\":255,\"b\":255},\"opacity\":255,\"fontName\":\"font/Default.ttf\",\"fontSize\":20,\"outlineColor\":{\"r\":255,\"g\":255,\"b\":255},\"outlineSize\":-1}]}</v>
      </c>
      <c r="AC156" s="69"/>
      <c r="AD156" s="70"/>
      <c r="AE156" s="70"/>
      <c r="AF156" s="70"/>
      <c r="AG156" s="70"/>
      <c r="AH156" s="70"/>
      <c r="AI156" s="70"/>
      <c r="AJ156" s="70"/>
      <c r="AK156" s="70"/>
      <c r="AL156" s="70"/>
      <c r="AM156" s="71"/>
      <c r="AN156" s="2" t="s">
        <v>70</v>
      </c>
      <c r="AO156" s="9" t="str">
        <f>'00 概述'!$F$3&amp;CONCATENATE(AN159,AN160,AN161,AN162,AN163,AN164,AN165,AN166,AN167,AN168)&amp;'00 概述'!$G$9</f>
        <v>{\"RichText\":[{\"text\":\"{0}\",\"color\":{\"r\":255,\"g\":238,\"b\":104},\"opacity\":255,\"fontName\":\"font/Default.ttf\",\"fontSize\":20,\"outlineColor\":{\"r\":255,\"g\":255,\"b\":255},\"outlineSize\":-1},{\"text\":\"押大，莊家敗，輸{1}\",\"color\":{\"r\":255,\"g\":255,\"b\":255},\"opacity\":255,\"fontName\":\"font/Default.ttf\",\"fontSize\":20,\"outlineColor\":{\"r\":255,\"g\":255,\"b\":255},\"outlineSize\":-1}]}</v>
      </c>
    </row>
    <row r="157" spans="1:41" outlineLevel="1">
      <c r="C157" s="68" t="s">
        <v>3</v>
      </c>
      <c r="D157" s="68" t="s">
        <v>4</v>
      </c>
      <c r="E157" s="68"/>
      <c r="F157" s="68"/>
      <c r="G157" s="68" t="s">
        <v>5</v>
      </c>
      <c r="H157" s="68" t="s">
        <v>6</v>
      </c>
      <c r="I157" s="68" t="s">
        <v>7</v>
      </c>
      <c r="J157" s="68" t="s">
        <v>8</v>
      </c>
      <c r="K157" s="68"/>
      <c r="L157" s="68"/>
      <c r="M157" s="68"/>
      <c r="N157" s="68" t="s">
        <v>9</v>
      </c>
      <c r="P157" s="68" t="s">
        <v>3</v>
      </c>
      <c r="Q157" s="68" t="s">
        <v>4</v>
      </c>
      <c r="R157" s="68"/>
      <c r="S157" s="68"/>
      <c r="T157" s="68" t="s">
        <v>5</v>
      </c>
      <c r="U157" s="68" t="s">
        <v>6</v>
      </c>
      <c r="V157" s="68" t="s">
        <v>7</v>
      </c>
      <c r="W157" s="68" t="s">
        <v>8</v>
      </c>
      <c r="X157" s="68"/>
      <c r="Y157" s="68"/>
      <c r="Z157" s="68"/>
      <c r="AA157" s="68" t="s">
        <v>9</v>
      </c>
      <c r="AC157" s="68" t="s">
        <v>3</v>
      </c>
      <c r="AD157" s="68" t="s">
        <v>4</v>
      </c>
      <c r="AE157" s="68"/>
      <c r="AF157" s="68"/>
      <c r="AG157" s="68" t="s">
        <v>5</v>
      </c>
      <c r="AH157" s="68" t="s">
        <v>6</v>
      </c>
      <c r="AI157" s="68" t="s">
        <v>7</v>
      </c>
      <c r="AJ157" s="68" t="s">
        <v>8</v>
      </c>
      <c r="AK157" s="68"/>
      <c r="AL157" s="68"/>
      <c r="AM157" s="68"/>
      <c r="AN157" s="68" t="s">
        <v>9</v>
      </c>
    </row>
    <row r="158" spans="1:41" ht="14.25" customHeight="1" outlineLevel="1">
      <c r="C158" s="68"/>
      <c r="D158" s="16" t="s">
        <v>13</v>
      </c>
      <c r="E158" s="16" t="s">
        <v>14</v>
      </c>
      <c r="F158" s="16" t="s">
        <v>15</v>
      </c>
      <c r="G158" s="68"/>
      <c r="H158" s="68"/>
      <c r="I158" s="68"/>
      <c r="J158" s="16" t="s">
        <v>13</v>
      </c>
      <c r="K158" s="16" t="s">
        <v>14</v>
      </c>
      <c r="L158" s="16" t="s">
        <v>15</v>
      </c>
      <c r="M158" s="16" t="s">
        <v>16</v>
      </c>
      <c r="N158" s="68"/>
      <c r="P158" s="68"/>
      <c r="Q158" s="16" t="s">
        <v>13</v>
      </c>
      <c r="R158" s="16" t="s">
        <v>14</v>
      </c>
      <c r="S158" s="16" t="s">
        <v>15</v>
      </c>
      <c r="T158" s="68"/>
      <c r="U158" s="68"/>
      <c r="V158" s="68"/>
      <c r="W158" s="16" t="s">
        <v>13</v>
      </c>
      <c r="X158" s="16" t="s">
        <v>14</v>
      </c>
      <c r="Y158" s="16" t="s">
        <v>15</v>
      </c>
      <c r="Z158" s="16" t="s">
        <v>16</v>
      </c>
      <c r="AA158" s="68"/>
      <c r="AC158" s="68"/>
      <c r="AD158" s="16" t="s">
        <v>13</v>
      </c>
      <c r="AE158" s="16" t="s">
        <v>14</v>
      </c>
      <c r="AF158" s="16" t="s">
        <v>15</v>
      </c>
      <c r="AG158" s="68"/>
      <c r="AH158" s="68"/>
      <c r="AI158" s="68"/>
      <c r="AJ158" s="16" t="s">
        <v>13</v>
      </c>
      <c r="AK158" s="16" t="s">
        <v>14</v>
      </c>
      <c r="AL158" s="16" t="s">
        <v>15</v>
      </c>
      <c r="AM158" s="16" t="s">
        <v>16</v>
      </c>
      <c r="AN158" s="68"/>
    </row>
    <row r="159" spans="1:41" outlineLevel="1">
      <c r="C159" s="8" t="s">
        <v>22</v>
      </c>
      <c r="D159" s="4">
        <v>255</v>
      </c>
      <c r="E159" s="4">
        <v>238</v>
      </c>
      <c r="F159" s="4">
        <v>104</v>
      </c>
      <c r="G159" s="4">
        <v>255</v>
      </c>
      <c r="H159" s="4" t="s">
        <v>19</v>
      </c>
      <c r="I159" s="4">
        <v>20</v>
      </c>
      <c r="J159" s="4">
        <v>255</v>
      </c>
      <c r="K159" s="4">
        <v>255</v>
      </c>
      <c r="L159" s="4">
        <v>255</v>
      </c>
      <c r="M159" s="4">
        <v>-1</v>
      </c>
      <c r="N159" s="9" t="str">
        <f>IF(C159="","",'00 概述'!$F$4&amp;C159&amp;'00 概述'!$F$5&amp;D159&amp;'00 概述'!$F$6&amp;E159&amp;'00 概述'!$F$7&amp;F159&amp;'00 概述'!$F$8&amp;G159&amp;'00 概述'!$F$9&amp;H159&amp;'00 概述'!$G$3&amp;I159&amp;'00 概述'!$G$4&amp;J159&amp;'00 概述'!$G$5&amp;K159&amp;'00 概述'!$G$6&amp;L159&amp;'00 概述'!$G$7&amp;M159&amp;'00 概述'!$G$8&amp;IF(N160="","",","))</f>
        <v>{\"text\":\"{0}\",\"color\":{\"r\":255,\"g\":238,\"b\":104},\"opacity\":255,\"fontName\":\"font/Default.ttf\",\"fontSize\":20,\"outlineColor\":{\"r\":255,\"g\":255,\"b\":255},\"outlineSize\":-1},</v>
      </c>
      <c r="O159" s="13" t="s">
        <v>76</v>
      </c>
      <c r="P159" s="53" t="s">
        <v>121</v>
      </c>
      <c r="Q159" s="52">
        <v>255</v>
      </c>
      <c r="R159" s="52">
        <v>238</v>
      </c>
      <c r="S159" s="52">
        <v>104</v>
      </c>
      <c r="T159" s="52">
        <v>255</v>
      </c>
      <c r="U159" s="52" t="s">
        <v>19</v>
      </c>
      <c r="V159" s="52">
        <v>20</v>
      </c>
      <c r="W159" s="52">
        <v>255</v>
      </c>
      <c r="X159" s="52">
        <v>255</v>
      </c>
      <c r="Y159" s="52">
        <v>255</v>
      </c>
      <c r="Z159" s="52">
        <v>-1</v>
      </c>
      <c r="AA159" s="9" t="str">
        <f>IF(P159="","",'00 概述'!$F$4&amp;P159&amp;'00 概述'!$F$5&amp;Q159&amp;'00 概述'!$F$6&amp;R159&amp;'00 概述'!$F$7&amp;S159&amp;'00 概述'!$F$8&amp;T159&amp;'00 概述'!$F$9&amp;U159&amp;'00 概述'!$G$3&amp;V159&amp;'00 概述'!$G$4&amp;W159&amp;'00 概述'!$G$5&amp;X159&amp;'00 概述'!$G$6&amp;Y159&amp;'00 概述'!$G$7&amp;Z159&amp;'00 概述'!$G$8&amp;IF(AA160="","",","))</f>
        <v>{\"text\":\"{0} \",\"color\":{\"r\":255,\"g\":238,\"b\":104},\"opacity\":255,\"fontName\":\"font/Default.ttf\",\"fontSize\":20,\"outlineColor\":{\"r\":255,\"g\":255,\"b\":255},\"outlineSize\":-1},</v>
      </c>
      <c r="AB159" s="13" t="s">
        <v>76</v>
      </c>
      <c r="AC159" s="8" t="s">
        <v>22</v>
      </c>
      <c r="AD159" s="4">
        <v>255</v>
      </c>
      <c r="AE159" s="4">
        <v>238</v>
      </c>
      <c r="AF159" s="4">
        <v>104</v>
      </c>
      <c r="AG159" s="4">
        <v>255</v>
      </c>
      <c r="AH159" s="4" t="s">
        <v>19</v>
      </c>
      <c r="AI159" s="4">
        <v>20</v>
      </c>
      <c r="AJ159" s="4">
        <v>255</v>
      </c>
      <c r="AK159" s="4">
        <v>255</v>
      </c>
      <c r="AL159" s="4">
        <v>255</v>
      </c>
      <c r="AM159" s="4">
        <v>-1</v>
      </c>
      <c r="AN159" s="9" t="str">
        <f>IF(AC159="","",'00 概述'!$F$4&amp;AC159&amp;'00 概述'!$F$5&amp;AD159&amp;'00 概述'!$F$6&amp;AE159&amp;'00 概述'!$F$7&amp;AF159&amp;'00 概述'!$F$8&amp;AG159&amp;'00 概述'!$F$9&amp;AH159&amp;'00 概述'!$G$3&amp;AI159&amp;'00 概述'!$G$4&amp;AJ159&amp;'00 概述'!$G$5&amp;AK159&amp;'00 概述'!$G$6&amp;AL159&amp;'00 概述'!$G$7&amp;AM159&amp;'00 概述'!$G$8&amp;IF(AN160="","",","))</f>
        <v>{\"text\":\"{0}\",\"color\":{\"r\":255,\"g\":238,\"b\":104},\"opacity\":255,\"fontName\":\"font/Default.ttf\",\"fontSize\":20,\"outlineColor\":{\"r\":255,\"g\":255,\"b\":255},\"outlineSize\":-1},</v>
      </c>
    </row>
    <row r="160" spans="1:41" outlineLevel="1">
      <c r="C160" s="8" t="s">
        <v>114</v>
      </c>
      <c r="D160" s="4">
        <v>255</v>
      </c>
      <c r="E160" s="4">
        <v>255</v>
      </c>
      <c r="F160" s="4">
        <v>255</v>
      </c>
      <c r="G160" s="4">
        <v>255</v>
      </c>
      <c r="H160" s="4" t="s">
        <v>19</v>
      </c>
      <c r="I160" s="4">
        <v>20</v>
      </c>
      <c r="J160" s="4">
        <v>255</v>
      </c>
      <c r="K160" s="4">
        <v>255</v>
      </c>
      <c r="L160" s="4">
        <v>255</v>
      </c>
      <c r="M160" s="4">
        <v>-1</v>
      </c>
      <c r="N160" s="9" t="str">
        <f>IF(C160="","",'00 概述'!$F$4&amp;C160&amp;'00 概述'!$F$5&amp;D160&amp;'00 概述'!$F$6&amp;E160&amp;'00 概述'!$F$7&amp;F160&amp;'00 概述'!$F$8&amp;G160&amp;'00 概述'!$F$9&amp;H160&amp;'00 概述'!$G$3&amp;I160&amp;'00 概述'!$G$4&amp;J160&amp;'00 概述'!$G$5&amp;K160&amp;'00 概述'!$G$6&amp;L160&amp;'00 概述'!$G$7&amp;M160&amp;'00 概述'!$G$8&amp;IF(N161="","",","))</f>
        <v>{\"text\":\"押大，庄家败，输{1}\",\"color\":{\"r\":255,\"g\":255,\"b\":255},\"opacity\":255,\"fontName\":\"font/Default.ttf\",\"fontSize\":20,\"outlineColor\":{\"r\":255,\"g\":255,\"b\":255},\"outlineSize\":-1}</v>
      </c>
      <c r="O160" s="13" t="s">
        <v>77</v>
      </c>
      <c r="P160" s="53" t="s">
        <v>145</v>
      </c>
      <c r="Q160" s="52">
        <v>255</v>
      </c>
      <c r="R160" s="52">
        <v>255</v>
      </c>
      <c r="S160" s="52">
        <v>255</v>
      </c>
      <c r="T160" s="52">
        <v>255</v>
      </c>
      <c r="U160" s="52" t="s">
        <v>19</v>
      </c>
      <c r="V160" s="52">
        <v>20</v>
      </c>
      <c r="W160" s="52">
        <v>255</v>
      </c>
      <c r="X160" s="52">
        <v>255</v>
      </c>
      <c r="Y160" s="52">
        <v>255</v>
      </c>
      <c r="Z160" s="52">
        <v>-1</v>
      </c>
      <c r="AA160" s="9" t="str">
        <f>IF(P160="","",'00 概述'!$F$4&amp;P160&amp;'00 概述'!$F$5&amp;Q160&amp;'00 概述'!$F$6&amp;R160&amp;'00 概述'!$F$7&amp;S160&amp;'00 概述'!$F$8&amp;T160&amp;'00 概述'!$F$9&amp;U160&amp;'00 概述'!$G$3&amp;V160&amp;'00 概述'!$G$4&amp;W160&amp;'00 概述'!$G$5&amp;X160&amp;'00 概述'!$G$6&amp;Y160&amp;'00 概述'!$G$7&amp;Z160&amp;'00 概述'!$G$8&amp;IF(AA161="","",","))</f>
        <v>{\"text\":\"bets on high. Dealer wins and collects {1} gold\",\"color\":{\"r\":255,\"g\":255,\"b\":255},\"opacity\":255,\"fontName\":\"font/Default.ttf\",\"fontSize\":20,\"outlineColor\":{\"r\":255,\"g\":255,\"b\":255},\"outlineSize\":-1}</v>
      </c>
      <c r="AB160" s="13" t="s">
        <v>77</v>
      </c>
      <c r="AC160" s="8" t="s">
        <v>115</v>
      </c>
      <c r="AD160" s="4">
        <v>255</v>
      </c>
      <c r="AE160" s="4">
        <v>255</v>
      </c>
      <c r="AF160" s="4">
        <v>255</v>
      </c>
      <c r="AG160" s="4">
        <v>255</v>
      </c>
      <c r="AH160" s="4" t="s">
        <v>19</v>
      </c>
      <c r="AI160" s="4">
        <v>20</v>
      </c>
      <c r="AJ160" s="4">
        <v>255</v>
      </c>
      <c r="AK160" s="4">
        <v>255</v>
      </c>
      <c r="AL160" s="4">
        <v>255</v>
      </c>
      <c r="AM160" s="4">
        <v>-1</v>
      </c>
      <c r="AN160" s="9" t="str">
        <f>IF(AC160="","",'00 概述'!$F$4&amp;AC160&amp;'00 概述'!$F$5&amp;AD160&amp;'00 概述'!$F$6&amp;AE160&amp;'00 概述'!$F$7&amp;AF160&amp;'00 概述'!$F$8&amp;AG160&amp;'00 概述'!$F$9&amp;AH160&amp;'00 概述'!$G$3&amp;AI160&amp;'00 概述'!$G$4&amp;AJ160&amp;'00 概述'!$G$5&amp;AK160&amp;'00 概述'!$G$6&amp;AL160&amp;'00 概述'!$G$7&amp;AM160&amp;'00 概述'!$G$8&amp;IF(AN161="","",","))</f>
        <v>{\"text\":\"押大，莊家敗，輸{1}\",\"color\":{\"r\":255,\"g\":255,\"b\":255},\"opacity\":255,\"fontName\":\"font/Default.ttf\",\"fontSize\":20,\"outlineColor\":{\"r\":255,\"g\":255,\"b\":255},\"outlineSize\":-1}</v>
      </c>
    </row>
    <row r="161" spans="1:41" outlineLevel="1">
      <c r="C161" s="8"/>
      <c r="D161" s="6"/>
      <c r="E161" s="6"/>
      <c r="F161" s="6"/>
      <c r="G161" s="4"/>
      <c r="H161" s="4"/>
      <c r="I161" s="4"/>
      <c r="J161" s="6"/>
      <c r="K161" s="6"/>
      <c r="L161" s="6"/>
      <c r="M161" s="6"/>
      <c r="N161" s="9" t="str">
        <f>IF(C161="","",'00 概述'!$F$4&amp;C161&amp;'00 概述'!$F$5&amp;D161&amp;'00 概述'!$F$6&amp;E161&amp;'00 概述'!$F$7&amp;F161&amp;'00 概述'!$F$8&amp;G161&amp;'00 概述'!$F$9&amp;H161&amp;'00 概述'!$G$3&amp;I161&amp;'00 概述'!$G$4&amp;J161&amp;'00 概述'!$G$5&amp;K161&amp;'00 概述'!$G$6&amp;L161&amp;'00 概述'!$G$7&amp;M161&amp;'00 概述'!$G$8&amp;IF(N162="","",","))</f>
        <v/>
      </c>
      <c r="O161" s="13" t="s">
        <v>76</v>
      </c>
      <c r="P161" s="8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9" t="str">
        <f>IF(P161="","",'00 概述'!$F$4&amp;P161&amp;'00 概述'!$F$5&amp;Q161&amp;'00 概述'!$F$6&amp;R161&amp;'00 概述'!$F$7&amp;S161&amp;'00 概述'!$F$8&amp;T161&amp;'00 概述'!$F$9&amp;U161&amp;'00 概述'!$G$3&amp;V161&amp;'00 概述'!$G$4&amp;W161&amp;'00 概述'!$G$5&amp;X161&amp;'00 概述'!$G$6&amp;Y161&amp;'00 概述'!$G$7&amp;Z161&amp;'00 概述'!$G$8&amp;IF(AA162="","",","))</f>
        <v/>
      </c>
      <c r="AB161" s="13" t="s">
        <v>76</v>
      </c>
      <c r="AC161" s="8"/>
      <c r="AD161" s="6"/>
      <c r="AE161" s="6"/>
      <c r="AF161" s="6"/>
      <c r="AG161" s="4"/>
      <c r="AH161" s="4"/>
      <c r="AI161" s="4"/>
      <c r="AJ161" s="6"/>
      <c r="AK161" s="6"/>
      <c r="AL161" s="6"/>
      <c r="AM161" s="6"/>
      <c r="AN161" s="9" t="str">
        <f>IF(AC161="","",'00 概述'!$F$4&amp;AC161&amp;'00 概述'!$F$5&amp;AD161&amp;'00 概述'!$F$6&amp;AE161&amp;'00 概述'!$F$7&amp;AF161&amp;'00 概述'!$F$8&amp;AG161&amp;'00 概述'!$F$9&amp;AH161&amp;'00 概述'!$G$3&amp;AI161&amp;'00 概述'!$G$4&amp;AJ161&amp;'00 概述'!$G$5&amp;AK161&amp;'00 概述'!$G$6&amp;AL161&amp;'00 概述'!$G$7&amp;AM161&amp;'00 概述'!$G$8&amp;IF(AN162="","",","))</f>
        <v/>
      </c>
    </row>
    <row r="162" spans="1:41" outlineLevel="1">
      <c r="C162" s="8"/>
      <c r="D162" s="4"/>
      <c r="E162" s="4"/>
      <c r="F162" s="4"/>
      <c r="G162" s="4"/>
      <c r="H162" s="4"/>
      <c r="I162" s="4"/>
      <c r="J162" s="6"/>
      <c r="K162" s="6"/>
      <c r="L162" s="6"/>
      <c r="M162" s="6"/>
      <c r="N162" s="9" t="str">
        <f>IF(C162="","",'00 概述'!$F$4&amp;C162&amp;'00 概述'!$F$5&amp;D162&amp;'00 概述'!$F$6&amp;E162&amp;'00 概述'!$F$7&amp;F162&amp;'00 概述'!$F$8&amp;G162&amp;'00 概述'!$F$9&amp;H162&amp;'00 概述'!$G$3&amp;I162&amp;'00 概述'!$G$4&amp;J162&amp;'00 概述'!$G$5&amp;K162&amp;'00 概述'!$G$6&amp;L162&amp;'00 概述'!$G$7&amp;M162&amp;'00 概述'!$G$8&amp;IF(N163="","",","))</f>
        <v/>
      </c>
      <c r="O162" s="13" t="s">
        <v>76</v>
      </c>
      <c r="P162" s="8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9" t="str">
        <f>IF(P162="","",'00 概述'!$F$4&amp;P162&amp;'00 概述'!$F$5&amp;Q162&amp;'00 概述'!$F$6&amp;R162&amp;'00 概述'!$F$7&amp;S162&amp;'00 概述'!$F$8&amp;T162&amp;'00 概述'!$F$9&amp;U162&amp;'00 概述'!$G$3&amp;V162&amp;'00 概述'!$G$4&amp;W162&amp;'00 概述'!$G$5&amp;X162&amp;'00 概述'!$G$6&amp;Y162&amp;'00 概述'!$G$7&amp;Z162&amp;'00 概述'!$G$8&amp;IF(AA163="","",","))</f>
        <v/>
      </c>
      <c r="AB162" s="13" t="s">
        <v>76</v>
      </c>
      <c r="AC162" s="8"/>
      <c r="AD162" s="4"/>
      <c r="AE162" s="4"/>
      <c r="AF162" s="4"/>
      <c r="AG162" s="4"/>
      <c r="AH162" s="4"/>
      <c r="AI162" s="4"/>
      <c r="AJ162" s="6"/>
      <c r="AK162" s="6"/>
      <c r="AL162" s="6"/>
      <c r="AM162" s="6"/>
      <c r="AN162" s="9" t="str">
        <f>IF(AC162="","",'00 概述'!$F$4&amp;AC162&amp;'00 概述'!$F$5&amp;AD162&amp;'00 概述'!$F$6&amp;AE162&amp;'00 概述'!$F$7&amp;AF162&amp;'00 概述'!$F$8&amp;AG162&amp;'00 概述'!$F$9&amp;AH162&amp;'00 概述'!$G$3&amp;AI162&amp;'00 概述'!$G$4&amp;AJ162&amp;'00 概述'!$G$5&amp;AK162&amp;'00 概述'!$G$6&amp;AL162&amp;'00 概述'!$G$7&amp;AM162&amp;'00 概述'!$G$8&amp;IF(AN163="","",","))</f>
        <v/>
      </c>
    </row>
    <row r="163" spans="1:41" outlineLevel="1">
      <c r="C163" s="8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9" t="str">
        <f>IF(C163="","",'00 概述'!$F$4&amp;C163&amp;'00 概述'!$F$5&amp;D163&amp;'00 概述'!$F$6&amp;E163&amp;'00 概述'!$F$7&amp;F163&amp;'00 概述'!$F$8&amp;G163&amp;'00 概述'!$F$9&amp;H163&amp;'00 概述'!$G$3&amp;I163&amp;'00 概述'!$G$4&amp;J163&amp;'00 概述'!$G$5&amp;K163&amp;'00 概述'!$G$6&amp;L163&amp;'00 概述'!$G$7&amp;M163&amp;'00 概述'!$G$8&amp;IF(N164="","",","))</f>
        <v/>
      </c>
      <c r="O163" s="13" t="s">
        <v>76</v>
      </c>
      <c r="P163" s="8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9" t="str">
        <f>IF(P163="","",'00 概述'!$F$4&amp;P163&amp;'00 概述'!$F$5&amp;Q163&amp;'00 概述'!$F$6&amp;R163&amp;'00 概述'!$F$7&amp;S163&amp;'00 概述'!$F$8&amp;T163&amp;'00 概述'!$F$9&amp;U163&amp;'00 概述'!$G$3&amp;V163&amp;'00 概述'!$G$4&amp;W163&amp;'00 概述'!$G$5&amp;X163&amp;'00 概述'!$G$6&amp;Y163&amp;'00 概述'!$G$7&amp;Z163&amp;'00 概述'!$G$8&amp;IF(AA164="","",","))</f>
        <v/>
      </c>
      <c r="AB163" s="13" t="s">
        <v>76</v>
      </c>
      <c r="AC163" s="8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9" t="str">
        <f>IF(AC163="","",'00 概述'!$F$4&amp;AC163&amp;'00 概述'!$F$5&amp;AD163&amp;'00 概述'!$F$6&amp;AE163&amp;'00 概述'!$F$7&amp;AF163&amp;'00 概述'!$F$8&amp;AG163&amp;'00 概述'!$F$9&amp;AH163&amp;'00 概述'!$G$3&amp;AI163&amp;'00 概述'!$G$4&amp;AJ163&amp;'00 概述'!$G$5&amp;AK163&amp;'00 概述'!$G$6&amp;AL163&amp;'00 概述'!$G$7&amp;AM163&amp;'00 概述'!$G$8&amp;IF(AN164="","",","))</f>
        <v/>
      </c>
    </row>
    <row r="164" spans="1:41" outlineLevel="1">
      <c r="C164" s="8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9" t="str">
        <f>IF(C164="","",'00 概述'!$F$4&amp;C164&amp;'00 概述'!$F$5&amp;D164&amp;'00 概述'!$F$6&amp;E164&amp;'00 概述'!$F$7&amp;F164&amp;'00 概述'!$F$8&amp;G164&amp;'00 概述'!$F$9&amp;H164&amp;'00 概述'!$G$3&amp;I164&amp;'00 概述'!$G$4&amp;J164&amp;'00 概述'!$G$5&amp;K164&amp;'00 概述'!$G$6&amp;L164&amp;'00 概述'!$G$7&amp;M164&amp;'00 概述'!$G$8&amp;IF(N165="","",","))</f>
        <v/>
      </c>
      <c r="O164" s="13" t="s">
        <v>76</v>
      </c>
      <c r="P164" s="8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9" t="str">
        <f>IF(P164="","",'00 概述'!$F$4&amp;P164&amp;'00 概述'!$F$5&amp;Q164&amp;'00 概述'!$F$6&amp;R164&amp;'00 概述'!$F$7&amp;S164&amp;'00 概述'!$F$8&amp;T164&amp;'00 概述'!$F$9&amp;U164&amp;'00 概述'!$G$3&amp;V164&amp;'00 概述'!$G$4&amp;W164&amp;'00 概述'!$G$5&amp;X164&amp;'00 概述'!$G$6&amp;Y164&amp;'00 概述'!$G$7&amp;Z164&amp;'00 概述'!$G$8&amp;IF(AA165="","",","))</f>
        <v/>
      </c>
      <c r="AB164" s="13" t="s">
        <v>76</v>
      </c>
      <c r="AC164" s="8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9" t="str">
        <f>IF(AC164="","",'00 概述'!$F$4&amp;AC164&amp;'00 概述'!$F$5&amp;AD164&amp;'00 概述'!$F$6&amp;AE164&amp;'00 概述'!$F$7&amp;AF164&amp;'00 概述'!$F$8&amp;AG164&amp;'00 概述'!$F$9&amp;AH164&amp;'00 概述'!$G$3&amp;AI164&amp;'00 概述'!$G$4&amp;AJ164&amp;'00 概述'!$G$5&amp;AK164&amp;'00 概述'!$G$6&amp;AL164&amp;'00 概述'!$G$7&amp;AM164&amp;'00 概述'!$G$8&amp;IF(AN165="","",","))</f>
        <v/>
      </c>
    </row>
    <row r="165" spans="1:41" outlineLevel="1">
      <c r="C165" s="8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9" t="str">
        <f>IF(C165="","",'00 概述'!$F$4&amp;C165&amp;'00 概述'!$F$5&amp;D165&amp;'00 概述'!$F$6&amp;E165&amp;'00 概述'!$F$7&amp;F165&amp;'00 概述'!$F$8&amp;G165&amp;'00 概述'!$F$9&amp;H165&amp;'00 概述'!$G$3&amp;I165&amp;'00 概述'!$G$4&amp;J165&amp;'00 概述'!$G$5&amp;K165&amp;'00 概述'!$G$6&amp;L165&amp;'00 概述'!$G$7&amp;M165&amp;'00 概述'!$G$8&amp;IF(N166="","",","))</f>
        <v/>
      </c>
      <c r="O165" s="13" t="s">
        <v>76</v>
      </c>
      <c r="P165" s="8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9" t="str">
        <f>IF(P165="","",'00 概述'!$F$4&amp;P165&amp;'00 概述'!$F$5&amp;Q165&amp;'00 概述'!$F$6&amp;R165&amp;'00 概述'!$F$7&amp;S165&amp;'00 概述'!$F$8&amp;T165&amp;'00 概述'!$F$9&amp;U165&amp;'00 概述'!$G$3&amp;V165&amp;'00 概述'!$G$4&amp;W165&amp;'00 概述'!$G$5&amp;X165&amp;'00 概述'!$G$6&amp;Y165&amp;'00 概述'!$G$7&amp;Z165&amp;'00 概述'!$G$8&amp;IF(AA166="","",","))</f>
        <v/>
      </c>
      <c r="AB165" s="13" t="s">
        <v>76</v>
      </c>
      <c r="AC165" s="8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9" t="str">
        <f>IF(AC165="","",'00 概述'!$F$4&amp;AC165&amp;'00 概述'!$F$5&amp;AD165&amp;'00 概述'!$F$6&amp;AE165&amp;'00 概述'!$F$7&amp;AF165&amp;'00 概述'!$F$8&amp;AG165&amp;'00 概述'!$F$9&amp;AH165&amp;'00 概述'!$G$3&amp;AI165&amp;'00 概述'!$G$4&amp;AJ165&amp;'00 概述'!$G$5&amp;AK165&amp;'00 概述'!$G$6&amp;AL165&amp;'00 概述'!$G$7&amp;AM165&amp;'00 概述'!$G$8&amp;IF(AN166="","",","))</f>
        <v/>
      </c>
    </row>
    <row r="166" spans="1:41" outlineLevel="1">
      <c r="C166" s="8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9" t="str">
        <f>IF(C166="","",'00 概述'!$F$4&amp;C166&amp;'00 概述'!$F$5&amp;D166&amp;'00 概述'!$F$6&amp;E166&amp;'00 概述'!$F$7&amp;F166&amp;'00 概述'!$F$8&amp;G166&amp;'00 概述'!$F$9&amp;H166&amp;'00 概述'!$G$3&amp;I166&amp;'00 概述'!$G$4&amp;J166&amp;'00 概述'!$G$5&amp;K166&amp;'00 概述'!$G$6&amp;L166&amp;'00 概述'!$G$7&amp;M166&amp;'00 概述'!$G$8&amp;IF(N167="","",","))</f>
        <v/>
      </c>
      <c r="O166" s="13" t="s">
        <v>76</v>
      </c>
      <c r="P166" s="8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9" t="str">
        <f>IF(P166="","",'00 概述'!$F$4&amp;P166&amp;'00 概述'!$F$5&amp;Q166&amp;'00 概述'!$F$6&amp;R166&amp;'00 概述'!$F$7&amp;S166&amp;'00 概述'!$F$8&amp;T166&amp;'00 概述'!$F$9&amp;U166&amp;'00 概述'!$G$3&amp;V166&amp;'00 概述'!$G$4&amp;W166&amp;'00 概述'!$G$5&amp;X166&amp;'00 概述'!$G$6&amp;Y166&amp;'00 概述'!$G$7&amp;Z166&amp;'00 概述'!$G$8&amp;IF(AA167="","",","))</f>
        <v/>
      </c>
      <c r="AB166" s="13" t="s">
        <v>76</v>
      </c>
      <c r="AC166" s="8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9" t="str">
        <f>IF(AC166="","",'00 概述'!$F$4&amp;AC166&amp;'00 概述'!$F$5&amp;AD166&amp;'00 概述'!$F$6&amp;AE166&amp;'00 概述'!$F$7&amp;AF166&amp;'00 概述'!$F$8&amp;AG166&amp;'00 概述'!$F$9&amp;AH166&amp;'00 概述'!$G$3&amp;AI166&amp;'00 概述'!$G$4&amp;AJ166&amp;'00 概述'!$G$5&amp;AK166&amp;'00 概述'!$G$6&amp;AL166&amp;'00 概述'!$G$7&amp;AM166&amp;'00 概述'!$G$8&amp;IF(AN167="","",","))</f>
        <v/>
      </c>
    </row>
    <row r="167" spans="1:41" outlineLevel="1">
      <c r="C167" s="8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9" t="str">
        <f>IF(C167="","",'00 概述'!$F$4&amp;C167&amp;'00 概述'!$F$5&amp;D167&amp;'00 概述'!$F$6&amp;E167&amp;'00 概述'!$F$7&amp;F167&amp;'00 概述'!$F$8&amp;G167&amp;'00 概述'!$F$9&amp;H167&amp;'00 概述'!$G$3&amp;I167&amp;'00 概述'!$G$4&amp;J167&amp;'00 概述'!$G$5&amp;K167&amp;'00 概述'!$G$6&amp;L167&amp;'00 概述'!$G$7&amp;M167&amp;'00 概述'!$G$8&amp;IF(N168="","",","))</f>
        <v/>
      </c>
      <c r="O167" s="13" t="s">
        <v>76</v>
      </c>
      <c r="P167" s="8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9" t="str">
        <f>IF(P167="","",'00 概述'!$F$4&amp;P167&amp;'00 概述'!$F$5&amp;Q167&amp;'00 概述'!$F$6&amp;R167&amp;'00 概述'!$F$7&amp;S167&amp;'00 概述'!$F$8&amp;T167&amp;'00 概述'!$F$9&amp;U167&amp;'00 概述'!$G$3&amp;V167&amp;'00 概述'!$G$4&amp;W167&amp;'00 概述'!$G$5&amp;X167&amp;'00 概述'!$G$6&amp;Y167&amp;'00 概述'!$G$7&amp;Z167&amp;'00 概述'!$G$8&amp;IF(AA168="","",","))</f>
        <v/>
      </c>
      <c r="AB167" s="13" t="s">
        <v>76</v>
      </c>
      <c r="AC167" s="8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9" t="str">
        <f>IF(AC167="","",'00 概述'!$F$4&amp;AC167&amp;'00 概述'!$F$5&amp;AD167&amp;'00 概述'!$F$6&amp;AE167&amp;'00 概述'!$F$7&amp;AF167&amp;'00 概述'!$F$8&amp;AG167&amp;'00 概述'!$F$9&amp;AH167&amp;'00 概述'!$G$3&amp;AI167&amp;'00 概述'!$G$4&amp;AJ167&amp;'00 概述'!$G$5&amp;AK167&amp;'00 概述'!$G$6&amp;AL167&amp;'00 概述'!$G$7&amp;AM167&amp;'00 概述'!$G$8&amp;IF(AN168="","",","))</f>
        <v/>
      </c>
    </row>
    <row r="168" spans="1:41" outlineLevel="1">
      <c r="C168" s="8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9" t="str">
        <f>IF(C168="","",'00 概述'!$F$4&amp;C168&amp;'00 概述'!$F$5&amp;D168&amp;'00 概述'!$F$6&amp;E168&amp;'00 概述'!$F$7&amp;F168&amp;'00 概述'!$F$8&amp;G168&amp;'00 概述'!$F$9&amp;H168&amp;'00 概述'!$G$3&amp;I168&amp;'00 概述'!$G$4&amp;J168&amp;'00 概述'!$G$5&amp;K168&amp;'00 概述'!$G$6&amp;L168&amp;'00 概述'!$G$7&amp;M168&amp;'00 概述'!$G$8&amp;IF(#REF!="","",","))</f>
        <v/>
      </c>
      <c r="O168" s="13" t="s">
        <v>76</v>
      </c>
      <c r="P168" s="8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9" t="str">
        <f>IF(P168="","",'00 概述'!$F$4&amp;P168&amp;'00 概述'!$F$5&amp;Q168&amp;'00 概述'!$F$6&amp;R168&amp;'00 概述'!$F$7&amp;S168&amp;'00 概述'!$F$8&amp;T168&amp;'00 概述'!$F$9&amp;U168&amp;'00 概述'!$G$3&amp;V168&amp;'00 概述'!$G$4&amp;W168&amp;'00 概述'!$G$5&amp;X168&amp;'00 概述'!$G$6&amp;Y168&amp;'00 概述'!$G$7&amp;Z168&amp;'00 概述'!$G$8&amp;IF(#REF!="","",","))</f>
        <v/>
      </c>
      <c r="AB168" s="13" t="s">
        <v>76</v>
      </c>
      <c r="AC168" s="8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9" t="str">
        <f>IF(AC168="","",'00 概述'!$F$4&amp;AC168&amp;'00 概述'!$F$5&amp;AD168&amp;'00 概述'!$F$6&amp;AE168&amp;'00 概述'!$F$7&amp;AF168&amp;'00 概述'!$F$8&amp;AG168&amp;'00 概述'!$F$9&amp;AH168&amp;'00 概述'!$G$3&amp;AI168&amp;'00 概述'!$G$4&amp;AJ168&amp;'00 概述'!$G$5&amp;AK168&amp;'00 概述'!$G$6&amp;AL168&amp;'00 概述'!$G$7&amp;AM168&amp;'00 概述'!$G$8&amp;IF(#REF!="","",","))</f>
        <v/>
      </c>
    </row>
    <row r="170" spans="1:41" ht="15">
      <c r="A170" s="2" t="s">
        <v>61</v>
      </c>
      <c r="B170" s="6">
        <v>103</v>
      </c>
      <c r="C170" s="75" t="str">
        <f>VLOOKUP(B170,'01 客户端展示文本配置'!A:B,2,FALSE)</f>
        <v>{0}押小，庄家胜，赢{1}</v>
      </c>
      <c r="D170" s="76"/>
      <c r="E170" s="76"/>
      <c r="F170" s="76"/>
      <c r="G170" s="76"/>
      <c r="H170" s="76"/>
      <c r="I170" s="76"/>
      <c r="J170" s="76"/>
      <c r="K170" s="76"/>
      <c r="L170" s="76"/>
      <c r="M170" s="77"/>
      <c r="N170" s="2" t="s">
        <v>69</v>
      </c>
      <c r="O170" s="9" t="str">
        <f>'00 概述'!$F$3&amp;CONCATENATE(N173,N174,N175,N176,N177,N178,N179,N180,N181,N182)&amp;'00 概述'!$G$9</f>
        <v>{\"RichText\":[{\"text\":\"{0}\",\"color\":{\"r\":255,\"g\":238,\"b\":104},\"opacity\":255,\"fontName\":\"font/Default.ttf\",\"fontSize\":20,\"outlineColor\":{\"r\":255,\"g\":255,\"b\":255},\"outlineSize\":-1},{\"text\":\"押小，庄家胜，赢{1}\",\"color\":{\"r\":255,\"g\":255,\"b\":255},\"opacity\":255,\"fontName\":\"font/Default.ttf\",\"fontSize\":20,\"outlineColor\":{\"r\":255,\"g\":255,\"b\":255},\"outlineSize\":-1}]}</v>
      </c>
      <c r="P170" s="78" t="s">
        <v>147</v>
      </c>
      <c r="Q170" s="79"/>
      <c r="R170" s="79"/>
      <c r="S170" s="79"/>
      <c r="T170" s="79"/>
      <c r="U170" s="79"/>
      <c r="V170" s="79"/>
      <c r="W170" s="79"/>
      <c r="X170" s="79"/>
      <c r="Y170" s="79"/>
      <c r="Z170" s="80"/>
      <c r="AA170" s="2" t="s">
        <v>71</v>
      </c>
      <c r="AB170" s="9" t="str">
        <f>'00 概述'!$F$3&amp;CONCATENATE(AA173,AA174,AA175,AA176,AA177,AA178,AA179,AA180,AA181,AA182)&amp;'00 概述'!$G$9</f>
        <v>{\"RichText\":[{\"text\":\"{0} \",\"color\":{\"r\":255,\"g\":238,\"b\":104},\"opacity\":255,\"fontName\":\"font/Default.ttf\",\"fontSize\":20,\"outlineColor\":{\"r\":255,\"g\":255,\"b\":255},\"outlineSize\":-1},{\"text\":\"bets on low. Dealer wins and collects {1} gold\",\"color\":{\"r\":255,\"g\":255,\"b\":255},\"opacity\":255,\"fontName\":\"font/Default.ttf\",\"fontSize\":20,\"outlineColor\":{\"r\":255,\"g\":255,\"b\":255},\"outlineSize\":-1}]}</v>
      </c>
      <c r="AC170" s="69"/>
      <c r="AD170" s="70"/>
      <c r="AE170" s="70"/>
      <c r="AF170" s="70"/>
      <c r="AG170" s="70"/>
      <c r="AH170" s="70"/>
      <c r="AI170" s="70"/>
      <c r="AJ170" s="70"/>
      <c r="AK170" s="70"/>
      <c r="AL170" s="70"/>
      <c r="AM170" s="71"/>
      <c r="AN170" s="2" t="s">
        <v>70</v>
      </c>
      <c r="AO170" s="9" t="str">
        <f>'00 概述'!$F$3&amp;CONCATENATE(AN173,AN174,AN175,AN176,AN177,AN178,AN179,AN180,AN181,AN182)&amp;'00 概述'!$G$9</f>
        <v>{\"RichText\":[{\"text\":\"{0}\",\"color\":{\"r\":255,\"g\":238,\"b\":104},\"opacity\":255,\"fontName\":\"font/Default.ttf\",\"fontSize\":20,\"outlineColor\":{\"r\":255,\"g\":255,\"b\":255},\"outlineSize\":-1},{\"text\":\"押小，莊家勝，贏{1}\",\"color\":{\"r\":255,\"g\":255,\"b\":255},\"opacity\":255,\"fontName\":\"font/Default.ttf\",\"fontSize\":20,\"outlineColor\":{\"r\":255,\"g\":255,\"b\":255},\"outlineSize\":-1}]}</v>
      </c>
    </row>
    <row r="171" spans="1:41" outlineLevel="1">
      <c r="C171" s="68" t="s">
        <v>3</v>
      </c>
      <c r="D171" s="68" t="s">
        <v>4</v>
      </c>
      <c r="E171" s="68"/>
      <c r="F171" s="68"/>
      <c r="G171" s="68" t="s">
        <v>5</v>
      </c>
      <c r="H171" s="68" t="s">
        <v>6</v>
      </c>
      <c r="I171" s="68" t="s">
        <v>7</v>
      </c>
      <c r="J171" s="68" t="s">
        <v>8</v>
      </c>
      <c r="K171" s="68"/>
      <c r="L171" s="68"/>
      <c r="M171" s="68"/>
      <c r="N171" s="68" t="s">
        <v>9</v>
      </c>
      <c r="P171" s="68" t="s">
        <v>3</v>
      </c>
      <c r="Q171" s="68" t="s">
        <v>4</v>
      </c>
      <c r="R171" s="68"/>
      <c r="S171" s="68"/>
      <c r="T171" s="68" t="s">
        <v>5</v>
      </c>
      <c r="U171" s="68" t="s">
        <v>6</v>
      </c>
      <c r="V171" s="68" t="s">
        <v>7</v>
      </c>
      <c r="W171" s="68" t="s">
        <v>8</v>
      </c>
      <c r="X171" s="68"/>
      <c r="Y171" s="68"/>
      <c r="Z171" s="68"/>
      <c r="AA171" s="68" t="s">
        <v>9</v>
      </c>
      <c r="AC171" s="68" t="s">
        <v>3</v>
      </c>
      <c r="AD171" s="68" t="s">
        <v>4</v>
      </c>
      <c r="AE171" s="68"/>
      <c r="AF171" s="68"/>
      <c r="AG171" s="68" t="s">
        <v>5</v>
      </c>
      <c r="AH171" s="68" t="s">
        <v>6</v>
      </c>
      <c r="AI171" s="68" t="s">
        <v>7</v>
      </c>
      <c r="AJ171" s="68" t="s">
        <v>8</v>
      </c>
      <c r="AK171" s="68"/>
      <c r="AL171" s="68"/>
      <c r="AM171" s="68"/>
      <c r="AN171" s="68" t="s">
        <v>9</v>
      </c>
    </row>
    <row r="172" spans="1:41" ht="14.25" customHeight="1" outlineLevel="1">
      <c r="C172" s="68"/>
      <c r="D172" s="16" t="s">
        <v>13</v>
      </c>
      <c r="E172" s="16" t="s">
        <v>14</v>
      </c>
      <c r="F172" s="16" t="s">
        <v>15</v>
      </c>
      <c r="G172" s="68"/>
      <c r="H172" s="68"/>
      <c r="I172" s="68"/>
      <c r="J172" s="16" t="s">
        <v>13</v>
      </c>
      <c r="K172" s="16" t="s">
        <v>14</v>
      </c>
      <c r="L172" s="16" t="s">
        <v>15</v>
      </c>
      <c r="M172" s="16" t="s">
        <v>16</v>
      </c>
      <c r="N172" s="68"/>
      <c r="P172" s="68"/>
      <c r="Q172" s="16" t="s">
        <v>13</v>
      </c>
      <c r="R172" s="16" t="s">
        <v>14</v>
      </c>
      <c r="S172" s="16" t="s">
        <v>15</v>
      </c>
      <c r="T172" s="68"/>
      <c r="U172" s="68"/>
      <c r="V172" s="68"/>
      <c r="W172" s="16" t="s">
        <v>13</v>
      </c>
      <c r="X172" s="16" t="s">
        <v>14</v>
      </c>
      <c r="Y172" s="16" t="s">
        <v>15</v>
      </c>
      <c r="Z172" s="16" t="s">
        <v>16</v>
      </c>
      <c r="AA172" s="68"/>
      <c r="AC172" s="68"/>
      <c r="AD172" s="16" t="s">
        <v>13</v>
      </c>
      <c r="AE172" s="16" t="s">
        <v>14</v>
      </c>
      <c r="AF172" s="16" t="s">
        <v>15</v>
      </c>
      <c r="AG172" s="68"/>
      <c r="AH172" s="68"/>
      <c r="AI172" s="68"/>
      <c r="AJ172" s="16" t="s">
        <v>13</v>
      </c>
      <c r="AK172" s="16" t="s">
        <v>14</v>
      </c>
      <c r="AL172" s="16" t="s">
        <v>15</v>
      </c>
      <c r="AM172" s="16" t="s">
        <v>16</v>
      </c>
      <c r="AN172" s="68"/>
    </row>
    <row r="173" spans="1:41" outlineLevel="1">
      <c r="C173" s="8" t="s">
        <v>22</v>
      </c>
      <c r="D173" s="4">
        <v>255</v>
      </c>
      <c r="E173" s="4">
        <v>238</v>
      </c>
      <c r="F173" s="4">
        <v>104</v>
      </c>
      <c r="G173" s="4">
        <v>255</v>
      </c>
      <c r="H173" s="4" t="s">
        <v>19</v>
      </c>
      <c r="I173" s="4">
        <v>20</v>
      </c>
      <c r="J173" s="4">
        <v>255</v>
      </c>
      <c r="K173" s="4">
        <v>255</v>
      </c>
      <c r="L173" s="4">
        <v>255</v>
      </c>
      <c r="M173" s="4">
        <v>-1</v>
      </c>
      <c r="N173" s="9" t="str">
        <f>IF(C173="","",'00 概述'!$F$4&amp;C173&amp;'00 概述'!$F$5&amp;D173&amp;'00 概述'!$F$6&amp;E173&amp;'00 概述'!$F$7&amp;F173&amp;'00 概述'!$F$8&amp;G173&amp;'00 概述'!$F$9&amp;H173&amp;'00 概述'!$G$3&amp;I173&amp;'00 概述'!$G$4&amp;J173&amp;'00 概述'!$G$5&amp;K173&amp;'00 概述'!$G$6&amp;L173&amp;'00 概述'!$G$7&amp;M173&amp;'00 概述'!$G$8&amp;IF(N174="","",","))</f>
        <v>{\"text\":\"{0}\",\"color\":{\"r\":255,\"g\":238,\"b\":104},\"opacity\":255,\"fontName\":\"font/Default.ttf\",\"fontSize\":20,\"outlineColor\":{\"r\":255,\"g\":255,\"b\":255},\"outlineSize\":-1},</v>
      </c>
      <c r="O173" s="13" t="s">
        <v>76</v>
      </c>
      <c r="P173" s="55" t="s">
        <v>121</v>
      </c>
      <c r="Q173" s="54">
        <v>255</v>
      </c>
      <c r="R173" s="54">
        <v>238</v>
      </c>
      <c r="S173" s="54">
        <v>104</v>
      </c>
      <c r="T173" s="54">
        <v>255</v>
      </c>
      <c r="U173" s="54" t="s">
        <v>19</v>
      </c>
      <c r="V173" s="54">
        <v>20</v>
      </c>
      <c r="W173" s="54">
        <v>255</v>
      </c>
      <c r="X173" s="54">
        <v>255</v>
      </c>
      <c r="Y173" s="54">
        <v>255</v>
      </c>
      <c r="Z173" s="54">
        <v>-1</v>
      </c>
      <c r="AA173" s="9" t="str">
        <f>IF(P173="","",'00 概述'!$F$4&amp;P173&amp;'00 概述'!$F$5&amp;Q173&amp;'00 概述'!$F$6&amp;R173&amp;'00 概述'!$F$7&amp;S173&amp;'00 概述'!$F$8&amp;T173&amp;'00 概述'!$F$9&amp;U173&amp;'00 概述'!$G$3&amp;V173&amp;'00 概述'!$G$4&amp;W173&amp;'00 概述'!$G$5&amp;X173&amp;'00 概述'!$G$6&amp;Y173&amp;'00 概述'!$G$7&amp;Z173&amp;'00 概述'!$G$8&amp;IF(AA174="","",","))</f>
        <v>{\"text\":\"{0} \",\"color\":{\"r\":255,\"g\":238,\"b\":104},\"opacity\":255,\"fontName\":\"font/Default.ttf\",\"fontSize\":20,\"outlineColor\":{\"r\":255,\"g\":255,\"b\":255},\"outlineSize\":-1},</v>
      </c>
      <c r="AB173" s="13" t="s">
        <v>76</v>
      </c>
      <c r="AC173" s="8" t="s">
        <v>22</v>
      </c>
      <c r="AD173" s="4">
        <v>255</v>
      </c>
      <c r="AE173" s="4">
        <v>238</v>
      </c>
      <c r="AF173" s="4">
        <v>104</v>
      </c>
      <c r="AG173" s="4">
        <v>255</v>
      </c>
      <c r="AH173" s="4" t="s">
        <v>19</v>
      </c>
      <c r="AI173" s="4">
        <v>20</v>
      </c>
      <c r="AJ173" s="4">
        <v>255</v>
      </c>
      <c r="AK173" s="4">
        <v>255</v>
      </c>
      <c r="AL173" s="4">
        <v>255</v>
      </c>
      <c r="AM173" s="4">
        <v>-1</v>
      </c>
      <c r="AN173" s="9" t="str">
        <f>IF(AC173="","",'00 概述'!$F$4&amp;AC173&amp;'00 概述'!$F$5&amp;AD173&amp;'00 概述'!$F$6&amp;AE173&amp;'00 概述'!$F$7&amp;AF173&amp;'00 概述'!$F$8&amp;AG173&amp;'00 概述'!$F$9&amp;AH173&amp;'00 概述'!$G$3&amp;AI173&amp;'00 概述'!$G$4&amp;AJ173&amp;'00 概述'!$G$5&amp;AK173&amp;'00 概述'!$G$6&amp;AL173&amp;'00 概述'!$G$7&amp;AM173&amp;'00 概述'!$G$8&amp;IF(AN174="","",","))</f>
        <v>{\"text\":\"{0}\",\"color\":{\"r\":255,\"g\":238,\"b\":104},\"opacity\":255,\"fontName\":\"font/Default.ttf\",\"fontSize\":20,\"outlineColor\":{\"r\":255,\"g\":255,\"b\":255},\"outlineSize\":-1},</v>
      </c>
    </row>
    <row r="174" spans="1:41" outlineLevel="1">
      <c r="C174" s="8" t="s">
        <v>116</v>
      </c>
      <c r="D174" s="4">
        <v>255</v>
      </c>
      <c r="E174" s="4">
        <v>255</v>
      </c>
      <c r="F174" s="4">
        <v>255</v>
      </c>
      <c r="G174" s="4">
        <v>255</v>
      </c>
      <c r="H174" s="4" t="s">
        <v>19</v>
      </c>
      <c r="I174" s="4">
        <v>20</v>
      </c>
      <c r="J174" s="4">
        <v>255</v>
      </c>
      <c r="K174" s="4">
        <v>255</v>
      </c>
      <c r="L174" s="4">
        <v>255</v>
      </c>
      <c r="M174" s="4">
        <v>-1</v>
      </c>
      <c r="N174" s="9" t="str">
        <f>IF(C174="","",'00 概述'!$F$4&amp;C174&amp;'00 概述'!$F$5&amp;D174&amp;'00 概述'!$F$6&amp;E174&amp;'00 概述'!$F$7&amp;F174&amp;'00 概述'!$F$8&amp;G174&amp;'00 概述'!$F$9&amp;H174&amp;'00 概述'!$G$3&amp;I174&amp;'00 概述'!$G$4&amp;J174&amp;'00 概述'!$G$5&amp;K174&amp;'00 概述'!$G$6&amp;L174&amp;'00 概述'!$G$7&amp;M174&amp;'00 概述'!$G$8&amp;IF(N175="","",","))</f>
        <v>{\"text\":\"押小，庄家胜，赢{1}\",\"color\":{\"r\":255,\"g\":255,\"b\":255},\"opacity\":255,\"fontName\":\"font/Default.ttf\",\"fontSize\":20,\"outlineColor\":{\"r\":255,\"g\":255,\"b\":255},\"outlineSize\":-1}</v>
      </c>
      <c r="O174" s="13" t="s">
        <v>77</v>
      </c>
      <c r="P174" s="55" t="s">
        <v>148</v>
      </c>
      <c r="Q174" s="54">
        <v>255</v>
      </c>
      <c r="R174" s="54">
        <v>255</v>
      </c>
      <c r="S174" s="54">
        <v>255</v>
      </c>
      <c r="T174" s="54">
        <v>255</v>
      </c>
      <c r="U174" s="54" t="s">
        <v>19</v>
      </c>
      <c r="V174" s="54">
        <v>20</v>
      </c>
      <c r="W174" s="54">
        <v>255</v>
      </c>
      <c r="X174" s="54">
        <v>255</v>
      </c>
      <c r="Y174" s="54">
        <v>255</v>
      </c>
      <c r="Z174" s="54">
        <v>-1</v>
      </c>
      <c r="AA174" s="9" t="str">
        <f>IF(P174="","",'00 概述'!$F$4&amp;P174&amp;'00 概述'!$F$5&amp;Q174&amp;'00 概述'!$F$6&amp;R174&amp;'00 概述'!$F$7&amp;S174&amp;'00 概述'!$F$8&amp;T174&amp;'00 概述'!$F$9&amp;U174&amp;'00 概述'!$G$3&amp;V174&amp;'00 概述'!$G$4&amp;W174&amp;'00 概述'!$G$5&amp;X174&amp;'00 概述'!$G$6&amp;Y174&amp;'00 概述'!$G$7&amp;Z174&amp;'00 概述'!$G$8&amp;IF(AA175="","",","))</f>
        <v>{\"text\":\"bets on low. Dealer wins and collects {1} gold\",\"color\":{\"r\":255,\"g\":255,\"b\":255},\"opacity\":255,\"fontName\":\"font/Default.ttf\",\"fontSize\":20,\"outlineColor\":{\"r\":255,\"g\":255,\"b\":255},\"outlineSize\":-1}</v>
      </c>
      <c r="AB174" s="13" t="s">
        <v>77</v>
      </c>
      <c r="AC174" s="8" t="s">
        <v>117</v>
      </c>
      <c r="AD174" s="4">
        <v>255</v>
      </c>
      <c r="AE174" s="4">
        <v>255</v>
      </c>
      <c r="AF174" s="4">
        <v>255</v>
      </c>
      <c r="AG174" s="4">
        <v>255</v>
      </c>
      <c r="AH174" s="4" t="s">
        <v>19</v>
      </c>
      <c r="AI174" s="4">
        <v>20</v>
      </c>
      <c r="AJ174" s="4">
        <v>255</v>
      </c>
      <c r="AK174" s="4">
        <v>255</v>
      </c>
      <c r="AL174" s="4">
        <v>255</v>
      </c>
      <c r="AM174" s="4">
        <v>-1</v>
      </c>
      <c r="AN174" s="9" t="str">
        <f>IF(AC174="","",'00 概述'!$F$4&amp;AC174&amp;'00 概述'!$F$5&amp;AD174&amp;'00 概述'!$F$6&amp;AE174&amp;'00 概述'!$F$7&amp;AF174&amp;'00 概述'!$F$8&amp;AG174&amp;'00 概述'!$F$9&amp;AH174&amp;'00 概述'!$G$3&amp;AI174&amp;'00 概述'!$G$4&amp;AJ174&amp;'00 概述'!$G$5&amp;AK174&amp;'00 概述'!$G$6&amp;AL174&amp;'00 概述'!$G$7&amp;AM174&amp;'00 概述'!$G$8&amp;IF(AN175="","",","))</f>
        <v>{\"text\":\"押小，莊家勝，贏{1}\",\"color\":{\"r\":255,\"g\":255,\"b\":255},\"opacity\":255,\"fontName\":\"font/Default.ttf\",\"fontSize\":20,\"outlineColor\":{\"r\":255,\"g\":255,\"b\":255},\"outlineSize\":-1}</v>
      </c>
    </row>
    <row r="175" spans="1:41" outlineLevel="1">
      <c r="C175" s="8"/>
      <c r="D175" s="6"/>
      <c r="E175" s="6"/>
      <c r="F175" s="6"/>
      <c r="G175" s="4"/>
      <c r="H175" s="4"/>
      <c r="I175" s="4"/>
      <c r="J175" s="6"/>
      <c r="K175" s="6"/>
      <c r="L175" s="6"/>
      <c r="M175" s="6"/>
      <c r="N175" s="9" t="str">
        <f>IF(C175="","",'00 概述'!$F$4&amp;C175&amp;'00 概述'!$F$5&amp;D175&amp;'00 概述'!$F$6&amp;E175&amp;'00 概述'!$F$7&amp;F175&amp;'00 概述'!$F$8&amp;G175&amp;'00 概述'!$F$9&amp;H175&amp;'00 概述'!$G$3&amp;I175&amp;'00 概述'!$G$4&amp;J175&amp;'00 概述'!$G$5&amp;K175&amp;'00 概述'!$G$6&amp;L175&amp;'00 概述'!$G$7&amp;M175&amp;'00 概述'!$G$8&amp;IF(N176="","",","))</f>
        <v/>
      </c>
      <c r="O175" s="13" t="s">
        <v>76</v>
      </c>
      <c r="P175" s="8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9" t="str">
        <f>IF(P175="","",'00 概述'!$F$4&amp;P175&amp;'00 概述'!$F$5&amp;Q175&amp;'00 概述'!$F$6&amp;R175&amp;'00 概述'!$F$7&amp;S175&amp;'00 概述'!$F$8&amp;T175&amp;'00 概述'!$F$9&amp;U175&amp;'00 概述'!$G$3&amp;V175&amp;'00 概述'!$G$4&amp;W175&amp;'00 概述'!$G$5&amp;X175&amp;'00 概述'!$G$6&amp;Y175&amp;'00 概述'!$G$7&amp;Z175&amp;'00 概述'!$G$8&amp;IF(AA176="","",","))</f>
        <v/>
      </c>
      <c r="AB175" s="13" t="s">
        <v>76</v>
      </c>
      <c r="AC175" s="8"/>
      <c r="AD175" s="6"/>
      <c r="AE175" s="6"/>
      <c r="AF175" s="6"/>
      <c r="AG175" s="4"/>
      <c r="AH175" s="4"/>
      <c r="AI175" s="4"/>
      <c r="AJ175" s="6"/>
      <c r="AK175" s="6"/>
      <c r="AL175" s="6"/>
      <c r="AM175" s="6"/>
      <c r="AN175" s="9" t="str">
        <f>IF(AC175="","",'00 概述'!$F$4&amp;AC175&amp;'00 概述'!$F$5&amp;AD175&amp;'00 概述'!$F$6&amp;AE175&amp;'00 概述'!$F$7&amp;AF175&amp;'00 概述'!$F$8&amp;AG175&amp;'00 概述'!$F$9&amp;AH175&amp;'00 概述'!$G$3&amp;AI175&amp;'00 概述'!$G$4&amp;AJ175&amp;'00 概述'!$G$5&amp;AK175&amp;'00 概述'!$G$6&amp;AL175&amp;'00 概述'!$G$7&amp;AM175&amp;'00 概述'!$G$8&amp;IF(AN176="","",","))</f>
        <v/>
      </c>
    </row>
    <row r="176" spans="1:41" outlineLevel="1">
      <c r="C176" s="8"/>
      <c r="D176" s="4"/>
      <c r="E176" s="4"/>
      <c r="F176" s="4"/>
      <c r="G176" s="4"/>
      <c r="H176" s="4"/>
      <c r="I176" s="4"/>
      <c r="J176" s="6"/>
      <c r="K176" s="6"/>
      <c r="L176" s="6"/>
      <c r="M176" s="6"/>
      <c r="N176" s="9" t="str">
        <f>IF(C176="","",'00 概述'!$F$4&amp;C176&amp;'00 概述'!$F$5&amp;D176&amp;'00 概述'!$F$6&amp;E176&amp;'00 概述'!$F$7&amp;F176&amp;'00 概述'!$F$8&amp;G176&amp;'00 概述'!$F$9&amp;H176&amp;'00 概述'!$G$3&amp;I176&amp;'00 概述'!$G$4&amp;J176&amp;'00 概述'!$G$5&amp;K176&amp;'00 概述'!$G$6&amp;L176&amp;'00 概述'!$G$7&amp;M176&amp;'00 概述'!$G$8&amp;IF(N177="","",","))</f>
        <v/>
      </c>
      <c r="O176" s="13" t="s">
        <v>76</v>
      </c>
      <c r="P176" s="8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9" t="str">
        <f>IF(P176="","",'00 概述'!$F$4&amp;P176&amp;'00 概述'!$F$5&amp;Q176&amp;'00 概述'!$F$6&amp;R176&amp;'00 概述'!$F$7&amp;S176&amp;'00 概述'!$F$8&amp;T176&amp;'00 概述'!$F$9&amp;U176&amp;'00 概述'!$G$3&amp;V176&amp;'00 概述'!$G$4&amp;W176&amp;'00 概述'!$G$5&amp;X176&amp;'00 概述'!$G$6&amp;Y176&amp;'00 概述'!$G$7&amp;Z176&amp;'00 概述'!$G$8&amp;IF(AA177="","",","))</f>
        <v/>
      </c>
      <c r="AB176" s="13" t="s">
        <v>76</v>
      </c>
      <c r="AC176" s="8"/>
      <c r="AD176" s="4"/>
      <c r="AE176" s="4"/>
      <c r="AF176" s="4"/>
      <c r="AG176" s="4"/>
      <c r="AH176" s="4"/>
      <c r="AI176" s="4"/>
      <c r="AJ176" s="6"/>
      <c r="AK176" s="6"/>
      <c r="AL176" s="6"/>
      <c r="AM176" s="6"/>
      <c r="AN176" s="9" t="str">
        <f>IF(AC176="","",'00 概述'!$F$4&amp;AC176&amp;'00 概述'!$F$5&amp;AD176&amp;'00 概述'!$F$6&amp;AE176&amp;'00 概述'!$F$7&amp;AF176&amp;'00 概述'!$F$8&amp;AG176&amp;'00 概述'!$F$9&amp;AH176&amp;'00 概述'!$G$3&amp;AI176&amp;'00 概述'!$G$4&amp;AJ176&amp;'00 概述'!$G$5&amp;AK176&amp;'00 概述'!$G$6&amp;AL176&amp;'00 概述'!$G$7&amp;AM176&amp;'00 概述'!$G$8&amp;IF(AN177="","",","))</f>
        <v/>
      </c>
    </row>
    <row r="177" spans="1:41" outlineLevel="1">
      <c r="C177" s="8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9" t="str">
        <f>IF(C177="","",'00 概述'!$F$4&amp;C177&amp;'00 概述'!$F$5&amp;D177&amp;'00 概述'!$F$6&amp;E177&amp;'00 概述'!$F$7&amp;F177&amp;'00 概述'!$F$8&amp;G177&amp;'00 概述'!$F$9&amp;H177&amp;'00 概述'!$G$3&amp;I177&amp;'00 概述'!$G$4&amp;J177&amp;'00 概述'!$G$5&amp;K177&amp;'00 概述'!$G$6&amp;L177&amp;'00 概述'!$G$7&amp;M177&amp;'00 概述'!$G$8&amp;IF(N178="","",","))</f>
        <v/>
      </c>
      <c r="O177" s="13" t="s">
        <v>76</v>
      </c>
      <c r="P177" s="8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9" t="str">
        <f>IF(P177="","",'00 概述'!$F$4&amp;P177&amp;'00 概述'!$F$5&amp;Q177&amp;'00 概述'!$F$6&amp;R177&amp;'00 概述'!$F$7&amp;S177&amp;'00 概述'!$F$8&amp;T177&amp;'00 概述'!$F$9&amp;U177&amp;'00 概述'!$G$3&amp;V177&amp;'00 概述'!$G$4&amp;W177&amp;'00 概述'!$G$5&amp;X177&amp;'00 概述'!$G$6&amp;Y177&amp;'00 概述'!$G$7&amp;Z177&amp;'00 概述'!$G$8&amp;IF(AA178="","",","))</f>
        <v/>
      </c>
      <c r="AB177" s="13" t="s">
        <v>76</v>
      </c>
      <c r="AC177" s="8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9" t="str">
        <f>IF(AC177="","",'00 概述'!$F$4&amp;AC177&amp;'00 概述'!$F$5&amp;AD177&amp;'00 概述'!$F$6&amp;AE177&amp;'00 概述'!$F$7&amp;AF177&amp;'00 概述'!$F$8&amp;AG177&amp;'00 概述'!$F$9&amp;AH177&amp;'00 概述'!$G$3&amp;AI177&amp;'00 概述'!$G$4&amp;AJ177&amp;'00 概述'!$G$5&amp;AK177&amp;'00 概述'!$G$6&amp;AL177&amp;'00 概述'!$G$7&amp;AM177&amp;'00 概述'!$G$8&amp;IF(AN178="","",","))</f>
        <v/>
      </c>
    </row>
    <row r="178" spans="1:41" outlineLevel="1">
      <c r="C178" s="8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9" t="str">
        <f>IF(C178="","",'00 概述'!$F$4&amp;C178&amp;'00 概述'!$F$5&amp;D178&amp;'00 概述'!$F$6&amp;E178&amp;'00 概述'!$F$7&amp;F178&amp;'00 概述'!$F$8&amp;G178&amp;'00 概述'!$F$9&amp;H178&amp;'00 概述'!$G$3&amp;I178&amp;'00 概述'!$G$4&amp;J178&amp;'00 概述'!$G$5&amp;K178&amp;'00 概述'!$G$6&amp;L178&amp;'00 概述'!$G$7&amp;M178&amp;'00 概述'!$G$8&amp;IF(N179="","",","))</f>
        <v/>
      </c>
      <c r="O178" s="13" t="s">
        <v>76</v>
      </c>
      <c r="P178" s="8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9" t="str">
        <f>IF(P178="","",'00 概述'!$F$4&amp;P178&amp;'00 概述'!$F$5&amp;Q178&amp;'00 概述'!$F$6&amp;R178&amp;'00 概述'!$F$7&amp;S178&amp;'00 概述'!$F$8&amp;T178&amp;'00 概述'!$F$9&amp;U178&amp;'00 概述'!$G$3&amp;V178&amp;'00 概述'!$G$4&amp;W178&amp;'00 概述'!$G$5&amp;X178&amp;'00 概述'!$G$6&amp;Y178&amp;'00 概述'!$G$7&amp;Z178&amp;'00 概述'!$G$8&amp;IF(AA179="","",","))</f>
        <v/>
      </c>
      <c r="AB178" s="13" t="s">
        <v>76</v>
      </c>
      <c r="AC178" s="8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9" t="str">
        <f>IF(AC178="","",'00 概述'!$F$4&amp;AC178&amp;'00 概述'!$F$5&amp;AD178&amp;'00 概述'!$F$6&amp;AE178&amp;'00 概述'!$F$7&amp;AF178&amp;'00 概述'!$F$8&amp;AG178&amp;'00 概述'!$F$9&amp;AH178&amp;'00 概述'!$G$3&amp;AI178&amp;'00 概述'!$G$4&amp;AJ178&amp;'00 概述'!$G$5&amp;AK178&amp;'00 概述'!$G$6&amp;AL178&amp;'00 概述'!$G$7&amp;AM178&amp;'00 概述'!$G$8&amp;IF(AN179="","",","))</f>
        <v/>
      </c>
    </row>
    <row r="179" spans="1:41" outlineLevel="1">
      <c r="C179" s="8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9" t="str">
        <f>IF(C179="","",'00 概述'!$F$4&amp;C179&amp;'00 概述'!$F$5&amp;D179&amp;'00 概述'!$F$6&amp;E179&amp;'00 概述'!$F$7&amp;F179&amp;'00 概述'!$F$8&amp;G179&amp;'00 概述'!$F$9&amp;H179&amp;'00 概述'!$G$3&amp;I179&amp;'00 概述'!$G$4&amp;J179&amp;'00 概述'!$G$5&amp;K179&amp;'00 概述'!$G$6&amp;L179&amp;'00 概述'!$G$7&amp;M179&amp;'00 概述'!$G$8&amp;IF(N180="","",","))</f>
        <v/>
      </c>
      <c r="O179" s="13" t="s">
        <v>76</v>
      </c>
      <c r="P179" s="8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9" t="str">
        <f>IF(P179="","",'00 概述'!$F$4&amp;P179&amp;'00 概述'!$F$5&amp;Q179&amp;'00 概述'!$F$6&amp;R179&amp;'00 概述'!$F$7&amp;S179&amp;'00 概述'!$F$8&amp;T179&amp;'00 概述'!$F$9&amp;U179&amp;'00 概述'!$G$3&amp;V179&amp;'00 概述'!$G$4&amp;W179&amp;'00 概述'!$G$5&amp;X179&amp;'00 概述'!$G$6&amp;Y179&amp;'00 概述'!$G$7&amp;Z179&amp;'00 概述'!$G$8&amp;IF(AA180="","",","))</f>
        <v/>
      </c>
      <c r="AB179" s="13" t="s">
        <v>76</v>
      </c>
      <c r="AC179" s="8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9" t="str">
        <f>IF(AC179="","",'00 概述'!$F$4&amp;AC179&amp;'00 概述'!$F$5&amp;AD179&amp;'00 概述'!$F$6&amp;AE179&amp;'00 概述'!$F$7&amp;AF179&amp;'00 概述'!$F$8&amp;AG179&amp;'00 概述'!$F$9&amp;AH179&amp;'00 概述'!$G$3&amp;AI179&amp;'00 概述'!$G$4&amp;AJ179&amp;'00 概述'!$G$5&amp;AK179&amp;'00 概述'!$G$6&amp;AL179&amp;'00 概述'!$G$7&amp;AM179&amp;'00 概述'!$G$8&amp;IF(AN180="","",","))</f>
        <v/>
      </c>
    </row>
    <row r="180" spans="1:41" outlineLevel="1">
      <c r="C180" s="8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9" t="str">
        <f>IF(C180="","",'00 概述'!$F$4&amp;C180&amp;'00 概述'!$F$5&amp;D180&amp;'00 概述'!$F$6&amp;E180&amp;'00 概述'!$F$7&amp;F180&amp;'00 概述'!$F$8&amp;G180&amp;'00 概述'!$F$9&amp;H180&amp;'00 概述'!$G$3&amp;I180&amp;'00 概述'!$G$4&amp;J180&amp;'00 概述'!$G$5&amp;K180&amp;'00 概述'!$G$6&amp;L180&amp;'00 概述'!$G$7&amp;M180&amp;'00 概述'!$G$8&amp;IF(N181="","",","))</f>
        <v/>
      </c>
      <c r="O180" s="13" t="s">
        <v>76</v>
      </c>
      <c r="P180" s="8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9" t="str">
        <f>IF(P180="","",'00 概述'!$F$4&amp;P180&amp;'00 概述'!$F$5&amp;Q180&amp;'00 概述'!$F$6&amp;R180&amp;'00 概述'!$F$7&amp;S180&amp;'00 概述'!$F$8&amp;T180&amp;'00 概述'!$F$9&amp;U180&amp;'00 概述'!$G$3&amp;V180&amp;'00 概述'!$G$4&amp;W180&amp;'00 概述'!$G$5&amp;X180&amp;'00 概述'!$G$6&amp;Y180&amp;'00 概述'!$G$7&amp;Z180&amp;'00 概述'!$G$8&amp;IF(AA181="","",","))</f>
        <v/>
      </c>
      <c r="AB180" s="13" t="s">
        <v>76</v>
      </c>
      <c r="AC180" s="8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9" t="str">
        <f>IF(AC180="","",'00 概述'!$F$4&amp;AC180&amp;'00 概述'!$F$5&amp;AD180&amp;'00 概述'!$F$6&amp;AE180&amp;'00 概述'!$F$7&amp;AF180&amp;'00 概述'!$F$8&amp;AG180&amp;'00 概述'!$F$9&amp;AH180&amp;'00 概述'!$G$3&amp;AI180&amp;'00 概述'!$G$4&amp;AJ180&amp;'00 概述'!$G$5&amp;AK180&amp;'00 概述'!$G$6&amp;AL180&amp;'00 概述'!$G$7&amp;AM180&amp;'00 概述'!$G$8&amp;IF(AN181="","",","))</f>
        <v/>
      </c>
    </row>
    <row r="181" spans="1:41" outlineLevel="1">
      <c r="C181" s="8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9" t="str">
        <f>IF(C181="","",'00 概述'!$F$4&amp;C181&amp;'00 概述'!$F$5&amp;D181&amp;'00 概述'!$F$6&amp;E181&amp;'00 概述'!$F$7&amp;F181&amp;'00 概述'!$F$8&amp;G181&amp;'00 概述'!$F$9&amp;H181&amp;'00 概述'!$G$3&amp;I181&amp;'00 概述'!$G$4&amp;J181&amp;'00 概述'!$G$5&amp;K181&amp;'00 概述'!$G$6&amp;L181&amp;'00 概述'!$G$7&amp;M181&amp;'00 概述'!$G$8&amp;IF(N182="","",","))</f>
        <v/>
      </c>
      <c r="O181" s="13" t="s">
        <v>76</v>
      </c>
      <c r="P181" s="8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9" t="str">
        <f>IF(P181="","",'00 概述'!$F$4&amp;P181&amp;'00 概述'!$F$5&amp;Q181&amp;'00 概述'!$F$6&amp;R181&amp;'00 概述'!$F$7&amp;S181&amp;'00 概述'!$F$8&amp;T181&amp;'00 概述'!$F$9&amp;U181&amp;'00 概述'!$G$3&amp;V181&amp;'00 概述'!$G$4&amp;W181&amp;'00 概述'!$G$5&amp;X181&amp;'00 概述'!$G$6&amp;Y181&amp;'00 概述'!$G$7&amp;Z181&amp;'00 概述'!$G$8&amp;IF(AA182="","",","))</f>
        <v/>
      </c>
      <c r="AB181" s="13" t="s">
        <v>76</v>
      </c>
      <c r="AC181" s="8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9" t="str">
        <f>IF(AC181="","",'00 概述'!$F$4&amp;AC181&amp;'00 概述'!$F$5&amp;AD181&amp;'00 概述'!$F$6&amp;AE181&amp;'00 概述'!$F$7&amp;AF181&amp;'00 概述'!$F$8&amp;AG181&amp;'00 概述'!$F$9&amp;AH181&amp;'00 概述'!$G$3&amp;AI181&amp;'00 概述'!$G$4&amp;AJ181&amp;'00 概述'!$G$5&amp;AK181&amp;'00 概述'!$G$6&amp;AL181&amp;'00 概述'!$G$7&amp;AM181&amp;'00 概述'!$G$8&amp;IF(AN182="","",","))</f>
        <v/>
      </c>
    </row>
    <row r="182" spans="1:41" outlineLevel="1">
      <c r="C182" s="8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9" t="str">
        <f>IF(C182="","",'00 概述'!$F$4&amp;C182&amp;'00 概述'!$F$5&amp;D182&amp;'00 概述'!$F$6&amp;E182&amp;'00 概述'!$F$7&amp;F182&amp;'00 概述'!$F$8&amp;G182&amp;'00 概述'!$F$9&amp;H182&amp;'00 概述'!$G$3&amp;I182&amp;'00 概述'!$G$4&amp;J182&amp;'00 概述'!$G$5&amp;K182&amp;'00 概述'!$G$6&amp;L182&amp;'00 概述'!$G$7&amp;M182&amp;'00 概述'!$G$8&amp;IF(#REF!="","",","))</f>
        <v/>
      </c>
      <c r="O182" s="13" t="s">
        <v>76</v>
      </c>
      <c r="P182" s="8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9" t="str">
        <f>IF(P182="","",'00 概述'!$F$4&amp;P182&amp;'00 概述'!$F$5&amp;Q182&amp;'00 概述'!$F$6&amp;R182&amp;'00 概述'!$F$7&amp;S182&amp;'00 概述'!$F$8&amp;T182&amp;'00 概述'!$F$9&amp;U182&amp;'00 概述'!$G$3&amp;V182&amp;'00 概述'!$G$4&amp;W182&amp;'00 概述'!$G$5&amp;X182&amp;'00 概述'!$G$6&amp;Y182&amp;'00 概述'!$G$7&amp;Z182&amp;'00 概述'!$G$8&amp;IF(#REF!="","",","))</f>
        <v/>
      </c>
      <c r="AB182" s="13" t="s">
        <v>76</v>
      </c>
      <c r="AC182" s="8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9" t="str">
        <f>IF(AC182="","",'00 概述'!$F$4&amp;AC182&amp;'00 概述'!$F$5&amp;AD182&amp;'00 概述'!$F$6&amp;AE182&amp;'00 概述'!$F$7&amp;AF182&amp;'00 概述'!$F$8&amp;AG182&amp;'00 概述'!$F$9&amp;AH182&amp;'00 概述'!$G$3&amp;AI182&amp;'00 概述'!$G$4&amp;AJ182&amp;'00 概述'!$G$5&amp;AK182&amp;'00 概述'!$G$6&amp;AL182&amp;'00 概述'!$G$7&amp;AM182&amp;'00 概述'!$G$8&amp;IF(#REF!="","",","))</f>
        <v/>
      </c>
    </row>
    <row r="184" spans="1:41" ht="15">
      <c r="A184" s="2" t="s">
        <v>61</v>
      </c>
      <c r="B184" s="6">
        <v>104</v>
      </c>
      <c r="C184" s="75" t="str">
        <f>VLOOKUP(B184,'01 客户端展示文本配置'!A:B,2,FALSE)</f>
        <v>{0}押小，庄家败，输{1}</v>
      </c>
      <c r="D184" s="76"/>
      <c r="E184" s="76"/>
      <c r="F184" s="76"/>
      <c r="G184" s="76"/>
      <c r="H184" s="76"/>
      <c r="I184" s="76"/>
      <c r="J184" s="76"/>
      <c r="K184" s="76"/>
      <c r="L184" s="76"/>
      <c r="M184" s="77"/>
      <c r="N184" s="2" t="s">
        <v>69</v>
      </c>
      <c r="O184" s="9" t="str">
        <f>'00 概述'!$F$3&amp;CONCATENATE(N187,N188,N189,N190,N191,N192,N193,N194,N195,N196)&amp;'00 概述'!$G$9</f>
        <v>{\"RichText\":[{\"text\":\"{0}\",\"color\":{\"r\":255,\"g\":238,\"b\":104},\"opacity\":255,\"fontName\":\"font/Default.ttf\",\"fontSize\":20,\"outlineColor\":{\"r\":255,\"g\":255,\"b\":255},\"outlineSize\":-1},{\"text\":\"押小，庄家败，输{1}\",\"color\":{\"r\":255,\"g\":255,\"b\":255},\"opacity\":255,\"fontName\":\"font/Default.ttf\",\"fontSize\":20,\"outlineColor\":{\"r\":255,\"g\":255,\"b\":255},\"outlineSize\":-1}]}</v>
      </c>
      <c r="P184" s="78" t="s">
        <v>149</v>
      </c>
      <c r="Q184" s="79"/>
      <c r="R184" s="79"/>
      <c r="S184" s="79"/>
      <c r="T184" s="79"/>
      <c r="U184" s="79"/>
      <c r="V184" s="79"/>
      <c r="W184" s="79"/>
      <c r="X184" s="79"/>
      <c r="Y184" s="79"/>
      <c r="Z184" s="80"/>
      <c r="AA184" s="2" t="s">
        <v>71</v>
      </c>
      <c r="AB184" s="9" t="str">
        <f>'00 概述'!$F$3&amp;CONCATENATE(AA187,AA188,AA189,AA190,AA191,AA192,AA193,AA194,AA195,AA196)&amp;'00 概述'!$G$9</f>
        <v>{\"RichText\":[{\"text\":\"{0} \",\"color\":{\"r\":255,\"g\":238,\"b\":104},\"opacity\":255,\"fontName\":\"font/Default.ttf\",\"fontSize\":20,\"outlineColor\":{\"r\":255,\"g\":255,\"b\":255},\"outlineSize\":-1},{\"text\":\"bets on low. Dealer loses and pays out {1} gold\",\"color\":{\"r\":255,\"g\":255,\"b\":255},\"opacity\":255,\"fontName\":\"font/Default.ttf\",\"fontSize\":20,\"outlineColor\":{\"r\":255,\"g\":255,\"b\":255},\"outlineSize\":-1}]}</v>
      </c>
      <c r="AC184" s="69"/>
      <c r="AD184" s="70"/>
      <c r="AE184" s="70"/>
      <c r="AF184" s="70"/>
      <c r="AG184" s="70"/>
      <c r="AH184" s="70"/>
      <c r="AI184" s="70"/>
      <c r="AJ184" s="70"/>
      <c r="AK184" s="70"/>
      <c r="AL184" s="70"/>
      <c r="AM184" s="71"/>
      <c r="AN184" s="2" t="s">
        <v>70</v>
      </c>
      <c r="AO184" s="9" t="str">
        <f>'00 概述'!$F$3&amp;CONCATENATE(AN187,AN188,AN189,AN190,AN191,AN192,AN193,AN194,AN195,AN196)&amp;'00 概述'!$G$9</f>
        <v>{\"RichText\":[{\"text\":\"{0}\",\"color\":{\"r\":255,\"g\":238,\"b\":104},\"opacity\":255,\"fontName\":\"font/Default.ttf\",\"fontSize\":20,\"outlineColor\":{\"r\":255,\"g\":255,\"b\":255},\"outlineSize\":-1},{\"text\":\"押小，莊家敗，輸{1}\",\"color\":{\"r\":255,\"g\":255,\"b\":255},\"opacity\":255,\"fontName\":\"font/Default.ttf\",\"fontSize\":20,\"outlineColor\":{\"r\":255,\"g\":255,\"b\":255},\"outlineSize\":-1}]}</v>
      </c>
    </row>
    <row r="185" spans="1:41" outlineLevel="1">
      <c r="C185" s="68" t="s">
        <v>3</v>
      </c>
      <c r="D185" s="68" t="s">
        <v>4</v>
      </c>
      <c r="E185" s="68"/>
      <c r="F185" s="68"/>
      <c r="G185" s="68" t="s">
        <v>5</v>
      </c>
      <c r="H185" s="68" t="s">
        <v>6</v>
      </c>
      <c r="I185" s="68" t="s">
        <v>7</v>
      </c>
      <c r="J185" s="68" t="s">
        <v>8</v>
      </c>
      <c r="K185" s="68"/>
      <c r="L185" s="68"/>
      <c r="M185" s="68"/>
      <c r="N185" s="68" t="s">
        <v>9</v>
      </c>
      <c r="P185" s="68" t="s">
        <v>3</v>
      </c>
      <c r="Q185" s="68" t="s">
        <v>4</v>
      </c>
      <c r="R185" s="68"/>
      <c r="S185" s="68"/>
      <c r="T185" s="68" t="s">
        <v>5</v>
      </c>
      <c r="U185" s="68" t="s">
        <v>6</v>
      </c>
      <c r="V185" s="68" t="s">
        <v>7</v>
      </c>
      <c r="W185" s="68" t="s">
        <v>8</v>
      </c>
      <c r="X185" s="68"/>
      <c r="Y185" s="68"/>
      <c r="Z185" s="68"/>
      <c r="AA185" s="68" t="s">
        <v>9</v>
      </c>
      <c r="AC185" s="68" t="s">
        <v>3</v>
      </c>
      <c r="AD185" s="68" t="s">
        <v>4</v>
      </c>
      <c r="AE185" s="68"/>
      <c r="AF185" s="68"/>
      <c r="AG185" s="68" t="s">
        <v>5</v>
      </c>
      <c r="AH185" s="68" t="s">
        <v>6</v>
      </c>
      <c r="AI185" s="68" t="s">
        <v>7</v>
      </c>
      <c r="AJ185" s="68" t="s">
        <v>8</v>
      </c>
      <c r="AK185" s="68"/>
      <c r="AL185" s="68"/>
      <c r="AM185" s="68"/>
      <c r="AN185" s="68" t="s">
        <v>9</v>
      </c>
    </row>
    <row r="186" spans="1:41" ht="14.25" customHeight="1" outlineLevel="1">
      <c r="C186" s="68"/>
      <c r="D186" s="16" t="s">
        <v>13</v>
      </c>
      <c r="E186" s="16" t="s">
        <v>14</v>
      </c>
      <c r="F186" s="16" t="s">
        <v>15</v>
      </c>
      <c r="G186" s="68"/>
      <c r="H186" s="68"/>
      <c r="I186" s="68"/>
      <c r="J186" s="16" t="s">
        <v>13</v>
      </c>
      <c r="K186" s="16" t="s">
        <v>14</v>
      </c>
      <c r="L186" s="16" t="s">
        <v>15</v>
      </c>
      <c r="M186" s="16" t="s">
        <v>16</v>
      </c>
      <c r="N186" s="68"/>
      <c r="P186" s="68"/>
      <c r="Q186" s="16" t="s">
        <v>13</v>
      </c>
      <c r="R186" s="16" t="s">
        <v>14</v>
      </c>
      <c r="S186" s="16" t="s">
        <v>15</v>
      </c>
      <c r="T186" s="68"/>
      <c r="U186" s="68"/>
      <c r="V186" s="68"/>
      <c r="W186" s="16" t="s">
        <v>13</v>
      </c>
      <c r="X186" s="16" t="s">
        <v>14</v>
      </c>
      <c r="Y186" s="16" t="s">
        <v>15</v>
      </c>
      <c r="Z186" s="16" t="s">
        <v>16</v>
      </c>
      <c r="AA186" s="68"/>
      <c r="AC186" s="68"/>
      <c r="AD186" s="16" t="s">
        <v>13</v>
      </c>
      <c r="AE186" s="16" t="s">
        <v>14</v>
      </c>
      <c r="AF186" s="16" t="s">
        <v>15</v>
      </c>
      <c r="AG186" s="68"/>
      <c r="AH186" s="68"/>
      <c r="AI186" s="68"/>
      <c r="AJ186" s="16" t="s">
        <v>13</v>
      </c>
      <c r="AK186" s="16" t="s">
        <v>14</v>
      </c>
      <c r="AL186" s="16" t="s">
        <v>15</v>
      </c>
      <c r="AM186" s="16" t="s">
        <v>16</v>
      </c>
      <c r="AN186" s="68"/>
    </row>
    <row r="187" spans="1:41" outlineLevel="1">
      <c r="C187" s="8" t="s">
        <v>22</v>
      </c>
      <c r="D187" s="4">
        <v>255</v>
      </c>
      <c r="E187" s="4">
        <v>238</v>
      </c>
      <c r="F187" s="4">
        <v>104</v>
      </c>
      <c r="G187" s="4">
        <v>255</v>
      </c>
      <c r="H187" s="4" t="s">
        <v>19</v>
      </c>
      <c r="I187" s="4">
        <v>20</v>
      </c>
      <c r="J187" s="4">
        <v>255</v>
      </c>
      <c r="K187" s="4">
        <v>255</v>
      </c>
      <c r="L187" s="4">
        <v>255</v>
      </c>
      <c r="M187" s="4">
        <v>-1</v>
      </c>
      <c r="N187" s="9" t="str">
        <f>IF(C187="","",'00 概述'!$F$4&amp;C187&amp;'00 概述'!$F$5&amp;D187&amp;'00 概述'!$F$6&amp;E187&amp;'00 概述'!$F$7&amp;F187&amp;'00 概述'!$F$8&amp;G187&amp;'00 概述'!$F$9&amp;H187&amp;'00 概述'!$G$3&amp;I187&amp;'00 概述'!$G$4&amp;J187&amp;'00 概述'!$G$5&amp;K187&amp;'00 概述'!$G$6&amp;L187&amp;'00 概述'!$G$7&amp;M187&amp;'00 概述'!$G$8&amp;IF(N188="","",","))</f>
        <v>{\"text\":\"{0}\",\"color\":{\"r\":255,\"g\":238,\"b\":104},\"opacity\":255,\"fontName\":\"font/Default.ttf\",\"fontSize\":20,\"outlineColor\":{\"r\":255,\"g\":255,\"b\":255},\"outlineSize\":-1},</v>
      </c>
      <c r="O187" s="13" t="s">
        <v>76</v>
      </c>
      <c r="P187" s="57" t="s">
        <v>121</v>
      </c>
      <c r="Q187" s="56">
        <v>255</v>
      </c>
      <c r="R187" s="56">
        <v>238</v>
      </c>
      <c r="S187" s="56">
        <v>104</v>
      </c>
      <c r="T187" s="56">
        <v>255</v>
      </c>
      <c r="U187" s="56" t="s">
        <v>19</v>
      </c>
      <c r="V187" s="56">
        <v>20</v>
      </c>
      <c r="W187" s="56">
        <v>255</v>
      </c>
      <c r="X187" s="56">
        <v>255</v>
      </c>
      <c r="Y187" s="56">
        <v>255</v>
      </c>
      <c r="Z187" s="56">
        <v>-1</v>
      </c>
      <c r="AA187" s="9" t="str">
        <f>IF(P187="","",'00 概述'!$F$4&amp;P187&amp;'00 概述'!$F$5&amp;Q187&amp;'00 概述'!$F$6&amp;R187&amp;'00 概述'!$F$7&amp;S187&amp;'00 概述'!$F$8&amp;T187&amp;'00 概述'!$F$9&amp;U187&amp;'00 概述'!$G$3&amp;V187&amp;'00 概述'!$G$4&amp;W187&amp;'00 概述'!$G$5&amp;X187&amp;'00 概述'!$G$6&amp;Y187&amp;'00 概述'!$G$7&amp;Z187&amp;'00 概述'!$G$8&amp;IF(AA188="","",","))</f>
        <v>{\"text\":\"{0} \",\"color\":{\"r\":255,\"g\":238,\"b\":104},\"opacity\":255,\"fontName\":\"font/Default.ttf\",\"fontSize\":20,\"outlineColor\":{\"r\":255,\"g\":255,\"b\":255},\"outlineSize\":-1},</v>
      </c>
      <c r="AB187" s="13" t="s">
        <v>76</v>
      </c>
      <c r="AC187" s="8" t="s">
        <v>22</v>
      </c>
      <c r="AD187" s="4">
        <v>255</v>
      </c>
      <c r="AE187" s="4">
        <v>238</v>
      </c>
      <c r="AF187" s="4">
        <v>104</v>
      </c>
      <c r="AG187" s="4">
        <v>255</v>
      </c>
      <c r="AH187" s="4" t="s">
        <v>19</v>
      </c>
      <c r="AI187" s="4">
        <v>20</v>
      </c>
      <c r="AJ187" s="4">
        <v>255</v>
      </c>
      <c r="AK187" s="4">
        <v>255</v>
      </c>
      <c r="AL187" s="4">
        <v>255</v>
      </c>
      <c r="AM187" s="4">
        <v>-1</v>
      </c>
      <c r="AN187" s="9" t="str">
        <f>IF(AC187="","",'00 概述'!$F$4&amp;AC187&amp;'00 概述'!$F$5&amp;AD187&amp;'00 概述'!$F$6&amp;AE187&amp;'00 概述'!$F$7&amp;AF187&amp;'00 概述'!$F$8&amp;AG187&amp;'00 概述'!$F$9&amp;AH187&amp;'00 概述'!$G$3&amp;AI187&amp;'00 概述'!$G$4&amp;AJ187&amp;'00 概述'!$G$5&amp;AK187&amp;'00 概述'!$G$6&amp;AL187&amp;'00 概述'!$G$7&amp;AM187&amp;'00 概述'!$G$8&amp;IF(AN188="","",","))</f>
        <v>{\"text\":\"{0}\",\"color\":{\"r\":255,\"g\":238,\"b\":104},\"opacity\":255,\"fontName\":\"font/Default.ttf\",\"fontSize\":20,\"outlineColor\":{\"r\":255,\"g\":255,\"b\":255},\"outlineSize\":-1},</v>
      </c>
    </row>
    <row r="188" spans="1:41" outlineLevel="1">
      <c r="C188" s="8" t="s">
        <v>118</v>
      </c>
      <c r="D188" s="4">
        <v>255</v>
      </c>
      <c r="E188" s="4">
        <v>255</v>
      </c>
      <c r="F188" s="4">
        <v>255</v>
      </c>
      <c r="G188" s="4">
        <v>255</v>
      </c>
      <c r="H188" s="4" t="s">
        <v>19</v>
      </c>
      <c r="I188" s="4">
        <v>20</v>
      </c>
      <c r="J188" s="4">
        <v>255</v>
      </c>
      <c r="K188" s="4">
        <v>255</v>
      </c>
      <c r="L188" s="4">
        <v>255</v>
      </c>
      <c r="M188" s="4">
        <v>-1</v>
      </c>
      <c r="N188" s="9" t="str">
        <f>IF(C188="","",'00 概述'!$F$4&amp;C188&amp;'00 概述'!$F$5&amp;D188&amp;'00 概述'!$F$6&amp;E188&amp;'00 概述'!$F$7&amp;F188&amp;'00 概述'!$F$8&amp;G188&amp;'00 概述'!$F$9&amp;H188&amp;'00 概述'!$G$3&amp;I188&amp;'00 概述'!$G$4&amp;J188&amp;'00 概述'!$G$5&amp;K188&amp;'00 概述'!$G$6&amp;L188&amp;'00 概述'!$G$7&amp;M188&amp;'00 概述'!$G$8&amp;IF(N189="","",","))</f>
        <v>{\"text\":\"押小，庄家败，输{1}\",\"color\":{\"r\":255,\"g\":255,\"b\":255},\"opacity\":255,\"fontName\":\"font/Default.ttf\",\"fontSize\":20,\"outlineColor\":{\"r\":255,\"g\":255,\"b\":255},\"outlineSize\":-1}</v>
      </c>
      <c r="O188" s="13" t="s">
        <v>77</v>
      </c>
      <c r="P188" s="57" t="s">
        <v>150</v>
      </c>
      <c r="Q188" s="56">
        <v>255</v>
      </c>
      <c r="R188" s="56">
        <v>255</v>
      </c>
      <c r="S188" s="56">
        <v>255</v>
      </c>
      <c r="T188" s="56">
        <v>255</v>
      </c>
      <c r="U188" s="56" t="s">
        <v>19</v>
      </c>
      <c r="V188" s="56">
        <v>20</v>
      </c>
      <c r="W188" s="56">
        <v>255</v>
      </c>
      <c r="X188" s="56">
        <v>255</v>
      </c>
      <c r="Y188" s="56">
        <v>255</v>
      </c>
      <c r="Z188" s="56">
        <v>-1</v>
      </c>
      <c r="AA188" s="9" t="str">
        <f>IF(P188="","",'00 概述'!$F$4&amp;P188&amp;'00 概述'!$F$5&amp;Q188&amp;'00 概述'!$F$6&amp;R188&amp;'00 概述'!$F$7&amp;S188&amp;'00 概述'!$F$8&amp;T188&amp;'00 概述'!$F$9&amp;U188&amp;'00 概述'!$G$3&amp;V188&amp;'00 概述'!$G$4&amp;W188&amp;'00 概述'!$G$5&amp;X188&amp;'00 概述'!$G$6&amp;Y188&amp;'00 概述'!$G$7&amp;Z188&amp;'00 概述'!$G$8&amp;IF(AA189="","",","))</f>
        <v>{\"text\":\"bets on low. Dealer loses and pays out {1} gold\",\"color\":{\"r\":255,\"g\":255,\"b\":255},\"opacity\":255,\"fontName\":\"font/Default.ttf\",\"fontSize\":20,\"outlineColor\":{\"r\":255,\"g\":255,\"b\":255},\"outlineSize\":-1}</v>
      </c>
      <c r="AB188" s="13" t="s">
        <v>77</v>
      </c>
      <c r="AC188" s="8" t="s">
        <v>119</v>
      </c>
      <c r="AD188" s="4">
        <v>255</v>
      </c>
      <c r="AE188" s="4">
        <v>255</v>
      </c>
      <c r="AF188" s="4">
        <v>255</v>
      </c>
      <c r="AG188" s="4">
        <v>255</v>
      </c>
      <c r="AH188" s="4" t="s">
        <v>19</v>
      </c>
      <c r="AI188" s="4">
        <v>20</v>
      </c>
      <c r="AJ188" s="4">
        <v>255</v>
      </c>
      <c r="AK188" s="4">
        <v>255</v>
      </c>
      <c r="AL188" s="4">
        <v>255</v>
      </c>
      <c r="AM188" s="4">
        <v>-1</v>
      </c>
      <c r="AN188" s="9" t="str">
        <f>IF(AC188="","",'00 概述'!$F$4&amp;AC188&amp;'00 概述'!$F$5&amp;AD188&amp;'00 概述'!$F$6&amp;AE188&amp;'00 概述'!$F$7&amp;AF188&amp;'00 概述'!$F$8&amp;AG188&amp;'00 概述'!$F$9&amp;AH188&amp;'00 概述'!$G$3&amp;AI188&amp;'00 概述'!$G$4&amp;AJ188&amp;'00 概述'!$G$5&amp;AK188&amp;'00 概述'!$G$6&amp;AL188&amp;'00 概述'!$G$7&amp;AM188&amp;'00 概述'!$G$8&amp;IF(AN189="","",","))</f>
        <v>{\"text\":\"押小，莊家敗，輸{1}\",\"color\":{\"r\":255,\"g\":255,\"b\":255},\"opacity\":255,\"fontName\":\"font/Default.ttf\",\"fontSize\":20,\"outlineColor\":{\"r\":255,\"g\":255,\"b\":255},\"outlineSize\":-1}</v>
      </c>
    </row>
    <row r="189" spans="1:41" outlineLevel="1">
      <c r="C189" s="8"/>
      <c r="D189" s="6"/>
      <c r="E189" s="6"/>
      <c r="F189" s="6"/>
      <c r="G189" s="4"/>
      <c r="H189" s="4"/>
      <c r="I189" s="4"/>
      <c r="J189" s="6"/>
      <c r="K189" s="6"/>
      <c r="L189" s="6"/>
      <c r="M189" s="6"/>
      <c r="N189" s="9" t="str">
        <f>IF(C189="","",'00 概述'!$F$4&amp;C189&amp;'00 概述'!$F$5&amp;D189&amp;'00 概述'!$F$6&amp;E189&amp;'00 概述'!$F$7&amp;F189&amp;'00 概述'!$F$8&amp;G189&amp;'00 概述'!$F$9&amp;H189&amp;'00 概述'!$G$3&amp;I189&amp;'00 概述'!$G$4&amp;J189&amp;'00 概述'!$G$5&amp;K189&amp;'00 概述'!$G$6&amp;L189&amp;'00 概述'!$G$7&amp;M189&amp;'00 概述'!$G$8&amp;IF(N190="","",","))</f>
        <v/>
      </c>
      <c r="O189" s="13" t="s">
        <v>76</v>
      </c>
      <c r="P189" s="8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9" t="str">
        <f>IF(P189="","",'00 概述'!$F$4&amp;P189&amp;'00 概述'!$F$5&amp;Q189&amp;'00 概述'!$F$6&amp;R189&amp;'00 概述'!$F$7&amp;S189&amp;'00 概述'!$F$8&amp;T189&amp;'00 概述'!$F$9&amp;U189&amp;'00 概述'!$G$3&amp;V189&amp;'00 概述'!$G$4&amp;W189&amp;'00 概述'!$G$5&amp;X189&amp;'00 概述'!$G$6&amp;Y189&amp;'00 概述'!$G$7&amp;Z189&amp;'00 概述'!$G$8&amp;IF(AA190="","",","))</f>
        <v/>
      </c>
      <c r="AB189" s="13" t="s">
        <v>76</v>
      </c>
      <c r="AC189" s="8"/>
      <c r="AD189" s="6"/>
      <c r="AE189" s="6"/>
      <c r="AF189" s="6"/>
      <c r="AG189" s="4"/>
      <c r="AH189" s="4"/>
      <c r="AI189" s="4"/>
      <c r="AJ189" s="6"/>
      <c r="AK189" s="6"/>
      <c r="AL189" s="6"/>
      <c r="AM189" s="6"/>
      <c r="AN189" s="9" t="str">
        <f>IF(AC189="","",'00 概述'!$F$4&amp;AC189&amp;'00 概述'!$F$5&amp;AD189&amp;'00 概述'!$F$6&amp;AE189&amp;'00 概述'!$F$7&amp;AF189&amp;'00 概述'!$F$8&amp;AG189&amp;'00 概述'!$F$9&amp;AH189&amp;'00 概述'!$G$3&amp;AI189&amp;'00 概述'!$G$4&amp;AJ189&amp;'00 概述'!$G$5&amp;AK189&amp;'00 概述'!$G$6&amp;AL189&amp;'00 概述'!$G$7&amp;AM189&amp;'00 概述'!$G$8&amp;IF(AN190="","",","))</f>
        <v/>
      </c>
    </row>
    <row r="190" spans="1:41" outlineLevel="1">
      <c r="C190" s="8"/>
      <c r="D190" s="4"/>
      <c r="E190" s="4"/>
      <c r="F190" s="4"/>
      <c r="G190" s="4"/>
      <c r="H190" s="4"/>
      <c r="I190" s="4"/>
      <c r="J190" s="6"/>
      <c r="K190" s="6"/>
      <c r="L190" s="6"/>
      <c r="M190" s="6"/>
      <c r="N190" s="9" t="str">
        <f>IF(C190="","",'00 概述'!$F$4&amp;C190&amp;'00 概述'!$F$5&amp;D190&amp;'00 概述'!$F$6&amp;E190&amp;'00 概述'!$F$7&amp;F190&amp;'00 概述'!$F$8&amp;G190&amp;'00 概述'!$F$9&amp;H190&amp;'00 概述'!$G$3&amp;I190&amp;'00 概述'!$G$4&amp;J190&amp;'00 概述'!$G$5&amp;K190&amp;'00 概述'!$G$6&amp;L190&amp;'00 概述'!$G$7&amp;M190&amp;'00 概述'!$G$8&amp;IF(N191="","",","))</f>
        <v/>
      </c>
      <c r="O190" s="13" t="s">
        <v>76</v>
      </c>
      <c r="P190" s="8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9" t="str">
        <f>IF(P190="","",'00 概述'!$F$4&amp;P190&amp;'00 概述'!$F$5&amp;Q190&amp;'00 概述'!$F$6&amp;R190&amp;'00 概述'!$F$7&amp;S190&amp;'00 概述'!$F$8&amp;T190&amp;'00 概述'!$F$9&amp;U190&amp;'00 概述'!$G$3&amp;V190&amp;'00 概述'!$G$4&amp;W190&amp;'00 概述'!$G$5&amp;X190&amp;'00 概述'!$G$6&amp;Y190&amp;'00 概述'!$G$7&amp;Z190&amp;'00 概述'!$G$8&amp;IF(AA191="","",","))</f>
        <v/>
      </c>
      <c r="AB190" s="13" t="s">
        <v>76</v>
      </c>
      <c r="AC190" s="8"/>
      <c r="AD190" s="4"/>
      <c r="AE190" s="4"/>
      <c r="AF190" s="4"/>
      <c r="AG190" s="4"/>
      <c r="AH190" s="4"/>
      <c r="AI190" s="4"/>
      <c r="AJ190" s="6"/>
      <c r="AK190" s="6"/>
      <c r="AL190" s="6"/>
      <c r="AM190" s="6"/>
      <c r="AN190" s="9" t="str">
        <f>IF(AC190="","",'00 概述'!$F$4&amp;AC190&amp;'00 概述'!$F$5&amp;AD190&amp;'00 概述'!$F$6&amp;AE190&amp;'00 概述'!$F$7&amp;AF190&amp;'00 概述'!$F$8&amp;AG190&amp;'00 概述'!$F$9&amp;AH190&amp;'00 概述'!$G$3&amp;AI190&amp;'00 概述'!$G$4&amp;AJ190&amp;'00 概述'!$G$5&amp;AK190&amp;'00 概述'!$G$6&amp;AL190&amp;'00 概述'!$G$7&amp;AM190&amp;'00 概述'!$G$8&amp;IF(AN191="","",","))</f>
        <v/>
      </c>
    </row>
    <row r="191" spans="1:41" outlineLevel="1">
      <c r="C191" s="8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9" t="str">
        <f>IF(C191="","",'00 概述'!$F$4&amp;C191&amp;'00 概述'!$F$5&amp;D191&amp;'00 概述'!$F$6&amp;E191&amp;'00 概述'!$F$7&amp;F191&amp;'00 概述'!$F$8&amp;G191&amp;'00 概述'!$F$9&amp;H191&amp;'00 概述'!$G$3&amp;I191&amp;'00 概述'!$G$4&amp;J191&amp;'00 概述'!$G$5&amp;K191&amp;'00 概述'!$G$6&amp;L191&amp;'00 概述'!$G$7&amp;M191&amp;'00 概述'!$G$8&amp;IF(N192="","",","))</f>
        <v/>
      </c>
      <c r="O191" s="13" t="s">
        <v>76</v>
      </c>
      <c r="P191" s="8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9" t="str">
        <f>IF(P191="","",'00 概述'!$F$4&amp;P191&amp;'00 概述'!$F$5&amp;Q191&amp;'00 概述'!$F$6&amp;R191&amp;'00 概述'!$F$7&amp;S191&amp;'00 概述'!$F$8&amp;T191&amp;'00 概述'!$F$9&amp;U191&amp;'00 概述'!$G$3&amp;V191&amp;'00 概述'!$G$4&amp;W191&amp;'00 概述'!$G$5&amp;X191&amp;'00 概述'!$G$6&amp;Y191&amp;'00 概述'!$G$7&amp;Z191&amp;'00 概述'!$G$8&amp;IF(AA192="","",","))</f>
        <v/>
      </c>
      <c r="AB191" s="13" t="s">
        <v>76</v>
      </c>
      <c r="AC191" s="8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9" t="str">
        <f>IF(AC191="","",'00 概述'!$F$4&amp;AC191&amp;'00 概述'!$F$5&amp;AD191&amp;'00 概述'!$F$6&amp;AE191&amp;'00 概述'!$F$7&amp;AF191&amp;'00 概述'!$F$8&amp;AG191&amp;'00 概述'!$F$9&amp;AH191&amp;'00 概述'!$G$3&amp;AI191&amp;'00 概述'!$G$4&amp;AJ191&amp;'00 概述'!$G$5&amp;AK191&amp;'00 概述'!$G$6&amp;AL191&amp;'00 概述'!$G$7&amp;AM191&amp;'00 概述'!$G$8&amp;IF(AN192="","",","))</f>
        <v/>
      </c>
    </row>
    <row r="192" spans="1:41" outlineLevel="1">
      <c r="C192" s="8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9" t="str">
        <f>IF(C192="","",'00 概述'!$F$4&amp;C192&amp;'00 概述'!$F$5&amp;D192&amp;'00 概述'!$F$6&amp;E192&amp;'00 概述'!$F$7&amp;F192&amp;'00 概述'!$F$8&amp;G192&amp;'00 概述'!$F$9&amp;H192&amp;'00 概述'!$G$3&amp;I192&amp;'00 概述'!$G$4&amp;J192&amp;'00 概述'!$G$5&amp;K192&amp;'00 概述'!$G$6&amp;L192&amp;'00 概述'!$G$7&amp;M192&amp;'00 概述'!$G$8&amp;IF(N193="","",","))</f>
        <v/>
      </c>
      <c r="O192" s="13" t="s">
        <v>76</v>
      </c>
      <c r="P192" s="8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9" t="str">
        <f>IF(P192="","",'00 概述'!$F$4&amp;P192&amp;'00 概述'!$F$5&amp;Q192&amp;'00 概述'!$F$6&amp;R192&amp;'00 概述'!$F$7&amp;S192&amp;'00 概述'!$F$8&amp;T192&amp;'00 概述'!$F$9&amp;U192&amp;'00 概述'!$G$3&amp;V192&amp;'00 概述'!$G$4&amp;W192&amp;'00 概述'!$G$5&amp;X192&amp;'00 概述'!$G$6&amp;Y192&amp;'00 概述'!$G$7&amp;Z192&amp;'00 概述'!$G$8&amp;IF(AA193="","",","))</f>
        <v/>
      </c>
      <c r="AB192" s="13" t="s">
        <v>76</v>
      </c>
      <c r="AC192" s="8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9" t="str">
        <f>IF(AC192="","",'00 概述'!$F$4&amp;AC192&amp;'00 概述'!$F$5&amp;AD192&amp;'00 概述'!$F$6&amp;AE192&amp;'00 概述'!$F$7&amp;AF192&amp;'00 概述'!$F$8&amp;AG192&amp;'00 概述'!$F$9&amp;AH192&amp;'00 概述'!$G$3&amp;AI192&amp;'00 概述'!$G$4&amp;AJ192&amp;'00 概述'!$G$5&amp;AK192&amp;'00 概述'!$G$6&amp;AL192&amp;'00 概述'!$G$7&amp;AM192&amp;'00 概述'!$G$8&amp;IF(AN193="","",","))</f>
        <v/>
      </c>
    </row>
    <row r="193" spans="3:40" outlineLevel="1">
      <c r="C193" s="8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9" t="str">
        <f>IF(C193="","",'00 概述'!$F$4&amp;C193&amp;'00 概述'!$F$5&amp;D193&amp;'00 概述'!$F$6&amp;E193&amp;'00 概述'!$F$7&amp;F193&amp;'00 概述'!$F$8&amp;G193&amp;'00 概述'!$F$9&amp;H193&amp;'00 概述'!$G$3&amp;I193&amp;'00 概述'!$G$4&amp;J193&amp;'00 概述'!$G$5&amp;K193&amp;'00 概述'!$G$6&amp;L193&amp;'00 概述'!$G$7&amp;M193&amp;'00 概述'!$G$8&amp;IF(N194="","",","))</f>
        <v/>
      </c>
      <c r="O193" s="13" t="s">
        <v>76</v>
      </c>
      <c r="P193" s="8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9" t="str">
        <f>IF(P193="","",'00 概述'!$F$4&amp;P193&amp;'00 概述'!$F$5&amp;Q193&amp;'00 概述'!$F$6&amp;R193&amp;'00 概述'!$F$7&amp;S193&amp;'00 概述'!$F$8&amp;T193&amp;'00 概述'!$F$9&amp;U193&amp;'00 概述'!$G$3&amp;V193&amp;'00 概述'!$G$4&amp;W193&amp;'00 概述'!$G$5&amp;X193&amp;'00 概述'!$G$6&amp;Y193&amp;'00 概述'!$G$7&amp;Z193&amp;'00 概述'!$G$8&amp;IF(AA194="","",","))</f>
        <v/>
      </c>
      <c r="AB193" s="13" t="s">
        <v>76</v>
      </c>
      <c r="AC193" s="8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9" t="str">
        <f>IF(AC193="","",'00 概述'!$F$4&amp;AC193&amp;'00 概述'!$F$5&amp;AD193&amp;'00 概述'!$F$6&amp;AE193&amp;'00 概述'!$F$7&amp;AF193&amp;'00 概述'!$F$8&amp;AG193&amp;'00 概述'!$F$9&amp;AH193&amp;'00 概述'!$G$3&amp;AI193&amp;'00 概述'!$G$4&amp;AJ193&amp;'00 概述'!$G$5&amp;AK193&amp;'00 概述'!$G$6&amp;AL193&amp;'00 概述'!$G$7&amp;AM193&amp;'00 概述'!$G$8&amp;IF(AN194="","",","))</f>
        <v/>
      </c>
    </row>
    <row r="194" spans="3:40" outlineLevel="1">
      <c r="C194" s="8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9" t="str">
        <f>IF(C194="","",'00 概述'!$F$4&amp;C194&amp;'00 概述'!$F$5&amp;D194&amp;'00 概述'!$F$6&amp;E194&amp;'00 概述'!$F$7&amp;F194&amp;'00 概述'!$F$8&amp;G194&amp;'00 概述'!$F$9&amp;H194&amp;'00 概述'!$G$3&amp;I194&amp;'00 概述'!$G$4&amp;J194&amp;'00 概述'!$G$5&amp;K194&amp;'00 概述'!$G$6&amp;L194&amp;'00 概述'!$G$7&amp;M194&amp;'00 概述'!$G$8&amp;IF(N195="","",","))</f>
        <v/>
      </c>
      <c r="O194" s="13" t="s">
        <v>76</v>
      </c>
      <c r="P194" s="8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9" t="str">
        <f>IF(P194="","",'00 概述'!$F$4&amp;P194&amp;'00 概述'!$F$5&amp;Q194&amp;'00 概述'!$F$6&amp;R194&amp;'00 概述'!$F$7&amp;S194&amp;'00 概述'!$F$8&amp;T194&amp;'00 概述'!$F$9&amp;U194&amp;'00 概述'!$G$3&amp;V194&amp;'00 概述'!$G$4&amp;W194&amp;'00 概述'!$G$5&amp;X194&amp;'00 概述'!$G$6&amp;Y194&amp;'00 概述'!$G$7&amp;Z194&amp;'00 概述'!$G$8&amp;IF(AA195="","",","))</f>
        <v/>
      </c>
      <c r="AB194" s="13" t="s">
        <v>76</v>
      </c>
      <c r="AC194" s="8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9" t="str">
        <f>IF(AC194="","",'00 概述'!$F$4&amp;AC194&amp;'00 概述'!$F$5&amp;AD194&amp;'00 概述'!$F$6&amp;AE194&amp;'00 概述'!$F$7&amp;AF194&amp;'00 概述'!$F$8&amp;AG194&amp;'00 概述'!$F$9&amp;AH194&amp;'00 概述'!$G$3&amp;AI194&amp;'00 概述'!$G$4&amp;AJ194&amp;'00 概述'!$G$5&amp;AK194&amp;'00 概述'!$G$6&amp;AL194&amp;'00 概述'!$G$7&amp;AM194&amp;'00 概述'!$G$8&amp;IF(AN195="","",","))</f>
        <v/>
      </c>
    </row>
    <row r="195" spans="3:40" outlineLevel="1">
      <c r="C195" s="8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9" t="str">
        <f>IF(C195="","",'00 概述'!$F$4&amp;C195&amp;'00 概述'!$F$5&amp;D195&amp;'00 概述'!$F$6&amp;E195&amp;'00 概述'!$F$7&amp;F195&amp;'00 概述'!$F$8&amp;G195&amp;'00 概述'!$F$9&amp;H195&amp;'00 概述'!$G$3&amp;I195&amp;'00 概述'!$G$4&amp;J195&amp;'00 概述'!$G$5&amp;K195&amp;'00 概述'!$G$6&amp;L195&amp;'00 概述'!$G$7&amp;M195&amp;'00 概述'!$G$8&amp;IF(N196="","",","))</f>
        <v/>
      </c>
      <c r="O195" s="13" t="s">
        <v>76</v>
      </c>
      <c r="P195" s="8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9" t="str">
        <f>IF(P195="","",'00 概述'!$F$4&amp;P195&amp;'00 概述'!$F$5&amp;Q195&amp;'00 概述'!$F$6&amp;R195&amp;'00 概述'!$F$7&amp;S195&amp;'00 概述'!$F$8&amp;T195&amp;'00 概述'!$F$9&amp;U195&amp;'00 概述'!$G$3&amp;V195&amp;'00 概述'!$G$4&amp;W195&amp;'00 概述'!$G$5&amp;X195&amp;'00 概述'!$G$6&amp;Y195&amp;'00 概述'!$G$7&amp;Z195&amp;'00 概述'!$G$8&amp;IF(AA196="","",","))</f>
        <v/>
      </c>
      <c r="AB195" s="13" t="s">
        <v>76</v>
      </c>
      <c r="AC195" s="8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9" t="str">
        <f>IF(AC195="","",'00 概述'!$F$4&amp;AC195&amp;'00 概述'!$F$5&amp;AD195&amp;'00 概述'!$F$6&amp;AE195&amp;'00 概述'!$F$7&amp;AF195&amp;'00 概述'!$F$8&amp;AG195&amp;'00 概述'!$F$9&amp;AH195&amp;'00 概述'!$G$3&amp;AI195&amp;'00 概述'!$G$4&amp;AJ195&amp;'00 概述'!$G$5&amp;AK195&amp;'00 概述'!$G$6&amp;AL195&amp;'00 概述'!$G$7&amp;AM195&amp;'00 概述'!$G$8&amp;IF(AN196="","",","))</f>
        <v/>
      </c>
    </row>
    <row r="196" spans="3:40" outlineLevel="1">
      <c r="C196" s="8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9" t="str">
        <f>IF(C196="","",'00 概述'!$F$4&amp;C196&amp;'00 概述'!$F$5&amp;D196&amp;'00 概述'!$F$6&amp;E196&amp;'00 概述'!$F$7&amp;F196&amp;'00 概述'!$F$8&amp;G196&amp;'00 概述'!$F$9&amp;H196&amp;'00 概述'!$G$3&amp;I196&amp;'00 概述'!$G$4&amp;J196&amp;'00 概述'!$G$5&amp;K196&amp;'00 概述'!$G$6&amp;L196&amp;'00 概述'!$G$7&amp;M196&amp;'00 概述'!$G$8&amp;IF(#REF!="","",","))</f>
        <v/>
      </c>
      <c r="O196" s="13" t="s">
        <v>76</v>
      </c>
      <c r="P196" s="8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9" t="str">
        <f>IF(P196="","",'00 概述'!$F$4&amp;P196&amp;'00 概述'!$F$5&amp;Q196&amp;'00 概述'!$F$6&amp;R196&amp;'00 概述'!$F$7&amp;S196&amp;'00 概述'!$F$8&amp;T196&amp;'00 概述'!$F$9&amp;U196&amp;'00 概述'!$G$3&amp;V196&amp;'00 概述'!$G$4&amp;W196&amp;'00 概述'!$G$5&amp;X196&amp;'00 概述'!$G$6&amp;Y196&amp;'00 概述'!$G$7&amp;Z196&amp;'00 概述'!$G$8&amp;IF(#REF!="","",","))</f>
        <v/>
      </c>
      <c r="AB196" s="13" t="s">
        <v>76</v>
      </c>
      <c r="AC196" s="8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9" t="str">
        <f>IF(AC196="","",'00 概述'!$F$4&amp;AC196&amp;'00 概述'!$F$5&amp;AD196&amp;'00 概述'!$F$6&amp;AE196&amp;'00 概述'!$F$7&amp;AF196&amp;'00 概述'!$F$8&amp;AG196&amp;'00 概述'!$F$9&amp;AH196&amp;'00 概述'!$G$3&amp;AI196&amp;'00 概述'!$G$4&amp;AJ196&amp;'00 概述'!$G$5&amp;AK196&amp;'00 概述'!$G$6&amp;AL196&amp;'00 概述'!$G$7&amp;AM196&amp;'00 概述'!$G$8&amp;IF(#REF!="","",","))</f>
        <v/>
      </c>
    </row>
  </sheetData>
  <mergeCells count="336">
    <mergeCell ref="P2:Z2"/>
    <mergeCell ref="AN185:AN186"/>
    <mergeCell ref="P128:Z128"/>
    <mergeCell ref="P114:Z114"/>
    <mergeCell ref="P100:Z100"/>
    <mergeCell ref="P86:Z86"/>
    <mergeCell ref="P72:Z72"/>
    <mergeCell ref="P58:Z58"/>
    <mergeCell ref="P44:Z44"/>
    <mergeCell ref="P30:Z30"/>
    <mergeCell ref="AN171:AN172"/>
    <mergeCell ref="AN157:AN158"/>
    <mergeCell ref="AN143:AN144"/>
    <mergeCell ref="AN129:AN130"/>
    <mergeCell ref="AD129:AF129"/>
    <mergeCell ref="AG129:AG130"/>
    <mergeCell ref="AH129:AH130"/>
    <mergeCell ref="AI129:AI130"/>
    <mergeCell ref="AJ129:AM129"/>
    <mergeCell ref="U129:U130"/>
    <mergeCell ref="V129:V130"/>
    <mergeCell ref="W129:Z129"/>
    <mergeCell ref="AA129:AA130"/>
    <mergeCell ref="AC129:AC130"/>
    <mergeCell ref="C184:M184"/>
    <mergeCell ref="AC184:AM184"/>
    <mergeCell ref="C185:C186"/>
    <mergeCell ref="D185:F185"/>
    <mergeCell ref="G185:G186"/>
    <mergeCell ref="H185:H186"/>
    <mergeCell ref="I185:I186"/>
    <mergeCell ref="J185:M185"/>
    <mergeCell ref="N185:N186"/>
    <mergeCell ref="P185:P186"/>
    <mergeCell ref="Q185:S185"/>
    <mergeCell ref="T185:T186"/>
    <mergeCell ref="U185:U186"/>
    <mergeCell ref="V185:V186"/>
    <mergeCell ref="W185:Z185"/>
    <mergeCell ref="AA185:AA186"/>
    <mergeCell ref="AC185:AC186"/>
    <mergeCell ref="AD185:AF185"/>
    <mergeCell ref="AG185:AG186"/>
    <mergeCell ref="AH185:AH186"/>
    <mergeCell ref="AI185:AI186"/>
    <mergeCell ref="AJ185:AM185"/>
    <mergeCell ref="P184:Z184"/>
    <mergeCell ref="C170:M170"/>
    <mergeCell ref="AC170:AM170"/>
    <mergeCell ref="C171:C172"/>
    <mergeCell ref="D171:F171"/>
    <mergeCell ref="G171:G172"/>
    <mergeCell ref="H171:H172"/>
    <mergeCell ref="I171:I172"/>
    <mergeCell ref="J171:M171"/>
    <mergeCell ref="N171:N172"/>
    <mergeCell ref="P171:P172"/>
    <mergeCell ref="Q171:S171"/>
    <mergeCell ref="T171:T172"/>
    <mergeCell ref="U171:U172"/>
    <mergeCell ref="V171:V172"/>
    <mergeCell ref="W171:Z171"/>
    <mergeCell ref="AA171:AA172"/>
    <mergeCell ref="AC171:AC172"/>
    <mergeCell ref="AD171:AF171"/>
    <mergeCell ref="AG171:AG172"/>
    <mergeCell ref="AH171:AH172"/>
    <mergeCell ref="AI171:AI172"/>
    <mergeCell ref="AJ171:AM171"/>
    <mergeCell ref="P170:Z170"/>
    <mergeCell ref="C156:M156"/>
    <mergeCell ref="AC156:AM156"/>
    <mergeCell ref="C157:C158"/>
    <mergeCell ref="D157:F157"/>
    <mergeCell ref="G157:G158"/>
    <mergeCell ref="H157:H158"/>
    <mergeCell ref="I157:I158"/>
    <mergeCell ref="J157:M157"/>
    <mergeCell ref="N157:N158"/>
    <mergeCell ref="P157:P158"/>
    <mergeCell ref="Q157:S157"/>
    <mergeCell ref="T157:T158"/>
    <mergeCell ref="U157:U158"/>
    <mergeCell ref="V157:V158"/>
    <mergeCell ref="W157:Z157"/>
    <mergeCell ref="AA157:AA158"/>
    <mergeCell ref="AC157:AC158"/>
    <mergeCell ref="AD157:AF157"/>
    <mergeCell ref="AG157:AG158"/>
    <mergeCell ref="AH157:AH158"/>
    <mergeCell ref="AI157:AI158"/>
    <mergeCell ref="AJ157:AM157"/>
    <mergeCell ref="P156:Z156"/>
    <mergeCell ref="C142:M142"/>
    <mergeCell ref="AC142:AM142"/>
    <mergeCell ref="C143:C144"/>
    <mergeCell ref="D143:F143"/>
    <mergeCell ref="G143:G144"/>
    <mergeCell ref="H143:H144"/>
    <mergeCell ref="I143:I144"/>
    <mergeCell ref="J143:M143"/>
    <mergeCell ref="N143:N144"/>
    <mergeCell ref="P143:P144"/>
    <mergeCell ref="Q143:S143"/>
    <mergeCell ref="T143:T144"/>
    <mergeCell ref="U143:U144"/>
    <mergeCell ref="V143:V144"/>
    <mergeCell ref="W143:Z143"/>
    <mergeCell ref="AA143:AA144"/>
    <mergeCell ref="AC143:AC144"/>
    <mergeCell ref="AD143:AF143"/>
    <mergeCell ref="AG143:AG144"/>
    <mergeCell ref="AH143:AH144"/>
    <mergeCell ref="AI143:AI144"/>
    <mergeCell ref="AJ143:AM143"/>
    <mergeCell ref="P142:Z142"/>
    <mergeCell ref="J129:M129"/>
    <mergeCell ref="N129:N130"/>
    <mergeCell ref="P129:P130"/>
    <mergeCell ref="Q129:S129"/>
    <mergeCell ref="T129:T130"/>
    <mergeCell ref="C129:C130"/>
    <mergeCell ref="D129:F129"/>
    <mergeCell ref="G129:G130"/>
    <mergeCell ref="H129:H130"/>
    <mergeCell ref="I129:I130"/>
    <mergeCell ref="AH115:AH116"/>
    <mergeCell ref="AI115:AI116"/>
    <mergeCell ref="AJ115:AM115"/>
    <mergeCell ref="AN115:AN116"/>
    <mergeCell ref="C128:M128"/>
    <mergeCell ref="AC128:AM128"/>
    <mergeCell ref="W115:Z115"/>
    <mergeCell ref="AA115:AA116"/>
    <mergeCell ref="AC115:AC116"/>
    <mergeCell ref="AD115:AF115"/>
    <mergeCell ref="AG115:AG116"/>
    <mergeCell ref="AN101:AN102"/>
    <mergeCell ref="C114:M114"/>
    <mergeCell ref="AC114:AM114"/>
    <mergeCell ref="C115:C116"/>
    <mergeCell ref="D115:F115"/>
    <mergeCell ref="G115:G116"/>
    <mergeCell ref="H115:H116"/>
    <mergeCell ref="I115:I116"/>
    <mergeCell ref="J115:M115"/>
    <mergeCell ref="N115:N116"/>
    <mergeCell ref="P115:P116"/>
    <mergeCell ref="Q115:S115"/>
    <mergeCell ref="T115:T116"/>
    <mergeCell ref="U115:U116"/>
    <mergeCell ref="V115:V116"/>
    <mergeCell ref="AD101:AF101"/>
    <mergeCell ref="AG101:AG102"/>
    <mergeCell ref="AH101:AH102"/>
    <mergeCell ref="AI101:AI102"/>
    <mergeCell ref="AJ101:AM101"/>
    <mergeCell ref="U101:U102"/>
    <mergeCell ref="V101:V102"/>
    <mergeCell ref="W101:Z101"/>
    <mergeCell ref="AA101:AA102"/>
    <mergeCell ref="AC101:AC102"/>
    <mergeCell ref="J101:M101"/>
    <mergeCell ref="N101:N102"/>
    <mergeCell ref="P101:P102"/>
    <mergeCell ref="Q101:S101"/>
    <mergeCell ref="T101:T102"/>
    <mergeCell ref="C101:C102"/>
    <mergeCell ref="D101:F101"/>
    <mergeCell ref="G101:G102"/>
    <mergeCell ref="H101:H102"/>
    <mergeCell ref="I101:I102"/>
    <mergeCell ref="AH87:AH88"/>
    <mergeCell ref="AI87:AI88"/>
    <mergeCell ref="AJ87:AM87"/>
    <mergeCell ref="AN87:AN88"/>
    <mergeCell ref="C100:M100"/>
    <mergeCell ref="AC100:AM100"/>
    <mergeCell ref="W87:Z87"/>
    <mergeCell ref="AA87:AA88"/>
    <mergeCell ref="AC87:AC88"/>
    <mergeCell ref="AD87:AF87"/>
    <mergeCell ref="AG87:AG88"/>
    <mergeCell ref="AN73:AN74"/>
    <mergeCell ref="C86:M86"/>
    <mergeCell ref="AC86:AM86"/>
    <mergeCell ref="C87:C88"/>
    <mergeCell ref="D87:F87"/>
    <mergeCell ref="G87:G88"/>
    <mergeCell ref="H87:H88"/>
    <mergeCell ref="I87:I88"/>
    <mergeCell ref="J87:M87"/>
    <mergeCell ref="N87:N88"/>
    <mergeCell ref="P87:P88"/>
    <mergeCell ref="Q87:S87"/>
    <mergeCell ref="T87:T88"/>
    <mergeCell ref="U87:U88"/>
    <mergeCell ref="V87:V88"/>
    <mergeCell ref="AD73:AF73"/>
    <mergeCell ref="AG73:AG74"/>
    <mergeCell ref="AH73:AH74"/>
    <mergeCell ref="AI73:AI74"/>
    <mergeCell ref="AJ73:AM73"/>
    <mergeCell ref="U73:U74"/>
    <mergeCell ref="V73:V74"/>
    <mergeCell ref="W73:Z73"/>
    <mergeCell ref="AA73:AA74"/>
    <mergeCell ref="AC73:AC74"/>
    <mergeCell ref="J73:M73"/>
    <mergeCell ref="N73:N74"/>
    <mergeCell ref="P73:P74"/>
    <mergeCell ref="Q73:S73"/>
    <mergeCell ref="T73:T74"/>
    <mergeCell ref="C73:C74"/>
    <mergeCell ref="D73:F73"/>
    <mergeCell ref="G73:G74"/>
    <mergeCell ref="H73:H74"/>
    <mergeCell ref="I73:I74"/>
    <mergeCell ref="AJ59:AM59"/>
    <mergeCell ref="AN59:AN60"/>
    <mergeCell ref="C72:M72"/>
    <mergeCell ref="AC72:AM72"/>
    <mergeCell ref="W59:Z59"/>
    <mergeCell ref="AA59:AA60"/>
    <mergeCell ref="AC59:AC60"/>
    <mergeCell ref="AD59:AF59"/>
    <mergeCell ref="AG59:AG60"/>
    <mergeCell ref="AN45:AN46"/>
    <mergeCell ref="C58:M58"/>
    <mergeCell ref="AC58:AM58"/>
    <mergeCell ref="C59:C60"/>
    <mergeCell ref="D59:F59"/>
    <mergeCell ref="G59:G60"/>
    <mergeCell ref="H59:H60"/>
    <mergeCell ref="I59:I60"/>
    <mergeCell ref="J59:M59"/>
    <mergeCell ref="N59:N60"/>
    <mergeCell ref="P59:P60"/>
    <mergeCell ref="Q59:S59"/>
    <mergeCell ref="T59:T60"/>
    <mergeCell ref="U59:U60"/>
    <mergeCell ref="V59:V60"/>
    <mergeCell ref="C45:C46"/>
    <mergeCell ref="D45:F45"/>
    <mergeCell ref="G45:G46"/>
    <mergeCell ref="H45:H46"/>
    <mergeCell ref="I45:I46"/>
    <mergeCell ref="J45:M45"/>
    <mergeCell ref="N45:N46"/>
    <mergeCell ref="AH59:AH60"/>
    <mergeCell ref="AI59:AI60"/>
    <mergeCell ref="J17:M17"/>
    <mergeCell ref="N17:N18"/>
    <mergeCell ref="AC44:AM44"/>
    <mergeCell ref="P45:P46"/>
    <mergeCell ref="Q45:S45"/>
    <mergeCell ref="T45:T46"/>
    <mergeCell ref="U45:U46"/>
    <mergeCell ref="V45:V46"/>
    <mergeCell ref="W45:Z45"/>
    <mergeCell ref="AA45:AA46"/>
    <mergeCell ref="AC45:AC46"/>
    <mergeCell ref="AD45:AF45"/>
    <mergeCell ref="AG45:AG46"/>
    <mergeCell ref="AH45:AH46"/>
    <mergeCell ref="AI45:AI46"/>
    <mergeCell ref="AJ45:AM45"/>
    <mergeCell ref="Q17:S17"/>
    <mergeCell ref="C30:M30"/>
    <mergeCell ref="P31:P32"/>
    <mergeCell ref="Q31:S31"/>
    <mergeCell ref="T31:T32"/>
    <mergeCell ref="U31:U32"/>
    <mergeCell ref="P17:P18"/>
    <mergeCell ref="T17:T18"/>
    <mergeCell ref="C2:M2"/>
    <mergeCell ref="AC2:AM2"/>
    <mergeCell ref="I3:I4"/>
    <mergeCell ref="J3:M3"/>
    <mergeCell ref="C44:M44"/>
    <mergeCell ref="N3:N4"/>
    <mergeCell ref="D31:F31"/>
    <mergeCell ref="G31:G32"/>
    <mergeCell ref="H31:H32"/>
    <mergeCell ref="I31:I32"/>
    <mergeCell ref="J31:M31"/>
    <mergeCell ref="N31:N32"/>
    <mergeCell ref="C31:C32"/>
    <mergeCell ref="C3:C4"/>
    <mergeCell ref="D3:F3"/>
    <mergeCell ref="G3:G4"/>
    <mergeCell ref="H3:H4"/>
    <mergeCell ref="C17:C18"/>
    <mergeCell ref="D17:F17"/>
    <mergeCell ref="G17:G18"/>
    <mergeCell ref="H17:H18"/>
    <mergeCell ref="I17:I18"/>
    <mergeCell ref="C16:M16"/>
    <mergeCell ref="AG3:AG4"/>
    <mergeCell ref="AH3:AH4"/>
    <mergeCell ref="AI3:AI4"/>
    <mergeCell ref="AJ3:AM3"/>
    <mergeCell ref="P3:P4"/>
    <mergeCell ref="Q3:S3"/>
    <mergeCell ref="T3:T4"/>
    <mergeCell ref="U3:U4"/>
    <mergeCell ref="AN3:AN4"/>
    <mergeCell ref="V3:V4"/>
    <mergeCell ref="W3:Z3"/>
    <mergeCell ref="AA3:AA4"/>
    <mergeCell ref="AC3:AC4"/>
    <mergeCell ref="AD3:AF3"/>
    <mergeCell ref="U17:U18"/>
    <mergeCell ref="AN17:AN18"/>
    <mergeCell ref="V17:V18"/>
    <mergeCell ref="W17:Z17"/>
    <mergeCell ref="AA17:AA18"/>
    <mergeCell ref="AC17:AC18"/>
    <mergeCell ref="AD17:AF17"/>
    <mergeCell ref="AC16:AM16"/>
    <mergeCell ref="AJ31:AM31"/>
    <mergeCell ref="AG17:AG18"/>
    <mergeCell ref="AH17:AH18"/>
    <mergeCell ref="AI17:AI18"/>
    <mergeCell ref="AJ17:AM17"/>
    <mergeCell ref="AN31:AN32"/>
    <mergeCell ref="AC30:AM30"/>
    <mergeCell ref="V31:V32"/>
    <mergeCell ref="W31:Z31"/>
    <mergeCell ref="AA31:AA32"/>
    <mergeCell ref="AC31:AC32"/>
    <mergeCell ref="AD31:AF31"/>
    <mergeCell ref="AG31:AG32"/>
    <mergeCell ref="AH31:AH32"/>
    <mergeCell ref="AI31:AI32"/>
    <mergeCell ref="P16:Z16"/>
  </mergeCells>
  <phoneticPr fontId="7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"/>
  <sheetViews>
    <sheetView tabSelected="1" workbookViewId="0">
      <selection activeCell="I21" sqref="I21"/>
    </sheetView>
  </sheetViews>
  <sheetFormatPr defaultColWidth="9" defaultRowHeight="14.25"/>
  <cols>
    <col min="1" max="1" width="10.25" customWidth="1"/>
    <col min="2" max="2" width="41.375" customWidth="1"/>
    <col min="3" max="3" width="55.25" customWidth="1"/>
  </cols>
  <sheetData>
    <row r="1" spans="1:8">
      <c r="A1" s="7" t="s">
        <v>54</v>
      </c>
      <c r="B1" s="7" t="s">
        <v>55</v>
      </c>
      <c r="C1" s="7" t="s">
        <v>38</v>
      </c>
      <c r="D1" s="14" t="s">
        <v>72</v>
      </c>
      <c r="E1" s="14" t="s">
        <v>73</v>
      </c>
      <c r="F1" s="15" t="s">
        <v>74</v>
      </c>
    </row>
    <row r="2" spans="1:8">
      <c r="A2" s="4">
        <v>1</v>
      </c>
      <c r="B2" s="8"/>
      <c r="C2" s="1" t="s">
        <v>56</v>
      </c>
      <c r="D2" s="9" t="e">
        <f>VLOOKUP(表1[[#This Row],[公告编号]],'12 公告内容配置'!B:O,14,FALSE)</f>
        <v>#N/A</v>
      </c>
      <c r="E2" s="9" t="e">
        <f>VLOOKUP(表1[[#This Row],[公告编号]],'12 公告内容配置'!B:AO,40,FALSE)</f>
        <v>#N/A</v>
      </c>
      <c r="F2" s="9" t="e">
        <f>SUBSTITUTE(VLOOKUP(表1[[#This Row],[公告编号]],'12 公告内容配置'!B:AB,27,FALSE),"\","\\\")</f>
        <v>#N/A</v>
      </c>
      <c r="H2" t="str">
        <f>SUBSTITUTE(,"\","\\\")</f>
        <v/>
      </c>
    </row>
    <row r="3" spans="1:8">
      <c r="A3" s="4">
        <v>2</v>
      </c>
      <c r="B3" s="8" t="s">
        <v>57</v>
      </c>
      <c r="C3" s="1" t="s">
        <v>58</v>
      </c>
      <c r="D3" s="9" t="str">
        <f>VLOOKUP(表1[[#This Row],[公告编号]],'12 公告内容配置'!B:O,14,FALSE)</f>
        <v>{\"RichText\":[{\"text\":\"恭喜\",\"color\":{\"r\":236,\"g\":215,\"b\":250},\"opacity\":255,\"fontName\":\"font/Default.ttf\",\"fontSize\":22,\"outlineColor\":{\"r\":255,\"g\":255,\"b\":255},\"outlineSize\":-1},{\"text\":\"{0}\",\"color\":{\"r\":255,\"g\":255,\"b\":255},\"opacity\":255,\"fontName\":\"font/Font001.ttf\",\"fontSize\":22,\"outlineColor\":{\"r\":255,\"g\":255,\"b\":255},\"outlineSize\":-1},{\"text\":\"获得猜大小奖池大奖，TA拿到了\",\"color\":{\"r\":236,\"g\":215,\"b\":250},\"opacity\":255,\"fontName\":\"font/Default.ttf\",\"fontSize\":22,\"outlineColor\":{\"r\":255,\"g\":255,\"b\":255},\"outlineSize\":-1},{\"text\":\"{1}金币\",\"color\":{\"r\":255,\"g\":255,\"b\":255},\"opacity\":255,\"fontName\":\"font/Font001.ttf\",\"fontSize\":22,\"outlineColor\":{\"r\":255,\"g\":255,\"b\":255},\"outlineSize\":-1}]}</v>
      </c>
      <c r="E3" s="9" t="str">
        <f>VLOOKUP(表1[[#This Row],[公告编号]],'12 公告内容配置'!B:AO,40,FALSE)</f>
        <v>{\"RichText\":[{\"text\":\"恭喜\",\"color\":{\"r\":236,\"g\":215,\"b\":250},\"opacity\":255,\"fontName\":\"font/Default.ttf\",\"fontSize\":22,\"outlineColor\":{\"r\":255,\"g\":255,\"b\":255},\"outlineSize\":-1},{\"text\":\"{0}\",\"color\":{\"r\":255,\"g\":255,\"b\":255},\"opacity\":255,\"fontName\":\"font/Font001.ttf\",\"fontSize\":22,\"outlineColor\":{\"r\":255,\"g\":255,\"b\":255},\"outlineSize\":-1},{\"text\":\"獲得猜大小獎池大獎，TA拿到了\",\"color\":{\"r\":236,\"g\":215,\"b\":250},\"opacity\":255,\"fontName\":\"font/Default.ttf\",\"fontSize\":22,\"outlineColor\":{\"r\":255,\"g\":255,\"b\":255},\"outlineSize\":-1},{\"text\":\"{1}金幣\",\"color\":{\"r\":255,\"g\":255,\"b\":255},\"opacity\":255,\"fontName\":\"font/Font001.ttf\",\"fontSize\":22,\"outlineColor\":{\"r\":255,\"g\":255,\"b\":255},\"outlineSize\":-1}]}</v>
      </c>
      <c r="F3" s="9" t="str">
        <f>SUBSTITUTE(VLOOKUP(表1[[#This Row],[公告编号]],'12 公告内容配置'!B:AB,27,FALSE),"\","\\\")</f>
        <v>{\\\"RichText\\\":[{\\\"text\\\":\\\"Congratulations to \\\",\\\"color\\\":{\\\"r\\\":236,\\\"g\\\":215,\\\"b\\\":250},\\\"opacity\\\":255,\\\"fontName\\\":\\\"font/Default.ttf\\\",\\\"fontSize\\\":22,\\\"outlineColor\\\":{\\\"r\\\":255,\\\"g\\\":255,\\\"b\\\":255},\\\"outlineSize\\\":-1},{\\\"text\\\":\\\"{0} \\\",\\\"color\\\":{\\\"r\\\":255,\\\"g\\\":255,\\\"b\\\":255},\\\"opacity\\\":255,\\\"fontName\\\":\\\"font/Font001.ttf\\\",\\\"fontSize\\\":22,\\\"outlineColor\\\":{\\\"r\\\":255,\\\"g\\\":255,\\\"b\\\":255},\\\"outlineSize\\\":-1},{\\\"text\\\":\\\"for winning the jackpot of \\\",\\\"color\\\":{\\\"r\\\":236,\\\"g\\\":215,\\\"b\\\":250},\\\"opacity\\\":255,\\\"fontName\\\":\\\"font/Default.ttf\\\",\\\"fontSize\\\":22,\\\"outlineColor\\\":{\\\"r\\\":255,\\\"g\\\":255,\\\"b\\\":255},\\\"outlineSize\\\":-1},{\\\"text\\\":\\\"{1} gold.\\\",\\\"color\\\":{\\\"r\\\":255,\\\"g\\\":255,\\\"b\\\":255},\\\"opacity\\\":255,\\\"fontName\\\":\\\"font/Font001.ttf\\\",\\\"fontSize\\\":22,\\\"outlineColor\\\":{\\\"r\\\":255,\\\"g\\\":255,\\\"b\\\":255},\\\"outlineSize\\\":-1}]}</v>
      </c>
    </row>
    <row r="4" spans="1:8">
      <c r="A4" s="4">
        <v>3</v>
      </c>
      <c r="B4" s="8" t="s">
        <v>59</v>
      </c>
      <c r="C4" s="1" t="s">
        <v>60</v>
      </c>
      <c r="D4" s="9" t="str">
        <f>VLOOKUP(表1[[#This Row],[公告编号]],'12 公告内容配置'!B:O,14,FALSE)</f>
        <v>{\"RichText\":[{\"text\":\"{0}\",\"color\":{\"r\":255,\"g\":255,\"b\":255},\"opacity\":255,\"fontName\":\"font/Font001.ttf\",\"fontSize\":22,\"outlineColor\":{\"r\":255,\"g\":255,\"b\":255},\"outlineSize\":-1},{\"text\":\"猜大小赢得了\",\"color\":{\"r\":236,\"g\":215,\"b\":250},\"opacity\":255,\"fontName\":\"font/Default.ttf\",\"fontSize\":22,\"outlineColor\":{\"r\":255,\"g\":255,\"b\":255},\"outlineSize\":-1},{\"text\":\"{1}金币\",\"color\":{\"r\":255,\"g\":255,\"b\":255},\"opacity\":255,\"fontName\":\"font/Font001.ttf\",\"fontSize\":22,\"outlineColor\":{\"r\":255,\"g\":255,\"b\":255},\"outlineSize\":-1}]}</v>
      </c>
      <c r="E4" s="9" t="str">
        <f>VLOOKUP(表1[[#This Row],[公告编号]],'12 公告内容配置'!B:AO,40,FALSE)</f>
        <v>{\"RichText\":[{\"text\":\"{0}\",\"color\":{\"r\":255,\"g\":255,\"b\":255},\"opacity\":255,\"fontName\":\"font/Font001.ttf\",\"fontSize\":22,\"outlineColor\":{\"r\":255,\"g\":255,\"b\":255},\"outlineSize\":-1},{\"text\":\"猜大小贏得了\",\"color\":{\"r\":236,\"g\":215,\"b\":250},\"opacity\":255,\"fontName\":\"font/Default.ttf\",\"fontSize\":22,\"outlineColor\":{\"r\":255,\"g\":255,\"b\":255},\"outlineSize\":-1},{\"text\":\"{1}金幣\",\"color\":{\"r\":255,\"g\":255,\"b\":255},\"opacity\":255,\"fontName\":\"font/Font001.ttf\",\"fontSize\":22,\"outlineColor\":{\"r\":255,\"g\":255,\"b\":255},\"outlineSize\":-1}]}</v>
      </c>
      <c r="F4" s="9" t="str">
        <f>SUBSTITUTE(VLOOKUP(表1[[#This Row],[公告编号]],'12 公告内容配置'!B:AB,27,FALSE),"\","\\\")</f>
        <v>{\\\"RichText\\\":[{\\\"text\\\":\\\"{0} \\\",\\\"color\\\":{\\\"r\\\":255,\\\"g\\\":255,\\\"b\\\":255},\\\"opacity\\\":255,\\\"fontName\\\":\\\"font/Font001.ttf\\\",\\\"fontSize\\\":22,\\\"outlineColor\\\":{\\\"r\\\":255,\\\"g\\\":255,\\\"b\\\":255},\\\"outlineSize\\\":-1},{\\\"text\\\":\\\"gets a lucky shot in High Low and wins \\\",\\\"color\\\":{\\\"r\\\":236,\\\"g\\\":215,\\\"b\\\":250},\\\"opacity\\\":255,\\\"fontName\\\":\\\"font/Default.ttf\\\",\\\"fontSize\\\":22,\\\"outlineColor\\\":{\\\"r\\\":255,\\\"g\\\":255,\\\"b\\\":255},\\\"outlineSize\\\":-1},{\\\"text\\\":\\\"{1} gold.\\\",\\\"color\\\":{\\\"r\\\":255,\\\"g\\\":255,\\\"b\\\":255},\\\"opacity\\\":255,\\\"fontName\\\":\\\"font/Font001.ttf\\\",\\\"fontSize\\\":22,\\\"outlineColor\\\":{\\\"r\\\":255,\\\"g\\\":255,\\\"b\\\":255},\\\"outlineSize\\\":-1}]}</v>
      </c>
    </row>
    <row r="5" spans="1:8">
      <c r="A5" s="4">
        <v>4</v>
      </c>
      <c r="B5" s="8" t="s">
        <v>154</v>
      </c>
      <c r="C5" s="1" t="s">
        <v>155</v>
      </c>
      <c r="D5" s="9" t="str">
        <f>VLOOKUP(表1[[#This Row],[公告编号]],'12 公告内容配置'!B:O,14,FALSE)</f>
        <v>{\"RichText\":[{\"text\":\"恭喜\",\"color\":{\"r\":236,\"g\":215,\"b\":250},\"opacity\":255,\"fontName\":\"font/Default.ttf\",\"fontSize\":22,\"outlineColor\":{\"r\":255,\"g\":255,\"b\":255},\"outlineSize\":-1},{\"text\":\"{0}\",\"color\":{\"r\":255,\"g\":255,\"b\":255},\"opacity\":255,\"fontName\":\"font/Font001.ttf\",\"fontSize\":22,\"outlineColor\":{\"r\":255,\"g\":255,\"b\":255},\"outlineSize\":-1},{\"text\":\"第一次抢中了豹子！获得了\",\"color\":{\"r\":236,\"g\":215,\"b\":250},\"opacity\":255,\"fontName\":\"font/Default.ttf\",\"fontSize\":22,\"outlineColor\":{\"r\":255,\"g\":255,\"b\":255},\"outlineSize\":-1},{\"text\":\"{1}金币\",\"color\":{\"r\":255,\"g\":255,\"b\":255},\"opacity\":255,\"fontName\":\"font/Font001.ttf\",\"fontSize\":22,\"outlineColor\":{\"r\":255,\"g\":255,\"b\":255},\"outlineSize\":-1}]}</v>
      </c>
      <c r="E5" s="9" t="str">
        <f>VLOOKUP(表1[[#This Row],[公告编号]],'12 公告内容配置'!B:AO,40,FALSE)</f>
        <v>{\"RichText\":[{\"text\":\"恭喜\",\"color\":{\"r\":236,\"g\":215,\"b\":250},\"opacity\":255,\"fontName\":\"font/Default.ttf\",\"fontSize\":22,\"outlineColor\":{\"r\":255,\"g\":255,\"b\":255},\"outlineSize\":-1},{\"text\":\"{0}\",\"color\":{\"r\":255,\"g\":255,\"b\":255},\"opacity\":255,\"fontName\":\"font/Font001.ttf\",\"fontSize\":22,\"outlineColor\":{\"r\":255,\"g\":255,\"b\":255},\"outlineSize\":-1},{\"text\":\"第一次搶中了豹子{1}！獲得了\",\"color\":{\"r\":236,\"g\":215,\"b\":250},\"opacity\":255,\"fontName\":\"font/Default.ttf\",\"fontSize\":22,\"outlineColor\":{\"r\":255,\"g\":255,\"b\":255},\"outlineSize\":-1},{\"text\":\"{2}金幣\",\"color\":{\"r\":255,\"g\":255,\"b\":255},\"opacity\":255,\"fontName\":\"font/Font001.ttf\",\"fontSize\":22,\"outlineColor\":{\"r\":255,\"g\":255,\"b\":255},\"outlineSize\":-1}]}</v>
      </c>
      <c r="F5" s="9" t="str">
        <f>SUBSTITUTE(VLOOKUP(表1[[#This Row],[公告编号]],'12 公告内容配置'!B:AB,27,FALSE),"\","\\\")</f>
        <v>{\\\"RichText\\\":[{\\\"text\\\":\\\"Congratulations to \\\",\\\"color\\\":{\\\"r\\\":236,\\\"g\\\":215,\\\"b\\\":250},\\\"opacity\\\":255,\\\"fontName\\\":\\\"font/Default.ttf\\\",\\\"fontSize\\\":22,\\\"outlineColor\\\":{\\\"r\\\":255,\\\"g\\\":255,\\\"b\\\":255},\\\"outlineSize\\\":-1},{\\\"text\\\":\\\"{0} \\\",\\\"color\\\":{\\\"r\\\":255,\\\"g\\\":255,\\\"b\\\":255},\\\"opacity\\\":255,\\\"fontName\\\":\\\"font/Font001.ttf\\\",\\\"fontSize\\\":22,\\\"outlineColor\\\":{\\\"r\\\":255,\\\"g\\\":255,\\\"b\\\":255},\\\"outlineSize\\\":-1},{\\\"text\\\":\\\"for rolling a panther. They win \\\",\\\"color\\\":{\\\"r\\\":236,\\\"g\\\":215,\\\"b\\\":250},\\\"opacity\\\":255,\\\"fontName\\\":\\\"font/Default.ttf\\\",\\\"fontSize\\\":22,\\\"outlineColor\\\":{\\\"r\\\":255,\\\"g\\\":255,\\\"b\\\":255},\\\"outlineSize\\\":-1},{\\\"text\\\":\\\"{1} gold.\\\",\\\"color\\\":{\\\"r\\\":255,\\\"g\\\":255,\\\"b\\\":255},\\\"opacity\\\":255,\\\"fontName\\\":\\\"font/Font001.ttf\\\",\\\"fontSize\\\":22,\\\"outlineColor\\\":{\\\"r\\\":255,\\\"g\\\":255,\\\"b\\\":255},\\\"outlineSize\\\":-1}]}</v>
      </c>
    </row>
    <row r="6" spans="1:8">
      <c r="A6" s="4">
        <v>5</v>
      </c>
      <c r="B6" s="8" t="s">
        <v>151</v>
      </c>
      <c r="C6" s="1" t="s">
        <v>153</v>
      </c>
      <c r="D6" s="17" t="str">
        <f>VLOOKUP(表1[[#This Row],[公告编号]],'12 公告内容配置'!B:O,14,FALSE)</f>
        <v>{\"RichText\":[{\"text\":\"恭喜\",\"color\":{\"r\":236,\"g\":215,\"b\":250},\"opacity\":255,\"fontName\":\"font/Default.ttf\",\"fontSize\":22,\"outlineColor\":{\"r\":255,\"g\":255,\"b\":255},\"outlineSize\":-1},{\"text\":\"{0}\",\"color\":{\"r\":255,\"g\":255,\"b\":255},\"opacity\":255,\"fontName\":\"font/Default.ttf\",\"fontSize\":22,\"outlineColor\":{\"r\":255,\"g\":255,\"b\":255},\"outlineSize\":-1},{\"text\":\"在骰宝模式狂赢\",\"color\":{\"r\":236,\"g\":215,\"b\":250},\"opacity\":255,\"fontName\":\"font/Default.ttf\",\"fontSize\":22,\"outlineColor\":{\"r\":255,\"g\":255,\"b\":255},\"outlineSize\":-1},{\"text\":\"{1}金币\",\"color\":{\"r\":255,\"g\":255,\"b\":255},\"opacity\":255,\"fontName\":\"font/Default.ttf\",\"fontSize\":22,\"outlineColor\":{\"r\":255,\"g\":255,\"b\":255},\"outlineSize\":-1}]}</v>
      </c>
      <c r="E6" s="17" t="str">
        <f>VLOOKUP(表1[[#This Row],[公告编号]],'12 公告内容配置'!B:AO,40,FALSE)</f>
        <v>{\"RichText\":[{\"text\":\"恭喜\",\"color\":{\"r\":236,\"g\":215,\"b\":250},\"opacity\":255,\"fontName\":\"font/Default.ttf\",\"fontSize\":22,\"outlineColor\":{\"r\":255,\"g\":255,\"b\":255},\"outlineSize\":-1},{\"text\":\"{0}\",\"color\":{\"r\":255,\"g\":255,\"b\":255},\"opacity\":255,\"fontName\":\"font/Default.ttf\",\"fontSize\":22,\"outlineColor\":{\"r\":255,\"g\":255,\"b\":255},\"outlineSize\":-1},{\"text\":\"在骰寶模式狂贏\",\"color\":{\"r\":236,\"g\":215,\"b\":250},\"opacity\":255,\"fontName\":\"font/Default.ttf\",\"fontSize\":22,\"outlineColor\":{\"r\":255,\"g\":255,\"b\":255},\"outlineSize\":-1},{\"text\":\"{1}金幣\",\"color\":{\"r\":255,\"g\":255,\"b\":255},\"opacity\":255,\"fontName\":\"font/Default.ttf\",\"fontSize\":22,\"outlineColor\":{\"r\":255,\"g\":255,\"b\":255},\"outlineSize\":-1}]}</v>
      </c>
      <c r="F6" s="9" t="str">
        <f>SUBSTITUTE(VLOOKUP(表1[[#This Row],[公告编号]],'12 公告内容配置'!B:AB,27,FALSE),"\","\\\")</f>
        <v>{\\\"RichText\\\":[{\\\"text\\\":\\\"Congratulations to \\\",\\\"color\\\":{\\\"r\\\":236,\\\"g\\\":215,\\\"b\\\":250},\\\"opacity\\\":255,\\\"fontName\\\":\\\"font/Default.ttf\\\",\\\"fontSize\\\":22,\\\"outlineColor\\\":{\\\"r\\\":255,\\\"g\\\":255,\\\"b\\\":255},\\\"outlineSize\\\":-1},{\\\"text\\\":\\\"{0} \\\",\\\"color\\\":{\\\"r\\\":255,\\\"g\\\":255,\\\"b\\\":255},\\\"opacity\\\":255,\\\"fontName\\\":\\\"font/Default.ttf\\\",\\\"fontSize\\\":22,\\\"outlineColor\\\":{\\\"r\\\":255,\\\"g\\\":255,\\\"b\\\":255},\\\"outlineSize\\\":-1},{\\\"text\\\":\\\"for winning \\\",\\\"color\\\":{\\\"r\\\":236,\\\"g\\\":215,\\\"b\\\":250},\\\"opacity\\\":255,\\\"fontName\\\":\\\"font/Default.ttf\\\",\\\"fontSize\\\":22,\\\"outlineColor\\\":{\\\"r\\\":255,\\\"g\\\":255,\\\"b\\\":255},\\\"outlineSize\\\":-1},{\\\"text\\\":\\\"{1} gold in Sic Bo.\\\",\\\"color\\\":{\\\"r\\\":255,\\\"g\\\":255,\\\"b\\\":255},\\\"opacity\\\":255,\\\"fontName\\\":\\\"font/Default.ttf\\\",\\\"fontSize\\\":22,\\\"outlineColor\\\":{\\\"r\\\":255,\\\"g\\\":255,\\\"b\\\":255},\\\"outlineSize\\\":-1}]}</v>
      </c>
    </row>
    <row r="7" spans="1:8">
      <c r="A7" s="4">
        <v>6</v>
      </c>
      <c r="B7" s="58" t="s">
        <v>152</v>
      </c>
      <c r="C7" s="1" t="s">
        <v>152</v>
      </c>
      <c r="D7" s="18" t="str">
        <f>VLOOKUP(表1[[#This Row],[公告编号]],'12 公告内容配置'!B:O,14,FALSE)</f>
        <v>{\"RichText\":[{\"text\":\"骰宝游戏中\",\"color\":{\"r\":236,\"g\":215,\"b\":250},\"opacity\":255,\"fontName\":\"font/Default.ttf\",\"fontSize\":22,\"outlineColor\":{\"r\":255,\"g\":255,\"b\":255},\"outlineSize\":-1},{\"text\":\"{0}\",\"color\":{\"r\":255,\"g\":255,\"b\":255},\"opacity\":255,\"fontName\":\"font/Default.ttf\",\"fontSize\":22,\"outlineColor\":{\"r\":255,\"g\":255,\"b\":255},\"outlineSize\":-1},{\"text\":\"踢飞了\",\"color\":{\"r\":236,\"g\":215,\"b\":250},\"opacity\":255,\"fontName\":\"font/Default.ttf\",\"fontSize\":22,\"outlineColor\":{\"r\":255,\"g\":255,\"b\":255},\"outlineSize\":-1},{\"text\":\"{1}\",\"color\":{\"r\":255,\"g\":255,\"b\":255},\"opacity\":255,\"fontName\":\"font/Default.ttf\",\"fontSize\":22,\"outlineColor\":{\"r\":255,\"g\":255,\"b\":255},\"outlineSize\":-1},{\"text\":\"的庄家\",\"color\":{\"r\":236,\"g\":215,\"b\":250},\"opacity\":255,\"fontName\":\"font/Default.ttf\",\"fontSize\":22,\"outlineColor\":{\"r\":255,\"g\":255,\"b\":255},\"outlineSize\":-1}]}</v>
      </c>
      <c r="E7" s="18" t="str">
        <f>VLOOKUP(表1[[#This Row],[公告编号]],'12 公告内容配置'!B:AO,40,FALSE)</f>
        <v>{\"RichText\":[{\"text\":\"骰宝游戏中\",\"color\":{\"r\":236,\"g\":215,\"b\":250},\"opacity\":255,\"fontName\":\"font/Default.ttf\",\"fontSize\":22,\"outlineColor\":{\"r\":255,\"g\":255,\"b\":255},\"outlineSize\":-1},{\"text\":\"{0}\",\"color\":{\"r\":255,\"g\":255,\"b\":255},\"opacity\":255,\"fontName\":\"font/Default.ttf\",\"fontSize\":22,\"outlineColor\":{\"r\":255,\"g\":255,\"b\":255},\"outlineSize\":-1},{\"text\":\"踢飞了\",\"color\":{\"r\":236,\"g\":215,\"b\":250},\"opacity\":255,\"fontName\":\"font/Default.ttf\",\"fontSize\":22,\"outlineColor\":{\"r\":255,\"g\":255,\"b\":255},\"outlineSize\":-1},{\"text\":\"{1}\",\"color\":{\"r\":255,\"g\":255,\"b\":255},\"opacity\":255,\"fontName\":\"font/Default.ttf\",\"fontSize\":22,\"outlineColor\":{\"r\":255,\"g\":255,\"b\":255},\"outlineSize\":-1},{\"text\":\"的庄家\",\"color\":{\"r\":236,\"g\":215,\"b\":250},\"opacity\":255,\"fontName\":\"font/Default.ttf\",\"fontSize\":22,\"outlineColor\":{\"r\":255,\"g\":255,\"b\":255},\"outlineSize\":-1}]}</v>
      </c>
      <c r="F7" s="9" t="str">
        <f>SUBSTITUTE(VLOOKUP(表1[[#This Row],[公告编号]],'12 公告内容配置'!B:AB,27,FALSE),"\","\\\")</f>
        <v>{\\\"RichText\\\":[{\\\"text\\\":\\\"{0} \\\",\\\"color\\\":{\\\"r\\\":255,\\\"g\\\":255,\\\"b\\\":255},\\\"opacity\\\":255,\\\"fontName\\\":\\\"font/Default.ttf\\\",\\\"fontSize\\\":22,\\\"outlineColor\\\":{\\\"r\\\":255,\\\"g\\\":255,\\\"b\\\":255},\\\"outlineSize\\\":-1},{\\\"text\\\":\\\"owned the dealer \\\",\\\"color\\\":{\\\"r\\\":236,\\\"g\\\":215,\\\"b\\\":250},\\\"opacity\\\":255,\\\"fontName\\\":\\\"font/Default.ttf\\\",\\\"fontSize\\\":22,\\\"outlineColor\\\":{\\\"r\\\":255,\\\"g\\\":255,\\\"b\\\":255},\\\"outlineSize\\\":-1},{\\\"text\\\":\\\"{1} \\\",\\\"color\\\":{\\\"r\\\":255,\\\"g\\\":255,\\\"b\\\":255},\\\"opacity\\\":255,\\\"fontName\\\":\\\"font/Default.ttf\\\",\\\"fontSize\\\":22,\\\"outlineColor\\\":{\\\"r\\\":255,\\\"g\\\":255,\\\"b\\\":255},\\\"outlineSize\\\":-1},{\\\"text\\\":\\\"Sic Bo.\\\",\\\"color\\\":{\\\"r\\\":236,\\\"g\\\":215,\\\"b\\\":250},\\\"opacity\\\":255,\\\"fontName\\\":\\\"font/Default.ttf\\\",\\\"fontSize\\\":22,\\\"outlineColor\\\":{\\\"r\\\":255,\\\"g\\\":255,\\\"b\\\":255},\\\"outlineSize\\\":-1}]}</v>
      </c>
    </row>
    <row r="8" spans="1:8">
      <c r="A8" s="65">
        <v>7</v>
      </c>
      <c r="B8" s="58" t="s">
        <v>183</v>
      </c>
      <c r="C8" s="66" t="s">
        <v>183</v>
      </c>
      <c r="D8" s="18" t="str">
        <f>VLOOKUP(表1[[#This Row],[公告编号]],'12 公告内容配置'!B:O,14,FALSE)</f>
        <v>{\"RichText\":[{\"text\":\"{0}\",\"color\":{\"r\":255,\"g\":255,\"b\":255},\"opacity\":255,\"fontName\":\"font/Default.ttf\",\"fontSize\":22,\"outlineColor\":{\"r\":255,\"g\":255,\"b\":255},\"outlineSize\":-1},{\"text\":\"邀请你加入\",\"color\":{\"r\":236,\"g\":215,\"b\":250},\"opacity\":255,\"fontName\":\"font/Default.ttf\",\"fontSize\":22,\"outlineColor\":{\"r\":255,\"g\":255,\"b\":255},\"outlineSize\":-1},{\"text\":\"{1}\",\"color\":{\"r\":255,\"g\":255,\"b\":255},\"opacity\":255,\"fontName\":\"font/Default.ttf\",\"fontSize\":22,\"outlineColor\":{\"r\":255,\"g\":255,\"b\":255},\"outlineSize\":-1},{\"text\":\"点击跳转\",\"color\":{\"r\":71,\"g\":101,\"b\":243},\"opacity\":255,\"fontName\":\"font/Default.ttf\",\"fontSize\":22,\"outlineColor\":{\"r\":255,\"g\":255,\"b\":255},\"outlineSize\":-1}]}</v>
      </c>
      <c r="E8" s="18" t="str">
        <f>VLOOKUP(表1[[#This Row],[公告编号]],'12 公告内容配置'!B:AO,40,FALSE)</f>
        <v>{\"RichText\":[{\"text\":\"{0}\",\"color\":{\"r\":255,\"g\":255,\"b\":255},\"opacity\":255,\"fontName\":\"font/Default.ttf\",\"fontSize\":22,\"outlineColor\":{\"r\":255,\"g\":255,\"b\":255},\"outlineSize\":-1},{\"text\":\"邀請你加入\",\"color\":{\"r\":236,\"g\":215,\"b\":250},\"opacity\":255,\"fontName\":\"font/Default.ttf\",\"fontSize\":22,\"outlineColor\":{\"r\":255,\"g\":255,\"b\":255},\"outlineSize\":-1},{\"text\":\"{1}\",\"color\":{\"r\":255,\"g\":255,\"b\":255},\"opacity\":255,\"fontName\":\"font/Default.ttf\",\"fontSize\":22,\"outlineColor\":{\"r\":255,\"g\":255,\"b\":255},\"outlineSize\":-1},{\"text\":\"點選跳轉\",\"color\":{\"r\":71,\"g\":101,\"b\":243},\"opacity\":255,\"fontName\":\"font/Default.ttf\",\"fontSize\":22,\"outlineColor\":{\"r\":255,\"g\":255,\"b\":255},\"outlineSize\":-1}]}</v>
      </c>
      <c r="F8" s="18" t="str">
        <f>SUBSTITUTE(VLOOKUP(表1[[#This Row],[公告编号]],'12 公告内容配置'!B:AB,27,FALSE),"\","\\\")</f>
        <v>{\\\"RichText\\\":[]}</v>
      </c>
    </row>
  </sheetData>
  <phoneticPr fontId="7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9169-B383-4C43-8319-2A5675D8415A}">
  <sheetPr>
    <outlinePr summaryBelow="0" summaryRight="0"/>
  </sheetPr>
  <dimension ref="A1:AO84"/>
  <sheetViews>
    <sheetView topLeftCell="Q49" workbookViewId="0">
      <selection activeCell="AC79" sqref="AC79"/>
    </sheetView>
  </sheetViews>
  <sheetFormatPr defaultRowHeight="14.25" outlineLevelRow="1"/>
  <sheetData>
    <row r="1" spans="1:41" s="1" customFormat="1" ht="12.75">
      <c r="B1" s="10"/>
    </row>
    <row r="2" spans="1:41" s="1" customFormat="1" ht="15">
      <c r="A2" s="2" t="s">
        <v>61</v>
      </c>
      <c r="B2" s="6">
        <v>2</v>
      </c>
      <c r="C2" s="75" t="str">
        <f>VLOOKUP(B2,'02 公告内容配置'!A:B,2,FALSE)</f>
        <v>恭喜{0}获得猜大小奖池大奖，TA拿到了{1}金币</v>
      </c>
      <c r="D2" s="76"/>
      <c r="E2" s="76"/>
      <c r="F2" s="76"/>
      <c r="G2" s="76"/>
      <c r="H2" s="76"/>
      <c r="I2" s="76"/>
      <c r="J2" s="76"/>
      <c r="K2" s="76"/>
      <c r="L2" s="76"/>
      <c r="M2" s="77"/>
      <c r="N2" s="2" t="s">
        <v>69</v>
      </c>
      <c r="O2" s="9" t="str">
        <f>'00 概述'!$F$3&amp;CONCATENATE(N5,N6,N7,N8,N9,N10,N11,N12,N13,N14)&amp;'00 概述'!$G$9</f>
        <v>{\"RichText\":[{\"text\":\"恭喜\",\"color\":{\"r\":236,\"g\":215,\"b\":250},\"opacity\":255,\"fontName\":\"font/Default.ttf\",\"fontSize\":22,\"outlineColor\":{\"r\":255,\"g\":255,\"b\":255},\"outlineSize\":-1},{\"text\":\"{0}\",\"color\":{\"r\":255,\"g\":255,\"b\":255},\"opacity\":255,\"fontName\":\"font/Font001.ttf\",\"fontSize\":22,\"outlineColor\":{\"r\":255,\"g\":255,\"b\":255},\"outlineSize\":-1},{\"text\":\"获得猜大小奖池大奖，TA拿到了\",\"color\":{\"r\":236,\"g\":215,\"b\":250},\"opacity\":255,\"fontName\":\"font/Default.ttf\",\"fontSize\":22,\"outlineColor\":{\"r\":255,\"g\":255,\"b\":255},\"outlineSize\":-1},{\"text\":\"{1}金币\",\"color\":{\"r\":255,\"g\":255,\"b\":255},\"opacity\":255,\"fontName\":\"font/Font001.ttf\",\"fontSize\":22,\"outlineColor\":{\"r\":255,\"g\":255,\"b\":255},\"outlineSize\":-1}]}</v>
      </c>
      <c r="P2" s="72" t="s">
        <v>135</v>
      </c>
      <c r="Q2" s="73"/>
      <c r="R2" s="73"/>
      <c r="S2" s="73"/>
      <c r="T2" s="73"/>
      <c r="U2" s="73"/>
      <c r="V2" s="73"/>
      <c r="W2" s="73"/>
      <c r="X2" s="73"/>
      <c r="Y2" s="73"/>
      <c r="Z2" s="74"/>
      <c r="AA2" s="2" t="s">
        <v>71</v>
      </c>
      <c r="AB2" s="9" t="str">
        <f>'00 概述'!$F$3&amp;CONCATENATE(AA5,AA6,AA7,AA8,AA9,AA10,AA11,AA12,AA13,AA14)&amp;'00 概述'!$G$9</f>
        <v>{\"RichText\":[{\"text\":\"Congratulations to \",\"color\":{\"r\":236,\"g\":215,\"b\":250},\"opacity\":255,\"fontName\":\"font/Default.ttf\",\"fontSize\":22,\"outlineColor\":{\"r\":255,\"g\":255,\"b\":255},\"outlineSize\":-1},{\"text\":\"{0} \",\"color\":{\"r\":255,\"g\":255,\"b\":255},\"opacity\":255,\"fontName\":\"font/Font001.ttf\",\"fontSize\":22,\"outlineColor\":{\"r\":255,\"g\":255,\"b\":255},\"outlineSize\":-1},{\"text\":\"for winning the jackpot of \",\"color\":{\"r\":236,\"g\":215,\"b\":250},\"opacity\":255,\"fontName\":\"font/Default.ttf\",\"fontSize\":22,\"outlineColor\":{\"r\":255,\"g\":255,\"b\":255},\"outlineSize\":-1},{\"text\":\"{1} gold.\",\"color\":{\"r\":255,\"g\":255,\"b\":255},\"opacity\":255,\"fontName\":\"font/Font001.ttf\",\"fontSize\":22,\"outlineColor\":{\"r\":255,\"g\":255,\"b\":255},\"outlineSize\":-1}]}</v>
      </c>
      <c r="AC2" s="69"/>
      <c r="AD2" s="70"/>
      <c r="AE2" s="70"/>
      <c r="AF2" s="70"/>
      <c r="AG2" s="70"/>
      <c r="AH2" s="70"/>
      <c r="AI2" s="70"/>
      <c r="AJ2" s="70"/>
      <c r="AK2" s="70"/>
      <c r="AL2" s="70"/>
      <c r="AM2" s="71"/>
      <c r="AN2" s="2" t="s">
        <v>70</v>
      </c>
      <c r="AO2" s="9" t="str">
        <f>'00 概述'!$F$3&amp;CONCATENATE(AN5,AN6,AN7,AN8,AN9,AN10,AN11,AN12,AN13,AN14)&amp;'00 概述'!$G$9</f>
        <v>{\"RichText\":[{\"text\":\"恭喜\",\"color\":{\"r\":236,\"g\":215,\"b\":250},\"opacity\":255,\"fontName\":\"font/Default.ttf\",\"fontSize\":22,\"outlineColor\":{\"r\":255,\"g\":255,\"b\":255},\"outlineSize\":-1},{\"text\":\"{0}\",\"color\":{\"r\":255,\"g\":255,\"b\":255},\"opacity\":255,\"fontName\":\"font/Font001.ttf\",\"fontSize\":22,\"outlineColor\":{\"r\":255,\"g\":255,\"b\":255},\"outlineSize\":-1},{\"text\":\"獲得猜大小獎池大獎，TA拿到了\",\"color\":{\"r\":236,\"g\":215,\"b\":250},\"opacity\":255,\"fontName\":\"font/Default.ttf\",\"fontSize\":22,\"outlineColor\":{\"r\":255,\"g\":255,\"b\":255},\"outlineSize\":-1},{\"text\":\"{1}金幣\",\"color\":{\"r\":255,\"g\":255,\"b\":255},\"opacity\":255,\"fontName\":\"font/Font001.ttf\",\"fontSize\":22,\"outlineColor\":{\"r\":255,\"g\":255,\"b\":255},\"outlineSize\":-1}]}</v>
      </c>
    </row>
    <row r="3" spans="1:41" s="1" customFormat="1" ht="12.75" outlineLevel="1">
      <c r="B3" s="10"/>
      <c r="C3" s="68" t="s">
        <v>3</v>
      </c>
      <c r="D3" s="68" t="s">
        <v>4</v>
      </c>
      <c r="E3" s="68"/>
      <c r="F3" s="68"/>
      <c r="G3" s="68" t="s">
        <v>5</v>
      </c>
      <c r="H3" s="68" t="s">
        <v>6</v>
      </c>
      <c r="I3" s="68" t="s">
        <v>7</v>
      </c>
      <c r="J3" s="68" t="s">
        <v>8</v>
      </c>
      <c r="K3" s="68"/>
      <c r="L3" s="68"/>
      <c r="M3" s="68"/>
      <c r="N3" s="68" t="s">
        <v>9</v>
      </c>
      <c r="P3" s="68" t="s">
        <v>3</v>
      </c>
      <c r="Q3" s="68" t="s">
        <v>4</v>
      </c>
      <c r="R3" s="68"/>
      <c r="S3" s="68"/>
      <c r="T3" s="68" t="s">
        <v>5</v>
      </c>
      <c r="U3" s="68" t="s">
        <v>6</v>
      </c>
      <c r="V3" s="68" t="s">
        <v>7</v>
      </c>
      <c r="W3" s="68" t="s">
        <v>8</v>
      </c>
      <c r="X3" s="68"/>
      <c r="Y3" s="68"/>
      <c r="Z3" s="68"/>
      <c r="AA3" s="68" t="s">
        <v>9</v>
      </c>
      <c r="AC3" s="68" t="s">
        <v>3</v>
      </c>
      <c r="AD3" s="68" t="s">
        <v>4</v>
      </c>
      <c r="AE3" s="68"/>
      <c r="AF3" s="68"/>
      <c r="AG3" s="68" t="s">
        <v>5</v>
      </c>
      <c r="AH3" s="68" t="s">
        <v>6</v>
      </c>
      <c r="AI3" s="68" t="s">
        <v>7</v>
      </c>
      <c r="AJ3" s="68" t="s">
        <v>8</v>
      </c>
      <c r="AK3" s="68"/>
      <c r="AL3" s="68"/>
      <c r="AM3" s="68"/>
      <c r="AN3" s="68" t="s">
        <v>9</v>
      </c>
    </row>
    <row r="4" spans="1:41" s="1" customFormat="1" ht="14.25" customHeight="1" outlineLevel="1">
      <c r="B4" s="10"/>
      <c r="C4" s="68"/>
      <c r="D4" s="12" t="s">
        <v>13</v>
      </c>
      <c r="E4" s="12" t="s">
        <v>14</v>
      </c>
      <c r="F4" s="12" t="s">
        <v>15</v>
      </c>
      <c r="G4" s="68"/>
      <c r="H4" s="68"/>
      <c r="I4" s="68"/>
      <c r="J4" s="12" t="s">
        <v>13</v>
      </c>
      <c r="K4" s="12" t="s">
        <v>14</v>
      </c>
      <c r="L4" s="12" t="s">
        <v>15</v>
      </c>
      <c r="M4" s="12" t="s">
        <v>16</v>
      </c>
      <c r="N4" s="68"/>
      <c r="P4" s="68"/>
      <c r="Q4" s="12" t="s">
        <v>13</v>
      </c>
      <c r="R4" s="12" t="s">
        <v>14</v>
      </c>
      <c r="S4" s="12" t="s">
        <v>15</v>
      </c>
      <c r="T4" s="68"/>
      <c r="U4" s="68"/>
      <c r="V4" s="68"/>
      <c r="W4" s="12" t="s">
        <v>13</v>
      </c>
      <c r="X4" s="12" t="s">
        <v>14</v>
      </c>
      <c r="Y4" s="12" t="s">
        <v>15</v>
      </c>
      <c r="Z4" s="12" t="s">
        <v>16</v>
      </c>
      <c r="AA4" s="68"/>
      <c r="AC4" s="68"/>
      <c r="AD4" s="12" t="s">
        <v>13</v>
      </c>
      <c r="AE4" s="12" t="s">
        <v>14</v>
      </c>
      <c r="AF4" s="12" t="s">
        <v>15</v>
      </c>
      <c r="AG4" s="68"/>
      <c r="AH4" s="68"/>
      <c r="AI4" s="68"/>
      <c r="AJ4" s="12" t="s">
        <v>13</v>
      </c>
      <c r="AK4" s="12" t="s">
        <v>14</v>
      </c>
      <c r="AL4" s="12" t="s">
        <v>15</v>
      </c>
      <c r="AM4" s="12" t="s">
        <v>16</v>
      </c>
      <c r="AN4" s="68"/>
    </row>
    <row r="5" spans="1:41" s="1" customFormat="1" ht="12.75" outlineLevel="1">
      <c r="B5" s="10"/>
      <c r="C5" s="8" t="s">
        <v>99</v>
      </c>
      <c r="D5" s="4">
        <v>236</v>
      </c>
      <c r="E5" s="4">
        <v>215</v>
      </c>
      <c r="F5" s="4">
        <v>250</v>
      </c>
      <c r="G5" s="4">
        <v>255</v>
      </c>
      <c r="H5" s="4" t="s">
        <v>19</v>
      </c>
      <c r="I5" s="4">
        <v>22</v>
      </c>
      <c r="J5" s="4">
        <v>255</v>
      </c>
      <c r="K5" s="4">
        <v>255</v>
      </c>
      <c r="L5" s="4">
        <v>255</v>
      </c>
      <c r="M5" s="4">
        <v>-1</v>
      </c>
      <c r="N5" s="9" t="str">
        <f>IF(C5="","",'00 概述'!$F$4&amp;C5&amp;'00 概述'!$F$5&amp;D5&amp;'00 概述'!$F$6&amp;E5&amp;'00 概述'!$F$7&amp;F5&amp;'00 概述'!$F$8&amp;G5&amp;'00 概述'!$F$9&amp;H5&amp;'00 概述'!$G$3&amp;I5&amp;'00 概述'!$G$4&amp;J5&amp;'00 概述'!$G$5&amp;K5&amp;'00 概述'!$G$6&amp;L5&amp;'00 概述'!$G$7&amp;M5&amp;'00 概述'!$G$8&amp;IF(N6="","",","))</f>
        <v>{\"text\":\"恭喜\",\"color\":{\"r\":236,\"g\":215,\"b\":250},\"opacity\":255,\"fontName\":\"font/Default.ttf\",\"fontSize\":22,\"outlineColor\":{\"r\":255,\"g\":255,\"b\":255},\"outlineSize\":-1},</v>
      </c>
      <c r="O5" s="13" t="s">
        <v>76</v>
      </c>
      <c r="P5" s="46" t="s">
        <v>136</v>
      </c>
      <c r="Q5" s="45">
        <v>236</v>
      </c>
      <c r="R5" s="45">
        <v>215</v>
      </c>
      <c r="S5" s="45">
        <v>250</v>
      </c>
      <c r="T5" s="45">
        <v>255</v>
      </c>
      <c r="U5" s="45" t="s">
        <v>19</v>
      </c>
      <c r="V5" s="45">
        <v>22</v>
      </c>
      <c r="W5" s="45">
        <v>255</v>
      </c>
      <c r="X5" s="45">
        <v>255</v>
      </c>
      <c r="Y5" s="45">
        <v>255</v>
      </c>
      <c r="Z5" s="45">
        <v>-1</v>
      </c>
      <c r="AA5" s="9" t="str">
        <f>IF(P5="","",'00 概述'!$F$4&amp;P5&amp;'00 概述'!$F$5&amp;Q5&amp;'00 概述'!$F$6&amp;R5&amp;'00 概述'!$F$7&amp;S5&amp;'00 概述'!$F$8&amp;T5&amp;'00 概述'!$F$9&amp;U5&amp;'00 概述'!$G$3&amp;V5&amp;'00 概述'!$G$4&amp;W5&amp;'00 概述'!$G$5&amp;X5&amp;'00 概述'!$G$6&amp;Y5&amp;'00 概述'!$G$7&amp;Z5&amp;'00 概述'!$G$8&amp;IF(AA6="","",","))</f>
        <v>{\"text\":\"Congratulations to \",\"color\":{\"r\":236,\"g\":215,\"b\":250},\"opacity\":255,\"fontName\":\"font/Default.ttf\",\"fontSize\":22,\"outlineColor\":{\"r\":255,\"g\":255,\"b\":255},\"outlineSize\":-1},</v>
      </c>
      <c r="AB5" s="13" t="s">
        <v>76</v>
      </c>
      <c r="AC5" s="8" t="s">
        <v>99</v>
      </c>
      <c r="AD5" s="4">
        <v>236</v>
      </c>
      <c r="AE5" s="4">
        <v>215</v>
      </c>
      <c r="AF5" s="4">
        <v>250</v>
      </c>
      <c r="AG5" s="4">
        <v>255</v>
      </c>
      <c r="AH5" s="4" t="s">
        <v>19</v>
      </c>
      <c r="AI5" s="4">
        <v>22</v>
      </c>
      <c r="AJ5" s="4">
        <v>255</v>
      </c>
      <c r="AK5" s="4">
        <v>255</v>
      </c>
      <c r="AL5" s="4">
        <v>255</v>
      </c>
      <c r="AM5" s="4">
        <v>-1</v>
      </c>
      <c r="AN5" s="9" t="str">
        <f>IF(AC5="","",'00 概述'!$F$4&amp;AC5&amp;'00 概述'!$F$5&amp;AD5&amp;'00 概述'!$F$6&amp;AE5&amp;'00 概述'!$F$7&amp;AF5&amp;'00 概述'!$F$8&amp;AG5&amp;'00 概述'!$F$9&amp;AH5&amp;'00 概述'!$G$3&amp;AI5&amp;'00 概述'!$G$4&amp;AJ5&amp;'00 概述'!$G$5&amp;AK5&amp;'00 概述'!$G$6&amp;AL5&amp;'00 概述'!$G$7&amp;AM5&amp;'00 概述'!$G$8&amp;IF(AN6="","",","))</f>
        <v>{\"text\":\"恭喜\",\"color\":{\"r\":236,\"g\":215,\"b\":250},\"opacity\":255,\"fontName\":\"font/Default.ttf\",\"fontSize\":22,\"outlineColor\":{\"r\":255,\"g\":255,\"b\":255},\"outlineSize\":-1},</v>
      </c>
    </row>
    <row r="6" spans="1:41" s="1" customFormat="1" ht="12.75" outlineLevel="1">
      <c r="B6" s="10"/>
      <c r="C6" s="8" t="s">
        <v>22</v>
      </c>
      <c r="D6" s="4">
        <v>255</v>
      </c>
      <c r="E6" s="4">
        <v>255</v>
      </c>
      <c r="F6" s="4">
        <v>255</v>
      </c>
      <c r="G6" s="4">
        <v>255</v>
      </c>
      <c r="H6" s="4" t="s">
        <v>23</v>
      </c>
      <c r="I6" s="4">
        <v>22</v>
      </c>
      <c r="J6" s="4">
        <v>255</v>
      </c>
      <c r="K6" s="4">
        <v>255</v>
      </c>
      <c r="L6" s="4">
        <v>255</v>
      </c>
      <c r="M6" s="4">
        <v>-1</v>
      </c>
      <c r="N6" s="9" t="str">
        <f>IF(C6="","",'00 概述'!$F$4&amp;C6&amp;'00 概述'!$F$5&amp;D6&amp;'00 概述'!$F$6&amp;E6&amp;'00 概述'!$F$7&amp;F6&amp;'00 概述'!$F$8&amp;G6&amp;'00 概述'!$F$9&amp;H6&amp;'00 概述'!$G$3&amp;I6&amp;'00 概述'!$G$4&amp;J6&amp;'00 概述'!$G$5&amp;K6&amp;'00 概述'!$G$6&amp;L6&amp;'00 概述'!$G$7&amp;M6&amp;'00 概述'!$G$8&amp;IF(N7="","",","))</f>
        <v>{\"text\":\"{0}\",\"color\":{\"r\":255,\"g\":255,\"b\":255},\"opacity\":255,\"fontName\":\"font/Font001.ttf\",\"fontSize\":22,\"outlineColor\":{\"r\":255,\"g\":255,\"b\":255},\"outlineSize\":-1},</v>
      </c>
      <c r="O6" s="13" t="s">
        <v>77</v>
      </c>
      <c r="P6" s="46" t="s">
        <v>121</v>
      </c>
      <c r="Q6" s="45">
        <v>255</v>
      </c>
      <c r="R6" s="45">
        <v>255</v>
      </c>
      <c r="S6" s="45">
        <v>255</v>
      </c>
      <c r="T6" s="45">
        <v>255</v>
      </c>
      <c r="U6" s="45" t="s">
        <v>23</v>
      </c>
      <c r="V6" s="45">
        <v>22</v>
      </c>
      <c r="W6" s="45">
        <v>255</v>
      </c>
      <c r="X6" s="45">
        <v>255</v>
      </c>
      <c r="Y6" s="45">
        <v>255</v>
      </c>
      <c r="Z6" s="45">
        <v>-1</v>
      </c>
      <c r="AA6" s="9" t="str">
        <f>IF(P6="","",'00 概述'!$F$4&amp;P6&amp;'00 概述'!$F$5&amp;Q6&amp;'00 概述'!$F$6&amp;R6&amp;'00 概述'!$F$7&amp;S6&amp;'00 概述'!$F$8&amp;T6&amp;'00 概述'!$F$9&amp;U6&amp;'00 概述'!$G$3&amp;V6&amp;'00 概述'!$G$4&amp;W6&amp;'00 概述'!$G$5&amp;X6&amp;'00 概述'!$G$6&amp;Y6&amp;'00 概述'!$G$7&amp;Z6&amp;'00 概述'!$G$8&amp;IF(AA7="","",","))</f>
        <v>{\"text\":\"{0} \",\"color\":{\"r\":255,\"g\":255,\"b\":255},\"opacity\":255,\"fontName\":\"font/Font001.ttf\",\"fontSize\":22,\"outlineColor\":{\"r\":255,\"g\":255,\"b\":255},\"outlineSize\":-1},</v>
      </c>
      <c r="AB6" s="13" t="s">
        <v>76</v>
      </c>
      <c r="AC6" s="8" t="s">
        <v>22</v>
      </c>
      <c r="AD6" s="4">
        <v>255</v>
      </c>
      <c r="AE6" s="4">
        <v>255</v>
      </c>
      <c r="AF6" s="4">
        <v>255</v>
      </c>
      <c r="AG6" s="4">
        <v>255</v>
      </c>
      <c r="AH6" s="4" t="s">
        <v>23</v>
      </c>
      <c r="AI6" s="4">
        <v>22</v>
      </c>
      <c r="AJ6" s="4">
        <v>255</v>
      </c>
      <c r="AK6" s="4">
        <v>255</v>
      </c>
      <c r="AL6" s="4">
        <v>255</v>
      </c>
      <c r="AM6" s="4">
        <v>-1</v>
      </c>
      <c r="AN6" s="9" t="str">
        <f>IF(AC6="","",'00 概述'!$F$4&amp;AC6&amp;'00 概述'!$F$5&amp;AD6&amp;'00 概述'!$F$6&amp;AE6&amp;'00 概述'!$F$7&amp;AF6&amp;'00 概述'!$F$8&amp;AG6&amp;'00 概述'!$F$9&amp;AH6&amp;'00 概述'!$G$3&amp;AI6&amp;'00 概述'!$G$4&amp;AJ6&amp;'00 概述'!$G$5&amp;AK6&amp;'00 概述'!$G$6&amp;AL6&amp;'00 概述'!$G$7&amp;AM6&amp;'00 概述'!$G$8&amp;IF(AN7="","",","))</f>
        <v>{\"text\":\"{0}\",\"color\":{\"r\":255,\"g\":255,\"b\":255},\"opacity\":255,\"fontName\":\"font/Font001.ttf\",\"fontSize\":22,\"outlineColor\":{\"r\":255,\"g\":255,\"b\":255},\"outlineSize\":-1},</v>
      </c>
    </row>
    <row r="7" spans="1:41" s="1" customFormat="1" ht="12.75" outlineLevel="1">
      <c r="B7" s="10"/>
      <c r="C7" s="8" t="s">
        <v>100</v>
      </c>
      <c r="D7" s="4">
        <v>236</v>
      </c>
      <c r="E7" s="4">
        <v>215</v>
      </c>
      <c r="F7" s="4">
        <v>250</v>
      </c>
      <c r="G7" s="4">
        <v>255</v>
      </c>
      <c r="H7" s="4" t="s">
        <v>19</v>
      </c>
      <c r="I7" s="4">
        <v>22</v>
      </c>
      <c r="J7" s="4">
        <v>255</v>
      </c>
      <c r="K7" s="4">
        <v>255</v>
      </c>
      <c r="L7" s="4">
        <v>255</v>
      </c>
      <c r="M7" s="4">
        <v>-1</v>
      </c>
      <c r="N7" s="9" t="str">
        <f>IF(C7="","",'00 概述'!$F$4&amp;C7&amp;'00 概述'!$F$5&amp;D7&amp;'00 概述'!$F$6&amp;E7&amp;'00 概述'!$F$7&amp;F7&amp;'00 概述'!$F$8&amp;G7&amp;'00 概述'!$F$9&amp;H7&amp;'00 概述'!$G$3&amp;I7&amp;'00 概述'!$G$4&amp;J7&amp;'00 概述'!$G$5&amp;K7&amp;'00 概述'!$G$6&amp;L7&amp;'00 概述'!$G$7&amp;M7&amp;'00 概述'!$G$8&amp;IF(N8="","",","))</f>
        <v>{\"text\":\"获得猜大小奖池大奖，TA拿到了\",\"color\":{\"r\":236,\"g\":215,\"b\":250},\"opacity\":255,\"fontName\":\"font/Default.ttf\",\"fontSize\":22,\"outlineColor\":{\"r\":255,\"g\":255,\"b\":255},\"outlineSize\":-1},</v>
      </c>
      <c r="O7" s="13" t="s">
        <v>76</v>
      </c>
      <c r="P7" s="46" t="s">
        <v>137</v>
      </c>
      <c r="Q7" s="45">
        <v>236</v>
      </c>
      <c r="R7" s="45">
        <v>215</v>
      </c>
      <c r="S7" s="45">
        <v>250</v>
      </c>
      <c r="T7" s="45">
        <v>255</v>
      </c>
      <c r="U7" s="45" t="s">
        <v>19</v>
      </c>
      <c r="V7" s="45">
        <v>22</v>
      </c>
      <c r="W7" s="45">
        <v>255</v>
      </c>
      <c r="X7" s="45">
        <v>255</v>
      </c>
      <c r="Y7" s="45">
        <v>255</v>
      </c>
      <c r="Z7" s="45">
        <v>-1</v>
      </c>
      <c r="AA7" s="9" t="str">
        <f>IF(P7="","",'00 概述'!$F$4&amp;P7&amp;'00 概述'!$F$5&amp;Q7&amp;'00 概述'!$F$6&amp;R7&amp;'00 概述'!$F$7&amp;S7&amp;'00 概述'!$F$8&amp;T7&amp;'00 概述'!$F$9&amp;U7&amp;'00 概述'!$G$3&amp;V7&amp;'00 概述'!$G$4&amp;W7&amp;'00 概述'!$G$5&amp;X7&amp;'00 概述'!$G$6&amp;Y7&amp;'00 概述'!$G$7&amp;Z7&amp;'00 概述'!$G$8&amp;IF(AA8="","",","))</f>
        <v>{\"text\":\"for winning the jackpot of \",\"color\":{\"r\":236,\"g\":215,\"b\":250},\"opacity\":255,\"fontName\":\"font/Default.ttf\",\"fontSize\":22,\"outlineColor\":{\"r\":255,\"g\":255,\"b\":255},\"outlineSize\":-1},</v>
      </c>
      <c r="AB7" s="13" t="s">
        <v>76</v>
      </c>
      <c r="AC7" s="8" t="s">
        <v>102</v>
      </c>
      <c r="AD7" s="4">
        <v>236</v>
      </c>
      <c r="AE7" s="4">
        <v>215</v>
      </c>
      <c r="AF7" s="4">
        <v>250</v>
      </c>
      <c r="AG7" s="4">
        <v>255</v>
      </c>
      <c r="AH7" s="4" t="s">
        <v>19</v>
      </c>
      <c r="AI7" s="4">
        <v>22</v>
      </c>
      <c r="AJ7" s="4">
        <v>255</v>
      </c>
      <c r="AK7" s="4">
        <v>255</v>
      </c>
      <c r="AL7" s="4">
        <v>255</v>
      </c>
      <c r="AM7" s="4">
        <v>-1</v>
      </c>
      <c r="AN7" s="9" t="str">
        <f>IF(AC7="","",'00 概述'!$F$4&amp;AC7&amp;'00 概述'!$F$5&amp;AD7&amp;'00 概述'!$F$6&amp;AE7&amp;'00 概述'!$F$7&amp;AF7&amp;'00 概述'!$F$8&amp;AG7&amp;'00 概述'!$F$9&amp;AH7&amp;'00 概述'!$G$3&amp;AI7&amp;'00 概述'!$G$4&amp;AJ7&amp;'00 概述'!$G$5&amp;AK7&amp;'00 概述'!$G$6&amp;AL7&amp;'00 概述'!$G$7&amp;AM7&amp;'00 概述'!$G$8&amp;IF(AN8="","",","))</f>
        <v>{\"text\":\"獲得猜大小獎池大獎，TA拿到了\",\"color\":{\"r\":236,\"g\":215,\"b\":250},\"opacity\":255,\"fontName\":\"font/Default.ttf\",\"fontSize\":22,\"outlineColor\":{\"r\":255,\"g\":255,\"b\":255},\"outlineSize\":-1},</v>
      </c>
    </row>
    <row r="8" spans="1:41" s="1" customFormat="1" ht="12.75" outlineLevel="1">
      <c r="B8" s="10"/>
      <c r="C8" s="8" t="s">
        <v>101</v>
      </c>
      <c r="D8" s="4">
        <v>255</v>
      </c>
      <c r="E8" s="4">
        <v>255</v>
      </c>
      <c r="F8" s="4">
        <v>255</v>
      </c>
      <c r="G8" s="4">
        <v>255</v>
      </c>
      <c r="H8" s="4" t="s">
        <v>23</v>
      </c>
      <c r="I8" s="4">
        <v>22</v>
      </c>
      <c r="J8" s="4">
        <v>255</v>
      </c>
      <c r="K8" s="4">
        <v>255</v>
      </c>
      <c r="L8" s="4">
        <v>255</v>
      </c>
      <c r="M8" s="4">
        <v>-1</v>
      </c>
      <c r="N8" s="9" t="str">
        <f>IF(C8="","",'00 概述'!$F$4&amp;C8&amp;'00 概述'!$F$5&amp;D8&amp;'00 概述'!$F$6&amp;E8&amp;'00 概述'!$F$7&amp;F8&amp;'00 概述'!$F$8&amp;G8&amp;'00 概述'!$F$9&amp;H8&amp;'00 概述'!$G$3&amp;I8&amp;'00 概述'!$G$4&amp;J8&amp;'00 概述'!$G$5&amp;K8&amp;'00 概述'!$G$6&amp;L8&amp;'00 概述'!$G$7&amp;M8&amp;'00 概述'!$G$8&amp;IF(N9="","",","))</f>
        <v>{\"text\":\"{1}金币\",\"color\":{\"r\":255,\"g\":255,\"b\":255},\"opacity\":255,\"fontName\":\"font/Font001.ttf\",\"fontSize\":22,\"outlineColor\":{\"r\":255,\"g\":255,\"b\":255},\"outlineSize\":-1}</v>
      </c>
      <c r="O8" s="13" t="s">
        <v>76</v>
      </c>
      <c r="P8" s="46" t="s">
        <v>138</v>
      </c>
      <c r="Q8" s="45">
        <v>255</v>
      </c>
      <c r="R8" s="45">
        <v>255</v>
      </c>
      <c r="S8" s="45">
        <v>255</v>
      </c>
      <c r="T8" s="45">
        <v>255</v>
      </c>
      <c r="U8" s="45" t="s">
        <v>23</v>
      </c>
      <c r="V8" s="45">
        <v>22</v>
      </c>
      <c r="W8" s="45">
        <v>255</v>
      </c>
      <c r="X8" s="45">
        <v>255</v>
      </c>
      <c r="Y8" s="45">
        <v>255</v>
      </c>
      <c r="Z8" s="45">
        <v>-1</v>
      </c>
      <c r="AA8" s="9" t="str">
        <f>IF(P8="","",'00 概述'!$F$4&amp;P8&amp;'00 概述'!$F$5&amp;Q8&amp;'00 概述'!$F$6&amp;R8&amp;'00 概述'!$F$7&amp;S8&amp;'00 概述'!$F$8&amp;T8&amp;'00 概述'!$F$9&amp;U8&amp;'00 概述'!$G$3&amp;V8&amp;'00 概述'!$G$4&amp;W8&amp;'00 概述'!$G$5&amp;X8&amp;'00 概述'!$G$6&amp;Y8&amp;'00 概述'!$G$7&amp;Z8&amp;'00 概述'!$G$8&amp;IF(AA9="","",","))</f>
        <v>{\"text\":\"{1} gold.\",\"color\":{\"r\":255,\"g\":255,\"b\":255},\"opacity\":255,\"fontName\":\"font/Font001.ttf\",\"fontSize\":22,\"outlineColor\":{\"r\":255,\"g\":255,\"b\":255},\"outlineSize\":-1}</v>
      </c>
      <c r="AB8" s="13" t="s">
        <v>76</v>
      </c>
      <c r="AC8" s="8" t="s">
        <v>103</v>
      </c>
      <c r="AD8" s="4">
        <v>255</v>
      </c>
      <c r="AE8" s="4">
        <v>255</v>
      </c>
      <c r="AF8" s="4">
        <v>255</v>
      </c>
      <c r="AG8" s="4">
        <v>255</v>
      </c>
      <c r="AH8" s="4" t="s">
        <v>23</v>
      </c>
      <c r="AI8" s="4">
        <v>22</v>
      </c>
      <c r="AJ8" s="4">
        <v>255</v>
      </c>
      <c r="AK8" s="4">
        <v>255</v>
      </c>
      <c r="AL8" s="4">
        <v>255</v>
      </c>
      <c r="AM8" s="4">
        <v>-1</v>
      </c>
      <c r="AN8" s="9" t="str">
        <f>IF(AC8="","",'00 概述'!$F$4&amp;AC8&amp;'00 概述'!$F$5&amp;AD8&amp;'00 概述'!$F$6&amp;AE8&amp;'00 概述'!$F$7&amp;AF8&amp;'00 概述'!$F$8&amp;AG8&amp;'00 概述'!$F$9&amp;AH8&amp;'00 概述'!$G$3&amp;AI8&amp;'00 概述'!$G$4&amp;AJ8&amp;'00 概述'!$G$5&amp;AK8&amp;'00 概述'!$G$6&amp;AL8&amp;'00 概述'!$G$7&amp;AM8&amp;'00 概述'!$G$8&amp;IF(AN9="","",","))</f>
        <v>{\"text\":\"{1}金幣\",\"color\":{\"r\":255,\"g\":255,\"b\":255},\"opacity\":255,\"fontName\":\"font/Font001.ttf\",\"fontSize\":22,\"outlineColor\":{\"r\":255,\"g\":255,\"b\":255},\"outlineSize\":-1}</v>
      </c>
    </row>
    <row r="9" spans="1:41" s="1" customFormat="1" ht="12.75" outlineLevel="1">
      <c r="B9" s="10"/>
      <c r="C9" s="8"/>
      <c r="D9" s="4"/>
      <c r="E9" s="4"/>
      <c r="F9" s="4"/>
      <c r="G9" s="4"/>
      <c r="H9" s="4"/>
      <c r="I9" s="4"/>
      <c r="J9" s="4"/>
      <c r="K9" s="4"/>
      <c r="L9" s="4"/>
      <c r="M9" s="4"/>
      <c r="N9" s="9" t="str">
        <f>IF(C9="","",'00 概述'!$F$4&amp;C9&amp;'00 概述'!$F$5&amp;D9&amp;'00 概述'!$F$6&amp;E9&amp;'00 概述'!$F$7&amp;F9&amp;'00 概述'!$F$8&amp;G9&amp;'00 概述'!$F$9&amp;H9&amp;'00 概述'!$G$3&amp;I9&amp;'00 概述'!$G$4&amp;J9&amp;'00 概述'!$G$5&amp;K9&amp;'00 概述'!$G$6&amp;L9&amp;'00 概述'!$G$7&amp;M9&amp;'00 概述'!$G$8&amp;IF(N10="","",","))</f>
        <v/>
      </c>
      <c r="O9" s="13" t="s">
        <v>76</v>
      </c>
      <c r="P9" s="8"/>
      <c r="Q9" s="4"/>
      <c r="R9" s="4"/>
      <c r="S9" s="4"/>
      <c r="T9" s="4"/>
      <c r="U9" s="4"/>
      <c r="V9" s="4"/>
      <c r="W9" s="4"/>
      <c r="X9" s="4"/>
      <c r="Y9" s="4"/>
      <c r="Z9" s="4"/>
      <c r="AA9" s="9" t="str">
        <f>IF(P9="","",'00 概述'!$F$4&amp;P9&amp;'00 概述'!$F$5&amp;Q9&amp;'00 概述'!$F$6&amp;R9&amp;'00 概述'!$F$7&amp;S9&amp;'00 概述'!$F$8&amp;T9&amp;'00 概述'!$F$9&amp;U9&amp;'00 概述'!$G$3&amp;V9&amp;'00 概述'!$G$4&amp;W9&amp;'00 概述'!$G$5&amp;X9&amp;'00 概述'!$G$6&amp;Y9&amp;'00 概述'!$G$7&amp;Z9&amp;'00 概述'!$G$8&amp;IF(AA10="","",","))</f>
        <v/>
      </c>
      <c r="AB9" s="13" t="s">
        <v>76</v>
      </c>
      <c r="AC9" s="8"/>
      <c r="AD9" s="4"/>
      <c r="AE9" s="4"/>
      <c r="AF9" s="4"/>
      <c r="AG9" s="4"/>
      <c r="AH9" s="4"/>
      <c r="AI9" s="4"/>
      <c r="AJ9" s="4"/>
      <c r="AK9" s="4"/>
      <c r="AL9" s="4"/>
      <c r="AM9" s="4"/>
      <c r="AN9" s="9" t="str">
        <f>IF(AC9="","",'00 概述'!$F$4&amp;AC9&amp;'00 概述'!$F$5&amp;AD9&amp;'00 概述'!$F$6&amp;AE9&amp;'00 概述'!$F$7&amp;AF9&amp;'00 概述'!$F$8&amp;AG9&amp;'00 概述'!$F$9&amp;AH9&amp;'00 概述'!$G$3&amp;AI9&amp;'00 概述'!$G$4&amp;AJ9&amp;'00 概述'!$G$5&amp;AK9&amp;'00 概述'!$G$6&amp;AL9&amp;'00 概述'!$G$7&amp;AM9&amp;'00 概述'!$G$8&amp;IF(AN10="","",","))</f>
        <v/>
      </c>
    </row>
    <row r="10" spans="1:41" s="1" customFormat="1" ht="12.75" outlineLevel="1">
      <c r="B10" s="10"/>
      <c r="C10" s="8"/>
      <c r="D10" s="4"/>
      <c r="E10" s="4"/>
      <c r="F10" s="4"/>
      <c r="G10" s="4"/>
      <c r="H10" s="4"/>
      <c r="I10" s="4"/>
      <c r="J10" s="4"/>
      <c r="K10" s="4"/>
      <c r="L10" s="4"/>
      <c r="M10" s="4"/>
      <c r="N10" s="9" t="str">
        <f>IF(C10="","",'00 概述'!$F$4&amp;C10&amp;'00 概述'!$F$5&amp;D10&amp;'00 概述'!$F$6&amp;E10&amp;'00 概述'!$F$7&amp;F10&amp;'00 概述'!$F$8&amp;G10&amp;'00 概述'!$F$9&amp;H10&amp;'00 概述'!$G$3&amp;I10&amp;'00 概述'!$G$4&amp;J10&amp;'00 概述'!$G$5&amp;K10&amp;'00 概述'!$G$6&amp;L10&amp;'00 概述'!$G$7&amp;M10&amp;'00 概述'!$G$8&amp;IF(N11="","",","))</f>
        <v/>
      </c>
      <c r="O10" s="13" t="s">
        <v>76</v>
      </c>
      <c r="P10" s="8"/>
      <c r="Q10" s="4"/>
      <c r="R10" s="4"/>
      <c r="S10" s="4"/>
      <c r="T10" s="4"/>
      <c r="U10" s="4"/>
      <c r="V10" s="4"/>
      <c r="W10" s="4"/>
      <c r="X10" s="4"/>
      <c r="Y10" s="4"/>
      <c r="Z10" s="4"/>
      <c r="AA10" s="9" t="str">
        <f>IF(P10="","",'00 概述'!$F$4&amp;P10&amp;'00 概述'!$F$5&amp;Q10&amp;'00 概述'!$F$6&amp;R10&amp;'00 概述'!$F$7&amp;S10&amp;'00 概述'!$F$8&amp;T10&amp;'00 概述'!$F$9&amp;U10&amp;'00 概述'!$G$3&amp;V10&amp;'00 概述'!$G$4&amp;W10&amp;'00 概述'!$G$5&amp;X10&amp;'00 概述'!$G$6&amp;Y10&amp;'00 概述'!$G$7&amp;Z10&amp;'00 概述'!$G$8&amp;IF(AA11="","",","))</f>
        <v/>
      </c>
      <c r="AB10" s="13" t="s">
        <v>76</v>
      </c>
      <c r="AC10" s="8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9" t="str">
        <f>IF(AC10="","",'00 概述'!$F$4&amp;AC10&amp;'00 概述'!$F$5&amp;AD10&amp;'00 概述'!$F$6&amp;AE10&amp;'00 概述'!$F$7&amp;AF10&amp;'00 概述'!$F$8&amp;AG10&amp;'00 概述'!$F$9&amp;AH10&amp;'00 概述'!$G$3&amp;AI10&amp;'00 概述'!$G$4&amp;AJ10&amp;'00 概述'!$G$5&amp;AK10&amp;'00 概述'!$G$6&amp;AL10&amp;'00 概述'!$G$7&amp;AM10&amp;'00 概述'!$G$8&amp;IF(AN11="","",","))</f>
        <v/>
      </c>
    </row>
    <row r="11" spans="1:41" s="1" customFormat="1" ht="12.75" outlineLevel="1">
      <c r="B11" s="10"/>
      <c r="C11" s="8"/>
      <c r="D11" s="4"/>
      <c r="E11" s="4"/>
      <c r="F11" s="4"/>
      <c r="G11" s="4"/>
      <c r="H11" s="4"/>
      <c r="I11" s="4"/>
      <c r="J11" s="4"/>
      <c r="K11" s="4"/>
      <c r="L11" s="4"/>
      <c r="M11" s="4"/>
      <c r="N11" s="9" t="str">
        <f>IF(C11="","",'00 概述'!$F$4&amp;C11&amp;'00 概述'!$F$5&amp;D11&amp;'00 概述'!$F$6&amp;E11&amp;'00 概述'!$F$7&amp;F11&amp;'00 概述'!$F$8&amp;G11&amp;'00 概述'!$F$9&amp;H11&amp;'00 概述'!$G$3&amp;I11&amp;'00 概述'!$G$4&amp;J11&amp;'00 概述'!$G$5&amp;K11&amp;'00 概述'!$G$6&amp;L11&amp;'00 概述'!$G$7&amp;M11&amp;'00 概述'!$G$8&amp;IF(N12="","",","))</f>
        <v/>
      </c>
      <c r="O11" s="13" t="s">
        <v>76</v>
      </c>
      <c r="P11" s="8"/>
      <c r="Q11" s="4"/>
      <c r="R11" s="4"/>
      <c r="S11" s="4"/>
      <c r="T11" s="4"/>
      <c r="U11" s="4"/>
      <c r="V11" s="4"/>
      <c r="W11" s="4"/>
      <c r="X11" s="4"/>
      <c r="Y11" s="4"/>
      <c r="Z11" s="4"/>
      <c r="AA11" s="9" t="str">
        <f>IF(P11="","",'00 概述'!$F$4&amp;P11&amp;'00 概述'!$F$5&amp;Q11&amp;'00 概述'!$F$6&amp;R11&amp;'00 概述'!$F$7&amp;S11&amp;'00 概述'!$F$8&amp;T11&amp;'00 概述'!$F$9&amp;U11&amp;'00 概述'!$G$3&amp;V11&amp;'00 概述'!$G$4&amp;W11&amp;'00 概述'!$G$5&amp;X11&amp;'00 概述'!$G$6&amp;Y11&amp;'00 概述'!$G$7&amp;Z11&amp;'00 概述'!$G$8&amp;IF(AA12="","",","))</f>
        <v/>
      </c>
      <c r="AB11" s="13" t="s">
        <v>76</v>
      </c>
      <c r="AC11" s="8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9" t="str">
        <f>IF(AC11="","",'00 概述'!$F$4&amp;AC11&amp;'00 概述'!$F$5&amp;AD11&amp;'00 概述'!$F$6&amp;AE11&amp;'00 概述'!$F$7&amp;AF11&amp;'00 概述'!$F$8&amp;AG11&amp;'00 概述'!$F$9&amp;AH11&amp;'00 概述'!$G$3&amp;AI11&amp;'00 概述'!$G$4&amp;AJ11&amp;'00 概述'!$G$5&amp;AK11&amp;'00 概述'!$G$6&amp;AL11&amp;'00 概述'!$G$7&amp;AM11&amp;'00 概述'!$G$8&amp;IF(AN12="","",","))</f>
        <v/>
      </c>
    </row>
    <row r="12" spans="1:41" s="1" customFormat="1" ht="12.75" outlineLevel="1">
      <c r="B12" s="10"/>
      <c r="C12" s="8"/>
      <c r="D12" s="4"/>
      <c r="E12" s="4"/>
      <c r="F12" s="4"/>
      <c r="G12" s="4"/>
      <c r="H12" s="4"/>
      <c r="I12" s="4"/>
      <c r="J12" s="4"/>
      <c r="K12" s="4"/>
      <c r="L12" s="4"/>
      <c r="M12" s="4"/>
      <c r="N12" s="9" t="str">
        <f>IF(C12="","",'00 概述'!$F$4&amp;C12&amp;'00 概述'!$F$5&amp;D12&amp;'00 概述'!$F$6&amp;E12&amp;'00 概述'!$F$7&amp;F12&amp;'00 概述'!$F$8&amp;G12&amp;'00 概述'!$F$9&amp;H12&amp;'00 概述'!$G$3&amp;I12&amp;'00 概述'!$G$4&amp;J12&amp;'00 概述'!$G$5&amp;K12&amp;'00 概述'!$G$6&amp;L12&amp;'00 概述'!$G$7&amp;M12&amp;'00 概述'!$G$8&amp;IF(N13="","",","))</f>
        <v/>
      </c>
      <c r="O12" s="13" t="s">
        <v>76</v>
      </c>
      <c r="P12" s="8"/>
      <c r="Q12" s="4"/>
      <c r="R12" s="4"/>
      <c r="S12" s="4"/>
      <c r="T12" s="4"/>
      <c r="U12" s="4"/>
      <c r="V12" s="4"/>
      <c r="W12" s="4"/>
      <c r="X12" s="4"/>
      <c r="Y12" s="4"/>
      <c r="Z12" s="4"/>
      <c r="AA12" s="9" t="str">
        <f>IF(P12="","",'00 概述'!$F$4&amp;P12&amp;'00 概述'!$F$5&amp;Q12&amp;'00 概述'!$F$6&amp;R12&amp;'00 概述'!$F$7&amp;S12&amp;'00 概述'!$F$8&amp;T12&amp;'00 概述'!$F$9&amp;U12&amp;'00 概述'!$G$3&amp;V12&amp;'00 概述'!$G$4&amp;W12&amp;'00 概述'!$G$5&amp;X12&amp;'00 概述'!$G$6&amp;Y12&amp;'00 概述'!$G$7&amp;Z12&amp;'00 概述'!$G$8&amp;IF(AA13="","",","))</f>
        <v/>
      </c>
      <c r="AB12" s="13" t="s">
        <v>76</v>
      </c>
      <c r="AC12" s="8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9" t="str">
        <f>IF(AC12="","",'00 概述'!$F$4&amp;AC12&amp;'00 概述'!$F$5&amp;AD12&amp;'00 概述'!$F$6&amp;AE12&amp;'00 概述'!$F$7&amp;AF12&amp;'00 概述'!$F$8&amp;AG12&amp;'00 概述'!$F$9&amp;AH12&amp;'00 概述'!$G$3&amp;AI12&amp;'00 概述'!$G$4&amp;AJ12&amp;'00 概述'!$G$5&amp;AK12&amp;'00 概述'!$G$6&amp;AL12&amp;'00 概述'!$G$7&amp;AM12&amp;'00 概述'!$G$8&amp;IF(AN13="","",","))</f>
        <v/>
      </c>
    </row>
    <row r="13" spans="1:41" s="1" customFormat="1" ht="12.75" outlineLevel="1">
      <c r="B13" s="10"/>
      <c r="C13" s="8"/>
      <c r="D13" s="4"/>
      <c r="E13" s="4"/>
      <c r="F13" s="4"/>
      <c r="G13" s="4"/>
      <c r="H13" s="4"/>
      <c r="I13" s="4"/>
      <c r="J13" s="4"/>
      <c r="K13" s="4"/>
      <c r="L13" s="4"/>
      <c r="M13" s="4"/>
      <c r="N13" s="9" t="str">
        <f>IF(C13="","",'00 概述'!$F$4&amp;C13&amp;'00 概述'!$F$5&amp;D13&amp;'00 概述'!$F$6&amp;E13&amp;'00 概述'!$F$7&amp;F13&amp;'00 概述'!$F$8&amp;G13&amp;'00 概述'!$F$9&amp;H13&amp;'00 概述'!$G$3&amp;I13&amp;'00 概述'!$G$4&amp;J13&amp;'00 概述'!$G$5&amp;K13&amp;'00 概述'!$G$6&amp;L13&amp;'00 概述'!$G$7&amp;M13&amp;'00 概述'!$G$8&amp;IF(N14="","",","))</f>
        <v/>
      </c>
      <c r="O13" s="13" t="s">
        <v>76</v>
      </c>
      <c r="P13" s="8"/>
      <c r="Q13" s="4"/>
      <c r="R13" s="4"/>
      <c r="S13" s="4"/>
      <c r="T13" s="4"/>
      <c r="U13" s="4"/>
      <c r="V13" s="4"/>
      <c r="W13" s="4"/>
      <c r="X13" s="4"/>
      <c r="Y13" s="4"/>
      <c r="Z13" s="4"/>
      <c r="AA13" s="9" t="str">
        <f>IF(P13="","",'00 概述'!$F$4&amp;P13&amp;'00 概述'!$F$5&amp;Q13&amp;'00 概述'!$F$6&amp;R13&amp;'00 概述'!$F$7&amp;S13&amp;'00 概述'!$F$8&amp;T13&amp;'00 概述'!$F$9&amp;U13&amp;'00 概述'!$G$3&amp;V13&amp;'00 概述'!$G$4&amp;W13&amp;'00 概述'!$G$5&amp;X13&amp;'00 概述'!$G$6&amp;Y13&amp;'00 概述'!$G$7&amp;Z13&amp;'00 概述'!$G$8&amp;IF(AA14="","",","))</f>
        <v/>
      </c>
      <c r="AB13" s="13" t="s">
        <v>76</v>
      </c>
      <c r="AC13" s="8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9" t="str">
        <f>IF(AC13="","",'00 概述'!$F$4&amp;AC13&amp;'00 概述'!$F$5&amp;AD13&amp;'00 概述'!$F$6&amp;AE13&amp;'00 概述'!$F$7&amp;AF13&amp;'00 概述'!$F$8&amp;AG13&amp;'00 概述'!$F$9&amp;AH13&amp;'00 概述'!$G$3&amp;AI13&amp;'00 概述'!$G$4&amp;AJ13&amp;'00 概述'!$G$5&amp;AK13&amp;'00 概述'!$G$6&amp;AL13&amp;'00 概述'!$G$7&amp;AM13&amp;'00 概述'!$G$8&amp;IF(AN14="","",","))</f>
        <v/>
      </c>
    </row>
    <row r="14" spans="1:41" s="1" customFormat="1" ht="12.75" outlineLevel="1">
      <c r="B14" s="10"/>
      <c r="C14" s="8"/>
      <c r="D14" s="4"/>
      <c r="E14" s="4"/>
      <c r="F14" s="4"/>
      <c r="G14" s="4"/>
      <c r="H14" s="4"/>
      <c r="I14" s="4"/>
      <c r="J14" s="4"/>
      <c r="K14" s="4"/>
      <c r="L14" s="4"/>
      <c r="M14" s="4"/>
      <c r="N14" s="9" t="str">
        <f>IF(C14="","",'00 概述'!$F$4&amp;C14&amp;'00 概述'!$F$5&amp;D14&amp;'00 概述'!$F$6&amp;E14&amp;'00 概述'!$F$7&amp;F14&amp;'00 概述'!$F$8&amp;G14&amp;'00 概述'!$F$9&amp;H14&amp;'00 概述'!$G$3&amp;I14&amp;'00 概述'!$G$4&amp;J14&amp;'00 概述'!$G$5&amp;K14&amp;'00 概述'!$G$6&amp;L14&amp;'00 概述'!$G$7&amp;M14&amp;'00 概述'!$G$8&amp;IF(#REF!="","",","))</f>
        <v/>
      </c>
      <c r="O14" s="13" t="s">
        <v>76</v>
      </c>
      <c r="P14" s="8"/>
      <c r="Q14" s="4"/>
      <c r="R14" s="4"/>
      <c r="S14" s="4"/>
      <c r="T14" s="4"/>
      <c r="U14" s="4"/>
      <c r="V14" s="4"/>
      <c r="W14" s="4"/>
      <c r="X14" s="4"/>
      <c r="Y14" s="4"/>
      <c r="Z14" s="4"/>
      <c r="AA14" s="9" t="str">
        <f>IF(P14="","",'00 概述'!$F$4&amp;P14&amp;'00 概述'!$F$5&amp;Q14&amp;'00 概述'!$F$6&amp;R14&amp;'00 概述'!$F$7&amp;S14&amp;'00 概述'!$F$8&amp;T14&amp;'00 概述'!$F$9&amp;U14&amp;'00 概述'!$G$3&amp;V14&amp;'00 概述'!$G$4&amp;W14&amp;'00 概述'!$G$5&amp;X14&amp;'00 概述'!$G$6&amp;Y14&amp;'00 概述'!$G$7&amp;Z14&amp;'00 概述'!$G$8&amp;IF(#REF!="","",","))</f>
        <v/>
      </c>
      <c r="AB14" s="13" t="s">
        <v>76</v>
      </c>
      <c r="AC14" s="8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9" t="str">
        <f>IF(AC14="","",'00 概述'!$F$4&amp;AC14&amp;'00 概述'!$F$5&amp;AD14&amp;'00 概述'!$F$6&amp;AE14&amp;'00 概述'!$F$7&amp;AF14&amp;'00 概述'!$F$8&amp;AG14&amp;'00 概述'!$F$9&amp;AH14&amp;'00 概述'!$G$3&amp;AI14&amp;'00 概述'!$G$4&amp;AJ14&amp;'00 概述'!$G$5&amp;AK14&amp;'00 概述'!$G$6&amp;AL14&amp;'00 概述'!$G$7&amp;AM14&amp;'00 概述'!$G$8&amp;IF(#REF!="","",","))</f>
        <v/>
      </c>
    </row>
    <row r="16" spans="1:41" s="1" customFormat="1" ht="15">
      <c r="A16" s="2" t="s">
        <v>61</v>
      </c>
      <c r="B16" s="6">
        <v>3</v>
      </c>
      <c r="C16" s="75" t="str">
        <f>VLOOKUP(B16,'02 公告内容配置'!A:B,2,FALSE)</f>
        <v>{0}猜大小赢得了{1}金币</v>
      </c>
      <c r="D16" s="76"/>
      <c r="E16" s="76"/>
      <c r="F16" s="76"/>
      <c r="G16" s="76"/>
      <c r="H16" s="76"/>
      <c r="I16" s="76"/>
      <c r="J16" s="76"/>
      <c r="K16" s="76"/>
      <c r="L16" s="76"/>
      <c r="M16" s="77"/>
      <c r="N16" s="2" t="s">
        <v>69</v>
      </c>
      <c r="O16" s="9" t="str">
        <f>'00 概述'!$F$3&amp;CONCATENATE(N19,N20,N21,N22,N23,N24,N25,N26,N27,N28)&amp;'00 概述'!$G$9</f>
        <v>{\"RichText\":[{\"text\":\"{0}\",\"color\":{\"r\":255,\"g\":255,\"b\":255},\"opacity\":255,\"fontName\":\"font/Font001.ttf\",\"fontSize\":22,\"outlineColor\":{\"r\":255,\"g\":255,\"b\":255},\"outlineSize\":-1},{\"text\":\"猜大小赢得了\",\"color\":{\"r\":236,\"g\":215,\"b\":250},\"opacity\":255,\"fontName\":\"font/Default.ttf\",\"fontSize\":22,\"outlineColor\":{\"r\":255,\"g\":255,\"b\":255},\"outlineSize\":-1},{\"text\":\"{1}金币\",\"color\":{\"r\":255,\"g\":255,\"b\":255},\"opacity\":255,\"fontName\":\"font/Font001.ttf\",\"fontSize\":22,\"outlineColor\":{\"r\":255,\"g\":255,\"b\":255},\"outlineSize\":-1}]}</v>
      </c>
      <c r="P16" s="72" t="s">
        <v>139</v>
      </c>
      <c r="Q16" s="73"/>
      <c r="R16" s="73"/>
      <c r="S16" s="73"/>
      <c r="T16" s="73"/>
      <c r="U16" s="73"/>
      <c r="V16" s="73"/>
      <c r="W16" s="73"/>
      <c r="X16" s="73"/>
      <c r="Y16" s="73"/>
      <c r="Z16" s="74"/>
      <c r="AA16" s="2" t="s">
        <v>71</v>
      </c>
      <c r="AB16" s="9" t="str">
        <f>'00 概述'!$F$3&amp;CONCATENATE(AA19,AA20,AA21,AA22,AA23,AA24,AA25,AA26,AA27,AA28)&amp;'00 概述'!$G$9</f>
        <v>{\"RichText\":[{\"text\":\"{0} \",\"color\":{\"r\":255,\"g\":255,\"b\":255},\"opacity\":255,\"fontName\":\"font/Font001.ttf\",\"fontSize\":22,\"outlineColor\":{\"r\":255,\"g\":255,\"b\":255},\"outlineSize\":-1},{\"text\":\"gets a lucky shot in High Low and wins \",\"color\":{\"r\":236,\"g\":215,\"b\":250},\"opacity\":255,\"fontName\":\"font/Default.ttf\",\"fontSize\":22,\"outlineColor\":{\"r\":255,\"g\":255,\"b\":255},\"outlineSize\":-1},{\"text\":\"{1} gold.\",\"color\":{\"r\":255,\"g\":255,\"b\":255},\"opacity\":255,\"fontName\":\"font/Font001.ttf\",\"fontSize\":22,\"outlineColor\":{\"r\":255,\"g\":255,\"b\":255},\"outlineSize\":-1}]}</v>
      </c>
      <c r="AC16" s="69"/>
      <c r="AD16" s="70"/>
      <c r="AE16" s="70"/>
      <c r="AF16" s="70"/>
      <c r="AG16" s="70"/>
      <c r="AH16" s="70"/>
      <c r="AI16" s="70"/>
      <c r="AJ16" s="70"/>
      <c r="AK16" s="70"/>
      <c r="AL16" s="70"/>
      <c r="AM16" s="71"/>
      <c r="AN16" s="2" t="s">
        <v>70</v>
      </c>
      <c r="AO16" s="9" t="str">
        <f>'00 概述'!$F$3&amp;CONCATENATE(AN19,AN20,AN21,AN22,AN23,AN24,AN25,AN26,AN27,AN28)&amp;'00 概述'!$G$9</f>
        <v>{\"RichText\":[{\"text\":\"{0}\",\"color\":{\"r\":255,\"g\":255,\"b\":255},\"opacity\":255,\"fontName\":\"font/Font001.ttf\",\"fontSize\":22,\"outlineColor\":{\"r\":255,\"g\":255,\"b\":255},\"outlineSize\":-1},{\"text\":\"猜大小贏得了\",\"color\":{\"r\":236,\"g\":215,\"b\":250},\"opacity\":255,\"fontName\":\"font/Default.ttf\",\"fontSize\":22,\"outlineColor\":{\"r\":255,\"g\":255,\"b\":255},\"outlineSize\":-1},{\"text\":\"{1}金幣\",\"color\":{\"r\":255,\"g\":255,\"b\":255},\"opacity\":255,\"fontName\":\"font/Font001.ttf\",\"fontSize\":22,\"outlineColor\":{\"r\":255,\"g\":255,\"b\":255},\"outlineSize\":-1}]}</v>
      </c>
    </row>
    <row r="17" spans="1:41" s="1" customFormat="1" ht="12.75" outlineLevel="1">
      <c r="B17" s="10"/>
      <c r="C17" s="68" t="s">
        <v>3</v>
      </c>
      <c r="D17" s="68" t="s">
        <v>4</v>
      </c>
      <c r="E17" s="68"/>
      <c r="F17" s="68"/>
      <c r="G17" s="68" t="s">
        <v>5</v>
      </c>
      <c r="H17" s="68" t="s">
        <v>6</v>
      </c>
      <c r="I17" s="68" t="s">
        <v>7</v>
      </c>
      <c r="J17" s="68" t="s">
        <v>8</v>
      </c>
      <c r="K17" s="68"/>
      <c r="L17" s="68"/>
      <c r="M17" s="68"/>
      <c r="N17" s="68" t="s">
        <v>9</v>
      </c>
      <c r="P17" s="68" t="s">
        <v>3</v>
      </c>
      <c r="Q17" s="68" t="s">
        <v>4</v>
      </c>
      <c r="R17" s="68"/>
      <c r="S17" s="68"/>
      <c r="T17" s="68" t="s">
        <v>5</v>
      </c>
      <c r="U17" s="68" t="s">
        <v>6</v>
      </c>
      <c r="V17" s="68" t="s">
        <v>7</v>
      </c>
      <c r="W17" s="68" t="s">
        <v>8</v>
      </c>
      <c r="X17" s="68"/>
      <c r="Y17" s="68"/>
      <c r="Z17" s="68"/>
      <c r="AA17" s="68" t="s">
        <v>9</v>
      </c>
      <c r="AC17" s="68" t="s">
        <v>3</v>
      </c>
      <c r="AD17" s="68" t="s">
        <v>4</v>
      </c>
      <c r="AE17" s="68"/>
      <c r="AF17" s="68"/>
      <c r="AG17" s="68" t="s">
        <v>5</v>
      </c>
      <c r="AH17" s="68" t="s">
        <v>6</v>
      </c>
      <c r="AI17" s="68" t="s">
        <v>7</v>
      </c>
      <c r="AJ17" s="68" t="s">
        <v>8</v>
      </c>
      <c r="AK17" s="68"/>
      <c r="AL17" s="68"/>
      <c r="AM17" s="68"/>
      <c r="AN17" s="68" t="s">
        <v>9</v>
      </c>
    </row>
    <row r="18" spans="1:41" s="1" customFormat="1" ht="14.25" customHeight="1" outlineLevel="1">
      <c r="B18" s="10"/>
      <c r="C18" s="68"/>
      <c r="D18" s="12" t="s">
        <v>13</v>
      </c>
      <c r="E18" s="12" t="s">
        <v>14</v>
      </c>
      <c r="F18" s="12" t="s">
        <v>15</v>
      </c>
      <c r="G18" s="68"/>
      <c r="H18" s="68"/>
      <c r="I18" s="68"/>
      <c r="J18" s="12" t="s">
        <v>13</v>
      </c>
      <c r="K18" s="12" t="s">
        <v>14</v>
      </c>
      <c r="L18" s="12" t="s">
        <v>15</v>
      </c>
      <c r="M18" s="12" t="s">
        <v>16</v>
      </c>
      <c r="N18" s="68"/>
      <c r="P18" s="68"/>
      <c r="Q18" s="12" t="s">
        <v>13</v>
      </c>
      <c r="R18" s="12" t="s">
        <v>14</v>
      </c>
      <c r="S18" s="12" t="s">
        <v>15</v>
      </c>
      <c r="T18" s="68"/>
      <c r="U18" s="68"/>
      <c r="V18" s="68"/>
      <c r="W18" s="12" t="s">
        <v>13</v>
      </c>
      <c r="X18" s="12" t="s">
        <v>14</v>
      </c>
      <c r="Y18" s="12" t="s">
        <v>15</v>
      </c>
      <c r="Z18" s="12" t="s">
        <v>16</v>
      </c>
      <c r="AA18" s="68"/>
      <c r="AC18" s="68"/>
      <c r="AD18" s="12" t="s">
        <v>13</v>
      </c>
      <c r="AE18" s="12" t="s">
        <v>14</v>
      </c>
      <c r="AF18" s="12" t="s">
        <v>15</v>
      </c>
      <c r="AG18" s="68"/>
      <c r="AH18" s="68"/>
      <c r="AI18" s="68"/>
      <c r="AJ18" s="12" t="s">
        <v>13</v>
      </c>
      <c r="AK18" s="12" t="s">
        <v>14</v>
      </c>
      <c r="AL18" s="12" t="s">
        <v>15</v>
      </c>
      <c r="AM18" s="12" t="s">
        <v>16</v>
      </c>
      <c r="AN18" s="68"/>
    </row>
    <row r="19" spans="1:41" s="1" customFormat="1" ht="12.75" outlineLevel="1">
      <c r="B19" s="10"/>
      <c r="C19" s="8" t="s">
        <v>22</v>
      </c>
      <c r="D19" s="4">
        <v>255</v>
      </c>
      <c r="E19" s="4">
        <v>255</v>
      </c>
      <c r="F19" s="4">
        <v>255</v>
      </c>
      <c r="G19" s="4">
        <v>255</v>
      </c>
      <c r="H19" s="4" t="s">
        <v>23</v>
      </c>
      <c r="I19" s="4">
        <v>22</v>
      </c>
      <c r="J19" s="4">
        <v>255</v>
      </c>
      <c r="K19" s="4">
        <v>255</v>
      </c>
      <c r="L19" s="4">
        <v>255</v>
      </c>
      <c r="M19" s="4">
        <v>-1</v>
      </c>
      <c r="N19" s="9" t="str">
        <f>IF(C19="","",'00 概述'!$F$4&amp;C19&amp;'00 概述'!$F$5&amp;D19&amp;'00 概述'!$F$6&amp;E19&amp;'00 概述'!$F$7&amp;F19&amp;'00 概述'!$F$8&amp;G19&amp;'00 概述'!$F$9&amp;H19&amp;'00 概述'!$G$3&amp;I19&amp;'00 概述'!$G$4&amp;J19&amp;'00 概述'!$G$5&amp;K19&amp;'00 概述'!$G$6&amp;L19&amp;'00 概述'!$G$7&amp;M19&amp;'00 概述'!$G$8&amp;IF(N20="","",","))</f>
        <v>{\"text\":\"{0}\",\"color\":{\"r\":255,\"g\":255,\"b\":255},\"opacity\":255,\"fontName\":\"font/Font001.ttf\",\"fontSize\":22,\"outlineColor\":{\"r\":255,\"g\":255,\"b\":255},\"outlineSize\":-1},</v>
      </c>
      <c r="O19" s="13" t="s">
        <v>76</v>
      </c>
      <c r="P19" s="48" t="s">
        <v>121</v>
      </c>
      <c r="Q19" s="47">
        <v>255</v>
      </c>
      <c r="R19" s="47">
        <v>255</v>
      </c>
      <c r="S19" s="47">
        <v>255</v>
      </c>
      <c r="T19" s="47">
        <v>255</v>
      </c>
      <c r="U19" s="47" t="s">
        <v>23</v>
      </c>
      <c r="V19" s="47">
        <v>22</v>
      </c>
      <c r="W19" s="47">
        <v>255</v>
      </c>
      <c r="X19" s="47">
        <v>255</v>
      </c>
      <c r="Y19" s="47">
        <v>255</v>
      </c>
      <c r="Z19" s="47">
        <v>-1</v>
      </c>
      <c r="AA19" s="9" t="str">
        <f>IF(P19="","",'00 概述'!$F$4&amp;P19&amp;'00 概述'!$F$5&amp;Q19&amp;'00 概述'!$F$6&amp;R19&amp;'00 概述'!$F$7&amp;S19&amp;'00 概述'!$F$8&amp;T19&amp;'00 概述'!$F$9&amp;U19&amp;'00 概述'!$G$3&amp;V19&amp;'00 概述'!$G$4&amp;W19&amp;'00 概述'!$G$5&amp;X19&amp;'00 概述'!$G$6&amp;Y19&amp;'00 概述'!$G$7&amp;Z19&amp;'00 概述'!$G$8&amp;IF(AA20="","",","))</f>
        <v>{\"text\":\"{0} \",\"color\":{\"r\":255,\"g\":255,\"b\":255},\"opacity\":255,\"fontName\":\"font/Font001.ttf\",\"fontSize\":22,\"outlineColor\":{\"r\":255,\"g\":255,\"b\":255},\"outlineSize\":-1},</v>
      </c>
      <c r="AB19" s="13" t="s">
        <v>76</v>
      </c>
      <c r="AC19" s="8" t="s">
        <v>22</v>
      </c>
      <c r="AD19" s="4">
        <v>255</v>
      </c>
      <c r="AE19" s="4">
        <v>255</v>
      </c>
      <c r="AF19" s="4">
        <v>255</v>
      </c>
      <c r="AG19" s="4">
        <v>255</v>
      </c>
      <c r="AH19" s="4" t="s">
        <v>23</v>
      </c>
      <c r="AI19" s="4">
        <v>22</v>
      </c>
      <c r="AJ19" s="4">
        <v>255</v>
      </c>
      <c r="AK19" s="4">
        <v>255</v>
      </c>
      <c r="AL19" s="4">
        <v>255</v>
      </c>
      <c r="AM19" s="4">
        <v>-1</v>
      </c>
      <c r="AN19" s="9" t="str">
        <f>IF(AC19="","",'00 概述'!$F$4&amp;AC19&amp;'00 概述'!$F$5&amp;AD19&amp;'00 概述'!$F$6&amp;AE19&amp;'00 概述'!$F$7&amp;AF19&amp;'00 概述'!$F$8&amp;AG19&amp;'00 概述'!$F$9&amp;AH19&amp;'00 概述'!$G$3&amp;AI19&amp;'00 概述'!$G$4&amp;AJ19&amp;'00 概述'!$G$5&amp;AK19&amp;'00 概述'!$G$6&amp;AL19&amp;'00 概述'!$G$7&amp;AM19&amp;'00 概述'!$G$8&amp;IF(AN20="","",","))</f>
        <v>{\"text\":\"{0}\",\"color\":{\"r\":255,\"g\":255,\"b\":255},\"opacity\":255,\"fontName\":\"font/Font001.ttf\",\"fontSize\":22,\"outlineColor\":{\"r\":255,\"g\":255,\"b\":255},\"outlineSize\":-1},</v>
      </c>
    </row>
    <row r="20" spans="1:41" s="1" customFormat="1" ht="12.75" outlineLevel="1">
      <c r="B20" s="10"/>
      <c r="C20" s="8" t="s">
        <v>104</v>
      </c>
      <c r="D20" s="4">
        <v>236</v>
      </c>
      <c r="E20" s="4">
        <v>215</v>
      </c>
      <c r="F20" s="4">
        <v>250</v>
      </c>
      <c r="G20" s="4">
        <v>255</v>
      </c>
      <c r="H20" s="4" t="s">
        <v>19</v>
      </c>
      <c r="I20" s="4">
        <v>22</v>
      </c>
      <c r="J20" s="4">
        <v>255</v>
      </c>
      <c r="K20" s="4">
        <v>255</v>
      </c>
      <c r="L20" s="4">
        <v>255</v>
      </c>
      <c r="M20" s="4">
        <v>-1</v>
      </c>
      <c r="N20" s="9" t="str">
        <f>IF(C20="","",'00 概述'!$F$4&amp;C20&amp;'00 概述'!$F$5&amp;D20&amp;'00 概述'!$F$6&amp;E20&amp;'00 概述'!$F$7&amp;F20&amp;'00 概述'!$F$8&amp;G20&amp;'00 概述'!$F$9&amp;H20&amp;'00 概述'!$G$3&amp;I20&amp;'00 概述'!$G$4&amp;J20&amp;'00 概述'!$G$5&amp;K20&amp;'00 概述'!$G$6&amp;L20&amp;'00 概述'!$G$7&amp;M20&amp;'00 概述'!$G$8&amp;IF(N21="","",","))</f>
        <v>{\"text\":\"猜大小赢得了\",\"color\":{\"r\":236,\"g\":215,\"b\":250},\"opacity\":255,\"fontName\":\"font/Default.ttf\",\"fontSize\":22,\"outlineColor\":{\"r\":255,\"g\":255,\"b\":255},\"outlineSize\":-1},</v>
      </c>
      <c r="O20" s="13" t="s">
        <v>77</v>
      </c>
      <c r="P20" s="48" t="s">
        <v>140</v>
      </c>
      <c r="Q20" s="47">
        <v>236</v>
      </c>
      <c r="R20" s="47">
        <v>215</v>
      </c>
      <c r="S20" s="47">
        <v>250</v>
      </c>
      <c r="T20" s="47">
        <v>255</v>
      </c>
      <c r="U20" s="47" t="s">
        <v>19</v>
      </c>
      <c r="V20" s="47">
        <v>22</v>
      </c>
      <c r="W20" s="47">
        <v>255</v>
      </c>
      <c r="X20" s="47">
        <v>255</v>
      </c>
      <c r="Y20" s="47">
        <v>255</v>
      </c>
      <c r="Z20" s="47">
        <v>-1</v>
      </c>
      <c r="AA20" s="9" t="str">
        <f>IF(P20="","",'00 概述'!$F$4&amp;P20&amp;'00 概述'!$F$5&amp;Q20&amp;'00 概述'!$F$6&amp;R20&amp;'00 概述'!$F$7&amp;S20&amp;'00 概述'!$F$8&amp;T20&amp;'00 概述'!$F$9&amp;U20&amp;'00 概述'!$G$3&amp;V20&amp;'00 概述'!$G$4&amp;W20&amp;'00 概述'!$G$5&amp;X20&amp;'00 概述'!$G$6&amp;Y20&amp;'00 概述'!$G$7&amp;Z20&amp;'00 概述'!$G$8&amp;IF(AA21="","",","))</f>
        <v>{\"text\":\"gets a lucky shot in High Low and wins \",\"color\":{\"r\":236,\"g\":215,\"b\":250},\"opacity\":255,\"fontName\":\"font/Default.ttf\",\"fontSize\":22,\"outlineColor\":{\"r\":255,\"g\":255,\"b\":255},\"outlineSize\":-1},</v>
      </c>
      <c r="AB20" s="13" t="s">
        <v>76</v>
      </c>
      <c r="AC20" s="8" t="s">
        <v>105</v>
      </c>
      <c r="AD20" s="4">
        <v>236</v>
      </c>
      <c r="AE20" s="4">
        <v>215</v>
      </c>
      <c r="AF20" s="4">
        <v>250</v>
      </c>
      <c r="AG20" s="4">
        <v>255</v>
      </c>
      <c r="AH20" s="4" t="s">
        <v>19</v>
      </c>
      <c r="AI20" s="4">
        <v>22</v>
      </c>
      <c r="AJ20" s="4">
        <v>255</v>
      </c>
      <c r="AK20" s="4">
        <v>255</v>
      </c>
      <c r="AL20" s="4">
        <v>255</v>
      </c>
      <c r="AM20" s="4">
        <v>-1</v>
      </c>
      <c r="AN20" s="9" t="str">
        <f>IF(AC20="","",'00 概述'!$F$4&amp;AC20&amp;'00 概述'!$F$5&amp;AD20&amp;'00 概述'!$F$6&amp;AE20&amp;'00 概述'!$F$7&amp;AF20&amp;'00 概述'!$F$8&amp;AG20&amp;'00 概述'!$F$9&amp;AH20&amp;'00 概述'!$G$3&amp;AI20&amp;'00 概述'!$G$4&amp;AJ20&amp;'00 概述'!$G$5&amp;AK20&amp;'00 概述'!$G$6&amp;AL20&amp;'00 概述'!$G$7&amp;AM20&amp;'00 概述'!$G$8&amp;IF(AN21="","",","))</f>
        <v>{\"text\":\"猜大小贏得了\",\"color\":{\"r\":236,\"g\":215,\"b\":250},\"opacity\":255,\"fontName\":\"font/Default.ttf\",\"fontSize\":22,\"outlineColor\":{\"r\":255,\"g\":255,\"b\":255},\"outlineSize\":-1},</v>
      </c>
    </row>
    <row r="21" spans="1:41" s="1" customFormat="1" ht="12.75" outlineLevel="1">
      <c r="B21" s="10"/>
      <c r="C21" s="8" t="s">
        <v>101</v>
      </c>
      <c r="D21" s="4">
        <v>255</v>
      </c>
      <c r="E21" s="4">
        <v>255</v>
      </c>
      <c r="F21" s="4">
        <v>255</v>
      </c>
      <c r="G21" s="4">
        <v>255</v>
      </c>
      <c r="H21" s="4" t="s">
        <v>23</v>
      </c>
      <c r="I21" s="4">
        <v>22</v>
      </c>
      <c r="J21" s="4">
        <v>255</v>
      </c>
      <c r="K21" s="4">
        <v>255</v>
      </c>
      <c r="L21" s="4">
        <v>255</v>
      </c>
      <c r="M21" s="4">
        <v>-1</v>
      </c>
      <c r="N21" s="9" t="str">
        <f>IF(C21="","",'00 概述'!$F$4&amp;C21&amp;'00 概述'!$F$5&amp;D21&amp;'00 概述'!$F$6&amp;E21&amp;'00 概述'!$F$7&amp;F21&amp;'00 概述'!$F$8&amp;G21&amp;'00 概述'!$F$9&amp;H21&amp;'00 概述'!$G$3&amp;I21&amp;'00 概述'!$G$4&amp;J21&amp;'00 概述'!$G$5&amp;K21&amp;'00 概述'!$G$6&amp;L21&amp;'00 概述'!$G$7&amp;M21&amp;'00 概述'!$G$8&amp;IF(N22="","",","))</f>
        <v>{\"text\":\"{1}金币\",\"color\":{\"r\":255,\"g\":255,\"b\":255},\"opacity\":255,\"fontName\":\"font/Font001.ttf\",\"fontSize\":22,\"outlineColor\":{\"r\":255,\"g\":255,\"b\":255},\"outlineSize\":-1}</v>
      </c>
      <c r="O21" s="13" t="s">
        <v>76</v>
      </c>
      <c r="P21" s="48" t="s">
        <v>138</v>
      </c>
      <c r="Q21" s="47">
        <v>255</v>
      </c>
      <c r="R21" s="47">
        <v>255</v>
      </c>
      <c r="S21" s="47">
        <v>255</v>
      </c>
      <c r="T21" s="47">
        <v>255</v>
      </c>
      <c r="U21" s="47" t="s">
        <v>23</v>
      </c>
      <c r="V21" s="47">
        <v>22</v>
      </c>
      <c r="W21" s="47">
        <v>255</v>
      </c>
      <c r="X21" s="47">
        <v>255</v>
      </c>
      <c r="Y21" s="47">
        <v>255</v>
      </c>
      <c r="Z21" s="47">
        <v>-1</v>
      </c>
      <c r="AA21" s="9" t="str">
        <f>IF(P21="","",'00 概述'!$F$4&amp;P21&amp;'00 概述'!$F$5&amp;Q21&amp;'00 概述'!$F$6&amp;R21&amp;'00 概述'!$F$7&amp;S21&amp;'00 概述'!$F$8&amp;T21&amp;'00 概述'!$F$9&amp;U21&amp;'00 概述'!$G$3&amp;V21&amp;'00 概述'!$G$4&amp;W21&amp;'00 概述'!$G$5&amp;X21&amp;'00 概述'!$G$6&amp;Y21&amp;'00 概述'!$G$7&amp;Z21&amp;'00 概述'!$G$8&amp;IF(AA22="","",","))</f>
        <v>{\"text\":\"{1} gold.\",\"color\":{\"r\":255,\"g\":255,\"b\":255},\"opacity\":255,\"fontName\":\"font/Font001.ttf\",\"fontSize\":22,\"outlineColor\":{\"r\":255,\"g\":255,\"b\":255},\"outlineSize\":-1}</v>
      </c>
      <c r="AB21" s="13" t="s">
        <v>76</v>
      </c>
      <c r="AC21" s="8" t="s">
        <v>103</v>
      </c>
      <c r="AD21" s="4">
        <v>255</v>
      </c>
      <c r="AE21" s="4">
        <v>255</v>
      </c>
      <c r="AF21" s="4">
        <v>255</v>
      </c>
      <c r="AG21" s="4">
        <v>255</v>
      </c>
      <c r="AH21" s="4" t="s">
        <v>23</v>
      </c>
      <c r="AI21" s="4">
        <v>22</v>
      </c>
      <c r="AJ21" s="4">
        <v>255</v>
      </c>
      <c r="AK21" s="4">
        <v>255</v>
      </c>
      <c r="AL21" s="4">
        <v>255</v>
      </c>
      <c r="AM21" s="4">
        <v>-1</v>
      </c>
      <c r="AN21" s="9" t="str">
        <f>IF(AC21="","",'00 概述'!$F$4&amp;AC21&amp;'00 概述'!$F$5&amp;AD21&amp;'00 概述'!$F$6&amp;AE21&amp;'00 概述'!$F$7&amp;AF21&amp;'00 概述'!$F$8&amp;AG21&amp;'00 概述'!$F$9&amp;AH21&amp;'00 概述'!$G$3&amp;AI21&amp;'00 概述'!$G$4&amp;AJ21&amp;'00 概述'!$G$5&amp;AK21&amp;'00 概述'!$G$6&amp;AL21&amp;'00 概述'!$G$7&amp;AM21&amp;'00 概述'!$G$8&amp;IF(AN22="","",","))</f>
        <v>{\"text\":\"{1}金幣\",\"color\":{\"r\":255,\"g\":255,\"b\":255},\"opacity\":255,\"fontName\":\"font/Font001.ttf\",\"fontSize\":22,\"outlineColor\":{\"r\":255,\"g\":255,\"b\":255},\"outlineSize\":-1}</v>
      </c>
    </row>
    <row r="22" spans="1:41" s="1" customFormat="1" ht="12.75" outlineLevel="1">
      <c r="B22" s="10"/>
      <c r="C22" s="8"/>
      <c r="D22" s="4"/>
      <c r="E22" s="4"/>
      <c r="F22" s="4"/>
      <c r="G22" s="4"/>
      <c r="H22" s="4"/>
      <c r="I22" s="4"/>
      <c r="J22" s="4"/>
      <c r="K22" s="4"/>
      <c r="L22" s="4"/>
      <c r="M22" s="4"/>
      <c r="N22" s="9" t="str">
        <f>IF(C22="","",'00 概述'!$F$4&amp;C22&amp;'00 概述'!$F$5&amp;D22&amp;'00 概述'!$F$6&amp;E22&amp;'00 概述'!$F$7&amp;F22&amp;'00 概述'!$F$8&amp;G22&amp;'00 概述'!$F$9&amp;H22&amp;'00 概述'!$G$3&amp;I22&amp;'00 概述'!$G$4&amp;J22&amp;'00 概述'!$G$5&amp;K22&amp;'00 概述'!$G$6&amp;L22&amp;'00 概述'!$G$7&amp;M22&amp;'00 概述'!$G$8&amp;IF(N23="","",","))</f>
        <v/>
      </c>
      <c r="O22" s="13" t="s">
        <v>76</v>
      </c>
      <c r="P22" s="8"/>
      <c r="Q22" s="4"/>
      <c r="R22" s="4"/>
      <c r="S22" s="4"/>
      <c r="T22" s="4"/>
      <c r="U22" s="4"/>
      <c r="V22" s="4"/>
      <c r="W22" s="4"/>
      <c r="X22" s="4"/>
      <c r="Y22" s="4"/>
      <c r="Z22" s="4"/>
      <c r="AA22" s="9" t="str">
        <f>IF(P22="","",'00 概述'!$F$4&amp;P22&amp;'00 概述'!$F$5&amp;Q22&amp;'00 概述'!$F$6&amp;R22&amp;'00 概述'!$F$7&amp;S22&amp;'00 概述'!$F$8&amp;T22&amp;'00 概述'!$F$9&amp;U22&amp;'00 概述'!$G$3&amp;V22&amp;'00 概述'!$G$4&amp;W22&amp;'00 概述'!$G$5&amp;X22&amp;'00 概述'!$G$6&amp;Y22&amp;'00 概述'!$G$7&amp;Z22&amp;'00 概述'!$G$8&amp;IF(AA23="","",","))</f>
        <v/>
      </c>
      <c r="AB22" s="13" t="s">
        <v>76</v>
      </c>
      <c r="AC22" s="8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9" t="str">
        <f>IF(AC22="","",'00 概述'!$F$4&amp;AC22&amp;'00 概述'!$F$5&amp;AD22&amp;'00 概述'!$F$6&amp;AE22&amp;'00 概述'!$F$7&amp;AF22&amp;'00 概述'!$F$8&amp;AG22&amp;'00 概述'!$F$9&amp;AH22&amp;'00 概述'!$G$3&amp;AI22&amp;'00 概述'!$G$4&amp;AJ22&amp;'00 概述'!$G$5&amp;AK22&amp;'00 概述'!$G$6&amp;AL22&amp;'00 概述'!$G$7&amp;AM22&amp;'00 概述'!$G$8&amp;IF(AN23="","",","))</f>
        <v/>
      </c>
    </row>
    <row r="23" spans="1:41" s="1" customFormat="1" ht="12.75" outlineLevel="1">
      <c r="B23" s="10"/>
      <c r="C23" s="8"/>
      <c r="D23" s="4"/>
      <c r="E23" s="4"/>
      <c r="F23" s="4"/>
      <c r="G23" s="4"/>
      <c r="H23" s="4"/>
      <c r="I23" s="4"/>
      <c r="J23" s="4"/>
      <c r="K23" s="4"/>
      <c r="L23" s="4"/>
      <c r="M23" s="4"/>
      <c r="N23" s="9" t="str">
        <f>IF(C23="","",'00 概述'!$F$4&amp;C23&amp;'00 概述'!$F$5&amp;D23&amp;'00 概述'!$F$6&amp;E23&amp;'00 概述'!$F$7&amp;F23&amp;'00 概述'!$F$8&amp;G23&amp;'00 概述'!$F$9&amp;H23&amp;'00 概述'!$G$3&amp;I23&amp;'00 概述'!$G$4&amp;J23&amp;'00 概述'!$G$5&amp;K23&amp;'00 概述'!$G$6&amp;L23&amp;'00 概述'!$G$7&amp;M23&amp;'00 概述'!$G$8&amp;IF(N24="","",","))</f>
        <v/>
      </c>
      <c r="O23" s="13" t="s">
        <v>76</v>
      </c>
      <c r="P23" s="8"/>
      <c r="Q23" s="4"/>
      <c r="R23" s="4"/>
      <c r="S23" s="4"/>
      <c r="T23" s="4"/>
      <c r="U23" s="4"/>
      <c r="V23" s="4"/>
      <c r="W23" s="4"/>
      <c r="X23" s="4"/>
      <c r="Y23" s="4"/>
      <c r="Z23" s="4"/>
      <c r="AA23" s="9" t="str">
        <f>IF(P23="","",'00 概述'!$F$4&amp;P23&amp;'00 概述'!$F$5&amp;Q23&amp;'00 概述'!$F$6&amp;R23&amp;'00 概述'!$F$7&amp;S23&amp;'00 概述'!$F$8&amp;T23&amp;'00 概述'!$F$9&amp;U23&amp;'00 概述'!$G$3&amp;V23&amp;'00 概述'!$G$4&amp;W23&amp;'00 概述'!$G$5&amp;X23&amp;'00 概述'!$G$6&amp;Y23&amp;'00 概述'!$G$7&amp;Z23&amp;'00 概述'!$G$8&amp;IF(AA24="","",","))</f>
        <v/>
      </c>
      <c r="AB23" s="13" t="s">
        <v>76</v>
      </c>
      <c r="AC23" s="8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9" t="str">
        <f>IF(AC23="","",'00 概述'!$F$4&amp;AC23&amp;'00 概述'!$F$5&amp;AD23&amp;'00 概述'!$F$6&amp;AE23&amp;'00 概述'!$F$7&amp;AF23&amp;'00 概述'!$F$8&amp;AG23&amp;'00 概述'!$F$9&amp;AH23&amp;'00 概述'!$G$3&amp;AI23&amp;'00 概述'!$G$4&amp;AJ23&amp;'00 概述'!$G$5&amp;AK23&amp;'00 概述'!$G$6&amp;AL23&amp;'00 概述'!$G$7&amp;AM23&amp;'00 概述'!$G$8&amp;IF(AN24="","",","))</f>
        <v/>
      </c>
    </row>
    <row r="24" spans="1:41" s="1" customFormat="1" ht="12.75" outlineLevel="1">
      <c r="B24" s="10"/>
      <c r="C24" s="8"/>
      <c r="D24" s="4"/>
      <c r="E24" s="4"/>
      <c r="F24" s="4"/>
      <c r="G24" s="4"/>
      <c r="H24" s="4"/>
      <c r="I24" s="4"/>
      <c r="J24" s="4"/>
      <c r="K24" s="4"/>
      <c r="L24" s="4"/>
      <c r="M24" s="4"/>
      <c r="N24" s="9" t="str">
        <f>IF(C24="","",'00 概述'!$F$4&amp;C24&amp;'00 概述'!$F$5&amp;D24&amp;'00 概述'!$F$6&amp;E24&amp;'00 概述'!$F$7&amp;F24&amp;'00 概述'!$F$8&amp;G24&amp;'00 概述'!$F$9&amp;H24&amp;'00 概述'!$G$3&amp;I24&amp;'00 概述'!$G$4&amp;J24&amp;'00 概述'!$G$5&amp;K24&amp;'00 概述'!$G$6&amp;L24&amp;'00 概述'!$G$7&amp;M24&amp;'00 概述'!$G$8&amp;IF(N25="","",","))</f>
        <v/>
      </c>
      <c r="O24" s="13" t="s">
        <v>76</v>
      </c>
      <c r="P24" s="8"/>
      <c r="Q24" s="4"/>
      <c r="R24" s="4"/>
      <c r="S24" s="4"/>
      <c r="T24" s="4"/>
      <c r="U24" s="4"/>
      <c r="V24" s="4"/>
      <c r="W24" s="4"/>
      <c r="X24" s="4"/>
      <c r="Y24" s="4"/>
      <c r="Z24" s="4"/>
      <c r="AA24" s="9" t="str">
        <f>IF(P24="","",'00 概述'!$F$4&amp;P24&amp;'00 概述'!$F$5&amp;Q24&amp;'00 概述'!$F$6&amp;R24&amp;'00 概述'!$F$7&amp;S24&amp;'00 概述'!$F$8&amp;T24&amp;'00 概述'!$F$9&amp;U24&amp;'00 概述'!$G$3&amp;V24&amp;'00 概述'!$G$4&amp;W24&amp;'00 概述'!$G$5&amp;X24&amp;'00 概述'!$G$6&amp;Y24&amp;'00 概述'!$G$7&amp;Z24&amp;'00 概述'!$G$8&amp;IF(AA25="","",","))</f>
        <v/>
      </c>
      <c r="AB24" s="13" t="s">
        <v>76</v>
      </c>
      <c r="AC24" s="8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9" t="str">
        <f>IF(AC24="","",'00 概述'!$F$4&amp;AC24&amp;'00 概述'!$F$5&amp;AD24&amp;'00 概述'!$F$6&amp;AE24&amp;'00 概述'!$F$7&amp;AF24&amp;'00 概述'!$F$8&amp;AG24&amp;'00 概述'!$F$9&amp;AH24&amp;'00 概述'!$G$3&amp;AI24&amp;'00 概述'!$G$4&amp;AJ24&amp;'00 概述'!$G$5&amp;AK24&amp;'00 概述'!$G$6&amp;AL24&amp;'00 概述'!$G$7&amp;AM24&amp;'00 概述'!$G$8&amp;IF(AN25="","",","))</f>
        <v/>
      </c>
    </row>
    <row r="25" spans="1:41" s="1" customFormat="1" ht="12.75" outlineLevel="1">
      <c r="B25" s="10"/>
      <c r="C25" s="8"/>
      <c r="D25" s="4"/>
      <c r="E25" s="4"/>
      <c r="F25" s="4"/>
      <c r="G25" s="4"/>
      <c r="H25" s="4"/>
      <c r="I25" s="4"/>
      <c r="J25" s="4"/>
      <c r="K25" s="4"/>
      <c r="L25" s="4"/>
      <c r="M25" s="4"/>
      <c r="N25" s="9" t="str">
        <f>IF(C25="","",'00 概述'!$F$4&amp;C25&amp;'00 概述'!$F$5&amp;D25&amp;'00 概述'!$F$6&amp;E25&amp;'00 概述'!$F$7&amp;F25&amp;'00 概述'!$F$8&amp;G25&amp;'00 概述'!$F$9&amp;H25&amp;'00 概述'!$G$3&amp;I25&amp;'00 概述'!$G$4&amp;J25&amp;'00 概述'!$G$5&amp;K25&amp;'00 概述'!$G$6&amp;L25&amp;'00 概述'!$G$7&amp;M25&amp;'00 概述'!$G$8&amp;IF(N26="","",","))</f>
        <v/>
      </c>
      <c r="O25" s="13" t="s">
        <v>76</v>
      </c>
      <c r="P25" s="8"/>
      <c r="Q25" s="4"/>
      <c r="R25" s="4"/>
      <c r="S25" s="4"/>
      <c r="T25" s="4"/>
      <c r="U25" s="4"/>
      <c r="V25" s="4"/>
      <c r="W25" s="4"/>
      <c r="X25" s="4"/>
      <c r="Y25" s="4"/>
      <c r="Z25" s="4"/>
      <c r="AA25" s="9" t="str">
        <f>IF(P25="","",'00 概述'!$F$4&amp;P25&amp;'00 概述'!$F$5&amp;Q25&amp;'00 概述'!$F$6&amp;R25&amp;'00 概述'!$F$7&amp;S25&amp;'00 概述'!$F$8&amp;T25&amp;'00 概述'!$F$9&amp;U25&amp;'00 概述'!$G$3&amp;V25&amp;'00 概述'!$G$4&amp;W25&amp;'00 概述'!$G$5&amp;X25&amp;'00 概述'!$G$6&amp;Y25&amp;'00 概述'!$G$7&amp;Z25&amp;'00 概述'!$G$8&amp;IF(AA26="","",","))</f>
        <v/>
      </c>
      <c r="AB25" s="13" t="s">
        <v>76</v>
      </c>
      <c r="AC25" s="8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9" t="str">
        <f>IF(AC25="","",'00 概述'!$F$4&amp;AC25&amp;'00 概述'!$F$5&amp;AD25&amp;'00 概述'!$F$6&amp;AE25&amp;'00 概述'!$F$7&amp;AF25&amp;'00 概述'!$F$8&amp;AG25&amp;'00 概述'!$F$9&amp;AH25&amp;'00 概述'!$G$3&amp;AI25&amp;'00 概述'!$G$4&amp;AJ25&amp;'00 概述'!$G$5&amp;AK25&amp;'00 概述'!$G$6&amp;AL25&amp;'00 概述'!$G$7&amp;AM25&amp;'00 概述'!$G$8&amp;IF(AN26="","",","))</f>
        <v/>
      </c>
    </row>
    <row r="26" spans="1:41" s="1" customFormat="1" ht="12.75" outlineLevel="1">
      <c r="B26" s="10"/>
      <c r="C26" s="8"/>
      <c r="D26" s="4"/>
      <c r="E26" s="4"/>
      <c r="F26" s="4"/>
      <c r="G26" s="4"/>
      <c r="H26" s="4"/>
      <c r="I26" s="4"/>
      <c r="J26" s="4"/>
      <c r="K26" s="4"/>
      <c r="L26" s="4"/>
      <c r="M26" s="4"/>
      <c r="N26" s="9" t="str">
        <f>IF(C26="","",'00 概述'!$F$4&amp;C26&amp;'00 概述'!$F$5&amp;D26&amp;'00 概述'!$F$6&amp;E26&amp;'00 概述'!$F$7&amp;F26&amp;'00 概述'!$F$8&amp;G26&amp;'00 概述'!$F$9&amp;H26&amp;'00 概述'!$G$3&amp;I26&amp;'00 概述'!$G$4&amp;J26&amp;'00 概述'!$G$5&amp;K26&amp;'00 概述'!$G$6&amp;L26&amp;'00 概述'!$G$7&amp;M26&amp;'00 概述'!$G$8&amp;IF(N27="","",","))</f>
        <v/>
      </c>
      <c r="O26" s="13" t="s">
        <v>76</v>
      </c>
      <c r="P26" s="8"/>
      <c r="Q26" s="4"/>
      <c r="R26" s="4"/>
      <c r="S26" s="4"/>
      <c r="T26" s="4"/>
      <c r="U26" s="4"/>
      <c r="V26" s="4"/>
      <c r="W26" s="4"/>
      <c r="X26" s="4"/>
      <c r="Y26" s="4"/>
      <c r="Z26" s="4"/>
      <c r="AA26" s="9" t="str">
        <f>IF(P26="","",'00 概述'!$F$4&amp;P26&amp;'00 概述'!$F$5&amp;Q26&amp;'00 概述'!$F$6&amp;R26&amp;'00 概述'!$F$7&amp;S26&amp;'00 概述'!$F$8&amp;T26&amp;'00 概述'!$F$9&amp;U26&amp;'00 概述'!$G$3&amp;V26&amp;'00 概述'!$G$4&amp;W26&amp;'00 概述'!$G$5&amp;X26&amp;'00 概述'!$G$6&amp;Y26&amp;'00 概述'!$G$7&amp;Z26&amp;'00 概述'!$G$8&amp;IF(AA27="","",","))</f>
        <v/>
      </c>
      <c r="AB26" s="13" t="s">
        <v>76</v>
      </c>
      <c r="AC26" s="8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9" t="str">
        <f>IF(AC26="","",'00 概述'!$F$4&amp;AC26&amp;'00 概述'!$F$5&amp;AD26&amp;'00 概述'!$F$6&amp;AE26&amp;'00 概述'!$F$7&amp;AF26&amp;'00 概述'!$F$8&amp;AG26&amp;'00 概述'!$F$9&amp;AH26&amp;'00 概述'!$G$3&amp;AI26&amp;'00 概述'!$G$4&amp;AJ26&amp;'00 概述'!$G$5&amp;AK26&amp;'00 概述'!$G$6&amp;AL26&amp;'00 概述'!$G$7&amp;AM26&amp;'00 概述'!$G$8&amp;IF(AN27="","",","))</f>
        <v/>
      </c>
    </row>
    <row r="27" spans="1:41" s="1" customFormat="1" ht="12.75" outlineLevel="1">
      <c r="B27" s="10"/>
      <c r="C27" s="8"/>
      <c r="D27" s="4"/>
      <c r="E27" s="4"/>
      <c r="F27" s="4"/>
      <c r="G27" s="4"/>
      <c r="H27" s="4"/>
      <c r="I27" s="4"/>
      <c r="J27" s="4"/>
      <c r="K27" s="4"/>
      <c r="L27" s="4"/>
      <c r="M27" s="4"/>
      <c r="N27" s="9" t="str">
        <f>IF(C27="","",'00 概述'!$F$4&amp;C27&amp;'00 概述'!$F$5&amp;D27&amp;'00 概述'!$F$6&amp;E27&amp;'00 概述'!$F$7&amp;F27&amp;'00 概述'!$F$8&amp;G27&amp;'00 概述'!$F$9&amp;H27&amp;'00 概述'!$G$3&amp;I27&amp;'00 概述'!$G$4&amp;J27&amp;'00 概述'!$G$5&amp;K27&amp;'00 概述'!$G$6&amp;L27&amp;'00 概述'!$G$7&amp;M27&amp;'00 概述'!$G$8&amp;IF(N28="","",","))</f>
        <v/>
      </c>
      <c r="O27" s="13" t="s">
        <v>76</v>
      </c>
      <c r="P27" s="8"/>
      <c r="Q27" s="4"/>
      <c r="R27" s="4"/>
      <c r="S27" s="4"/>
      <c r="T27" s="4"/>
      <c r="U27" s="4"/>
      <c r="V27" s="4"/>
      <c r="W27" s="4"/>
      <c r="X27" s="4"/>
      <c r="Y27" s="4"/>
      <c r="Z27" s="4"/>
      <c r="AA27" s="9" t="str">
        <f>IF(P27="","",'00 概述'!$F$4&amp;P27&amp;'00 概述'!$F$5&amp;Q27&amp;'00 概述'!$F$6&amp;R27&amp;'00 概述'!$F$7&amp;S27&amp;'00 概述'!$F$8&amp;T27&amp;'00 概述'!$F$9&amp;U27&amp;'00 概述'!$G$3&amp;V27&amp;'00 概述'!$G$4&amp;W27&amp;'00 概述'!$G$5&amp;X27&amp;'00 概述'!$G$6&amp;Y27&amp;'00 概述'!$G$7&amp;Z27&amp;'00 概述'!$G$8&amp;IF(AA28="","",","))</f>
        <v/>
      </c>
      <c r="AB27" s="13" t="s">
        <v>76</v>
      </c>
      <c r="AC27" s="8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9" t="str">
        <f>IF(AC27="","",'00 概述'!$F$4&amp;AC27&amp;'00 概述'!$F$5&amp;AD27&amp;'00 概述'!$F$6&amp;AE27&amp;'00 概述'!$F$7&amp;AF27&amp;'00 概述'!$F$8&amp;AG27&amp;'00 概述'!$F$9&amp;AH27&amp;'00 概述'!$G$3&amp;AI27&amp;'00 概述'!$G$4&amp;AJ27&amp;'00 概述'!$G$5&amp;AK27&amp;'00 概述'!$G$6&amp;AL27&amp;'00 概述'!$G$7&amp;AM27&amp;'00 概述'!$G$8&amp;IF(AN28="","",","))</f>
        <v/>
      </c>
    </row>
    <row r="28" spans="1:41" s="1" customFormat="1" ht="12.75" outlineLevel="1">
      <c r="B28" s="10"/>
      <c r="C28" s="8"/>
      <c r="D28" s="4"/>
      <c r="E28" s="4"/>
      <c r="F28" s="4"/>
      <c r="G28" s="4"/>
      <c r="H28" s="4"/>
      <c r="I28" s="4"/>
      <c r="J28" s="4"/>
      <c r="K28" s="4"/>
      <c r="L28" s="4"/>
      <c r="M28" s="4"/>
      <c r="N28" s="9" t="str">
        <f>IF(C28="","",'00 概述'!$F$4&amp;C28&amp;'00 概述'!$F$5&amp;D28&amp;'00 概述'!$F$6&amp;E28&amp;'00 概述'!$F$7&amp;F28&amp;'00 概述'!$F$8&amp;G28&amp;'00 概述'!$F$9&amp;H28&amp;'00 概述'!$G$3&amp;I28&amp;'00 概述'!$G$4&amp;J28&amp;'00 概述'!$G$5&amp;K28&amp;'00 概述'!$G$6&amp;L28&amp;'00 概述'!$G$7&amp;M28&amp;'00 概述'!$G$8&amp;IF(#REF!="","",","))</f>
        <v/>
      </c>
      <c r="O28" s="13" t="s">
        <v>76</v>
      </c>
      <c r="P28" s="8"/>
      <c r="Q28" s="4"/>
      <c r="R28" s="4"/>
      <c r="S28" s="4"/>
      <c r="T28" s="4"/>
      <c r="U28" s="4"/>
      <c r="V28" s="4"/>
      <c r="W28" s="4"/>
      <c r="X28" s="4"/>
      <c r="Y28" s="4"/>
      <c r="Z28" s="4"/>
      <c r="AA28" s="9" t="str">
        <f>IF(P28="","",'00 概述'!$F$4&amp;P28&amp;'00 概述'!$F$5&amp;Q28&amp;'00 概述'!$F$6&amp;R28&amp;'00 概述'!$F$7&amp;S28&amp;'00 概述'!$F$8&amp;T28&amp;'00 概述'!$F$9&amp;U28&amp;'00 概述'!$G$3&amp;V28&amp;'00 概述'!$G$4&amp;W28&amp;'00 概述'!$G$5&amp;X28&amp;'00 概述'!$G$6&amp;Y28&amp;'00 概述'!$G$7&amp;Z28&amp;'00 概述'!$G$8&amp;IF(#REF!="","",","))</f>
        <v/>
      </c>
      <c r="AB28" s="13" t="s">
        <v>76</v>
      </c>
      <c r="AC28" s="8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9" t="str">
        <f>IF(AC28="","",'00 概述'!$F$4&amp;AC28&amp;'00 概述'!$F$5&amp;AD28&amp;'00 概述'!$F$6&amp;AE28&amp;'00 概述'!$F$7&amp;AF28&amp;'00 概述'!$F$8&amp;AG28&amp;'00 概述'!$F$9&amp;AH28&amp;'00 概述'!$G$3&amp;AI28&amp;'00 概述'!$G$4&amp;AJ28&amp;'00 概述'!$G$5&amp;AK28&amp;'00 概述'!$G$6&amp;AL28&amp;'00 概述'!$G$7&amp;AM28&amp;'00 概述'!$G$8&amp;IF(#REF!="","",","))</f>
        <v/>
      </c>
    </row>
    <row r="30" spans="1:41" s="1" customFormat="1" ht="15">
      <c r="A30" s="2" t="s">
        <v>61</v>
      </c>
      <c r="B30" s="6">
        <v>4</v>
      </c>
      <c r="C30" s="75" t="str">
        <f>VLOOKUP(B30,'02 公告内容配置'!A:B,2,FALSE)</f>
        <v>恭喜{0}抢中了豹子！TA拿到了{2}金币</v>
      </c>
      <c r="D30" s="76"/>
      <c r="E30" s="76"/>
      <c r="F30" s="76"/>
      <c r="G30" s="76"/>
      <c r="H30" s="76"/>
      <c r="I30" s="76"/>
      <c r="J30" s="76"/>
      <c r="K30" s="76"/>
      <c r="L30" s="76"/>
      <c r="M30" s="77"/>
      <c r="N30" s="2" t="s">
        <v>69</v>
      </c>
      <c r="O30" s="9" t="str">
        <f>'00 概述'!$F$3&amp;CONCATENATE(N33,N34,N35,N36,N37,N38,N39,N40,N41,N42)&amp;'00 概述'!$G$9</f>
        <v>{\"RichText\":[{\"text\":\"恭喜\",\"color\":{\"r\":236,\"g\":215,\"b\":250},\"opacity\":255,\"fontName\":\"font/Default.ttf\",\"fontSize\":22,\"outlineColor\":{\"r\":255,\"g\":255,\"b\":255},\"outlineSize\":-1},{\"text\":\"{0}\",\"color\":{\"r\":255,\"g\":255,\"b\":255},\"opacity\":255,\"fontName\":\"font/Font001.ttf\",\"fontSize\":22,\"outlineColor\":{\"r\":255,\"g\":255,\"b\":255},\"outlineSize\":-1},{\"text\":\"第一次抢中了豹子！获得了\",\"color\":{\"r\":236,\"g\":215,\"b\":250},\"opacity\":255,\"fontName\":\"font/Default.ttf\",\"fontSize\":22,\"outlineColor\":{\"r\":255,\"g\":255,\"b\":255},\"outlineSize\":-1},{\"text\":\"{1}金币\",\"color\":{\"r\":255,\"g\":255,\"b\":255},\"opacity\":255,\"fontName\":\"font/Font001.ttf\",\"fontSize\":22,\"outlineColor\":{\"r\":255,\"g\":255,\"b\":255},\"outlineSize\":-1}]}</v>
      </c>
      <c r="P30" s="72" t="s">
        <v>141</v>
      </c>
      <c r="Q30" s="73"/>
      <c r="R30" s="73"/>
      <c r="S30" s="73"/>
      <c r="T30" s="73"/>
      <c r="U30" s="73"/>
      <c r="V30" s="73"/>
      <c r="W30" s="73"/>
      <c r="X30" s="73"/>
      <c r="Y30" s="73"/>
      <c r="Z30" s="74"/>
      <c r="AA30" s="2" t="s">
        <v>71</v>
      </c>
      <c r="AB30" s="9" t="str">
        <f>'00 概述'!$F$3&amp;CONCATENATE(AA33,AA34,AA35,AA36,AA37,AA38,AA39,AA40,AA41,AA42)&amp;'00 概述'!$G$9</f>
        <v>{\"RichText\":[{\"text\":\"Congratulations to \",\"color\":{\"r\":236,\"g\":215,\"b\":250},\"opacity\":255,\"fontName\":\"font/Default.ttf\",\"fontSize\":22,\"outlineColor\":{\"r\":255,\"g\":255,\"b\":255},\"outlineSize\":-1},{\"text\":\"{0} \",\"color\":{\"r\":255,\"g\":255,\"b\":255},\"opacity\":255,\"fontName\":\"font/Font001.ttf\",\"fontSize\":22,\"outlineColor\":{\"r\":255,\"g\":255,\"b\":255},\"outlineSize\":-1},{\"text\":\"for rolling a panther. They win \",\"color\":{\"r\":236,\"g\":215,\"b\":250},\"opacity\":255,\"fontName\":\"font/Default.ttf\",\"fontSize\":22,\"outlineColor\":{\"r\":255,\"g\":255,\"b\":255},\"outlineSize\":-1},{\"text\":\"{1} gold.\",\"color\":{\"r\":255,\"g\":255,\"b\":255},\"opacity\":255,\"fontName\":\"font/Font001.ttf\",\"fontSize\":22,\"outlineColor\":{\"r\":255,\"g\":255,\"b\":255},\"outlineSize\":-1}]}</v>
      </c>
      <c r="AC30" s="69"/>
      <c r="AD30" s="70"/>
      <c r="AE30" s="70"/>
      <c r="AF30" s="70"/>
      <c r="AG30" s="70"/>
      <c r="AH30" s="70"/>
      <c r="AI30" s="70"/>
      <c r="AJ30" s="70"/>
      <c r="AK30" s="70"/>
      <c r="AL30" s="70"/>
      <c r="AM30" s="71"/>
      <c r="AN30" s="2" t="s">
        <v>70</v>
      </c>
      <c r="AO30" s="9" t="str">
        <f>'00 概述'!$F$3&amp;CONCATENATE(AN33,AN34,AN35,AN36,AN37,AN38,AN39,AN40,AN41,AN42)&amp;'00 概述'!$G$9</f>
        <v>{\"RichText\":[{\"text\":\"恭喜\",\"color\":{\"r\":236,\"g\":215,\"b\":250},\"opacity\":255,\"fontName\":\"font/Default.ttf\",\"fontSize\":22,\"outlineColor\":{\"r\":255,\"g\":255,\"b\":255},\"outlineSize\":-1},{\"text\":\"{0}\",\"color\":{\"r\":255,\"g\":255,\"b\":255},\"opacity\":255,\"fontName\":\"font/Font001.ttf\",\"fontSize\":22,\"outlineColor\":{\"r\":255,\"g\":255,\"b\":255},\"outlineSize\":-1},{\"text\":\"第一次搶中了豹子{1}！獲得了\",\"color\":{\"r\":236,\"g\":215,\"b\":250},\"opacity\":255,\"fontName\":\"font/Default.ttf\",\"fontSize\":22,\"outlineColor\":{\"r\":255,\"g\":255,\"b\":255},\"outlineSize\":-1},{\"text\":\"{2}金幣\",\"color\":{\"r\":255,\"g\":255,\"b\":255},\"opacity\":255,\"fontName\":\"font/Font001.ttf\",\"fontSize\":22,\"outlineColor\":{\"r\":255,\"g\":255,\"b\":255},\"outlineSize\":-1}]}</v>
      </c>
    </row>
    <row r="31" spans="1:41" s="1" customFormat="1" ht="12.75" outlineLevel="1">
      <c r="B31" s="10"/>
      <c r="C31" s="68" t="s">
        <v>3</v>
      </c>
      <c r="D31" s="68" t="s">
        <v>4</v>
      </c>
      <c r="E31" s="68"/>
      <c r="F31" s="68"/>
      <c r="G31" s="68" t="s">
        <v>5</v>
      </c>
      <c r="H31" s="68" t="s">
        <v>6</v>
      </c>
      <c r="I31" s="68" t="s">
        <v>7</v>
      </c>
      <c r="J31" s="68" t="s">
        <v>8</v>
      </c>
      <c r="K31" s="68"/>
      <c r="L31" s="68"/>
      <c r="M31" s="68"/>
      <c r="N31" s="68" t="s">
        <v>9</v>
      </c>
      <c r="P31" s="68" t="s">
        <v>3</v>
      </c>
      <c r="Q31" s="68" t="s">
        <v>4</v>
      </c>
      <c r="R31" s="68"/>
      <c r="S31" s="68"/>
      <c r="T31" s="68" t="s">
        <v>5</v>
      </c>
      <c r="U31" s="68" t="s">
        <v>6</v>
      </c>
      <c r="V31" s="68" t="s">
        <v>7</v>
      </c>
      <c r="W31" s="68" t="s">
        <v>8</v>
      </c>
      <c r="X31" s="68"/>
      <c r="Y31" s="68"/>
      <c r="Z31" s="68"/>
      <c r="AA31" s="68" t="s">
        <v>9</v>
      </c>
      <c r="AC31" s="68" t="s">
        <v>3</v>
      </c>
      <c r="AD31" s="68" t="s">
        <v>4</v>
      </c>
      <c r="AE31" s="68"/>
      <c r="AF31" s="68"/>
      <c r="AG31" s="68" t="s">
        <v>5</v>
      </c>
      <c r="AH31" s="68" t="s">
        <v>6</v>
      </c>
      <c r="AI31" s="68" t="s">
        <v>7</v>
      </c>
      <c r="AJ31" s="68" t="s">
        <v>8</v>
      </c>
      <c r="AK31" s="68"/>
      <c r="AL31" s="68"/>
      <c r="AM31" s="68"/>
      <c r="AN31" s="68" t="s">
        <v>9</v>
      </c>
    </row>
    <row r="32" spans="1:41" s="1" customFormat="1" ht="14.25" customHeight="1" outlineLevel="1">
      <c r="B32" s="10"/>
      <c r="C32" s="68"/>
      <c r="D32" s="12" t="s">
        <v>13</v>
      </c>
      <c r="E32" s="12" t="s">
        <v>14</v>
      </c>
      <c r="F32" s="12" t="s">
        <v>15</v>
      </c>
      <c r="G32" s="68"/>
      <c r="H32" s="68"/>
      <c r="I32" s="68"/>
      <c r="J32" s="12" t="s">
        <v>13</v>
      </c>
      <c r="K32" s="12" t="s">
        <v>14</v>
      </c>
      <c r="L32" s="12" t="s">
        <v>15</v>
      </c>
      <c r="M32" s="12" t="s">
        <v>16</v>
      </c>
      <c r="N32" s="68"/>
      <c r="P32" s="68"/>
      <c r="Q32" s="12" t="s">
        <v>13</v>
      </c>
      <c r="R32" s="12" t="s">
        <v>14</v>
      </c>
      <c r="S32" s="12" t="s">
        <v>15</v>
      </c>
      <c r="T32" s="68"/>
      <c r="U32" s="68"/>
      <c r="V32" s="68"/>
      <c r="W32" s="12" t="s">
        <v>13</v>
      </c>
      <c r="X32" s="12" t="s">
        <v>14</v>
      </c>
      <c r="Y32" s="12" t="s">
        <v>15</v>
      </c>
      <c r="Z32" s="12" t="s">
        <v>16</v>
      </c>
      <c r="AA32" s="68"/>
      <c r="AC32" s="68"/>
      <c r="AD32" s="12" t="s">
        <v>13</v>
      </c>
      <c r="AE32" s="12" t="s">
        <v>14</v>
      </c>
      <c r="AF32" s="12" t="s">
        <v>15</v>
      </c>
      <c r="AG32" s="68"/>
      <c r="AH32" s="68"/>
      <c r="AI32" s="68"/>
      <c r="AJ32" s="12" t="s">
        <v>13</v>
      </c>
      <c r="AK32" s="12" t="s">
        <v>14</v>
      </c>
      <c r="AL32" s="12" t="s">
        <v>15</v>
      </c>
      <c r="AM32" s="12" t="s">
        <v>16</v>
      </c>
      <c r="AN32" s="68"/>
    </row>
    <row r="33" spans="1:41" s="1" customFormat="1" ht="12.75" outlineLevel="1">
      <c r="B33" s="10"/>
      <c r="C33" s="8" t="s">
        <v>99</v>
      </c>
      <c r="D33" s="4">
        <v>236</v>
      </c>
      <c r="E33" s="4">
        <v>215</v>
      </c>
      <c r="F33" s="4">
        <v>250</v>
      </c>
      <c r="G33" s="4">
        <v>255</v>
      </c>
      <c r="H33" s="4" t="s">
        <v>19</v>
      </c>
      <c r="I33" s="4">
        <v>22</v>
      </c>
      <c r="J33" s="4">
        <v>255</v>
      </c>
      <c r="K33" s="4">
        <v>255</v>
      </c>
      <c r="L33" s="4">
        <v>255</v>
      </c>
      <c r="M33" s="4">
        <v>-1</v>
      </c>
      <c r="N33" s="9" t="str">
        <f>IF(C33="","",'00 概述'!$F$4&amp;C33&amp;'00 概述'!$F$5&amp;D33&amp;'00 概述'!$F$6&amp;E33&amp;'00 概述'!$F$7&amp;F33&amp;'00 概述'!$F$8&amp;G33&amp;'00 概述'!$F$9&amp;H33&amp;'00 概述'!$G$3&amp;I33&amp;'00 概述'!$G$4&amp;J33&amp;'00 概述'!$G$5&amp;K33&amp;'00 概述'!$G$6&amp;L33&amp;'00 概述'!$G$7&amp;M33&amp;'00 概述'!$G$8&amp;IF(N34="","",","))</f>
        <v>{\"text\":\"恭喜\",\"color\":{\"r\":236,\"g\":215,\"b\":250},\"opacity\":255,\"fontName\":\"font/Default.ttf\",\"fontSize\":22,\"outlineColor\":{\"r\":255,\"g\":255,\"b\":255},\"outlineSize\":-1},</v>
      </c>
      <c r="O33" s="13" t="s">
        <v>76</v>
      </c>
      <c r="P33" s="49" t="s">
        <v>136</v>
      </c>
      <c r="Q33" s="4">
        <v>236</v>
      </c>
      <c r="R33" s="4">
        <v>215</v>
      </c>
      <c r="S33" s="4">
        <v>250</v>
      </c>
      <c r="T33" s="4">
        <v>255</v>
      </c>
      <c r="U33" s="4" t="s">
        <v>19</v>
      </c>
      <c r="V33" s="4">
        <v>22</v>
      </c>
      <c r="W33" s="4">
        <v>255</v>
      </c>
      <c r="X33" s="4">
        <v>255</v>
      </c>
      <c r="Y33" s="4">
        <v>255</v>
      </c>
      <c r="Z33" s="4">
        <v>-1</v>
      </c>
      <c r="AA33" s="9" t="str">
        <f>IF(P33="","",'00 概述'!$F$4&amp;P33&amp;'00 概述'!$F$5&amp;Q33&amp;'00 概述'!$F$6&amp;R33&amp;'00 概述'!$F$7&amp;S33&amp;'00 概述'!$F$8&amp;T33&amp;'00 概述'!$F$9&amp;U33&amp;'00 概述'!$G$3&amp;V33&amp;'00 概述'!$G$4&amp;W33&amp;'00 概述'!$G$5&amp;X33&amp;'00 概述'!$G$6&amp;Y33&amp;'00 概述'!$G$7&amp;Z33&amp;'00 概述'!$G$8&amp;IF(AA34="","",","))</f>
        <v>{\"text\":\"Congratulations to \",\"color\":{\"r\":236,\"g\":215,\"b\":250},\"opacity\":255,\"fontName\":\"font/Default.ttf\",\"fontSize\":22,\"outlineColor\":{\"r\":255,\"g\":255,\"b\":255},\"outlineSize\":-1},</v>
      </c>
      <c r="AB33" s="13" t="s">
        <v>76</v>
      </c>
      <c r="AC33" s="8" t="s">
        <v>99</v>
      </c>
      <c r="AD33" s="4">
        <v>236</v>
      </c>
      <c r="AE33" s="4">
        <v>215</v>
      </c>
      <c r="AF33" s="4">
        <v>250</v>
      </c>
      <c r="AG33" s="4">
        <v>255</v>
      </c>
      <c r="AH33" s="4" t="s">
        <v>19</v>
      </c>
      <c r="AI33" s="4">
        <v>22</v>
      </c>
      <c r="AJ33" s="4">
        <v>255</v>
      </c>
      <c r="AK33" s="4">
        <v>255</v>
      </c>
      <c r="AL33" s="4">
        <v>255</v>
      </c>
      <c r="AM33" s="4">
        <v>-1</v>
      </c>
      <c r="AN33" s="9" t="str">
        <f>IF(AC33="","",'00 概述'!$F$4&amp;AC33&amp;'00 概述'!$F$5&amp;AD33&amp;'00 概述'!$F$6&amp;AE33&amp;'00 概述'!$F$7&amp;AF33&amp;'00 概述'!$F$8&amp;AG33&amp;'00 概述'!$F$9&amp;AH33&amp;'00 概述'!$G$3&amp;AI33&amp;'00 概述'!$G$4&amp;AJ33&amp;'00 概述'!$G$5&amp;AK33&amp;'00 概述'!$G$6&amp;AL33&amp;'00 概述'!$G$7&amp;AM33&amp;'00 概述'!$G$8&amp;IF(AN34="","",","))</f>
        <v>{\"text\":\"恭喜\",\"color\":{\"r\":236,\"g\":215,\"b\":250},\"opacity\":255,\"fontName\":\"font/Default.ttf\",\"fontSize\":22,\"outlineColor\":{\"r\":255,\"g\":255,\"b\":255},\"outlineSize\":-1},</v>
      </c>
    </row>
    <row r="34" spans="1:41" s="1" customFormat="1" ht="12.75" outlineLevel="1">
      <c r="B34" s="10"/>
      <c r="C34" s="8" t="s">
        <v>22</v>
      </c>
      <c r="D34" s="4">
        <v>255</v>
      </c>
      <c r="E34" s="4">
        <v>255</v>
      </c>
      <c r="F34" s="4">
        <v>255</v>
      </c>
      <c r="G34" s="4">
        <v>255</v>
      </c>
      <c r="H34" s="4" t="s">
        <v>23</v>
      </c>
      <c r="I34" s="4">
        <v>22</v>
      </c>
      <c r="J34" s="4">
        <v>255</v>
      </c>
      <c r="K34" s="4">
        <v>255</v>
      </c>
      <c r="L34" s="4">
        <v>255</v>
      </c>
      <c r="M34" s="4">
        <v>-1</v>
      </c>
      <c r="N34" s="9" t="str">
        <f>IF(C34="","",'00 概述'!$F$4&amp;C34&amp;'00 概述'!$F$5&amp;D34&amp;'00 概述'!$F$6&amp;E34&amp;'00 概述'!$F$7&amp;F34&amp;'00 概述'!$F$8&amp;G34&amp;'00 概述'!$F$9&amp;H34&amp;'00 概述'!$G$3&amp;I34&amp;'00 概述'!$G$4&amp;J34&amp;'00 概述'!$G$5&amp;K34&amp;'00 概述'!$G$6&amp;L34&amp;'00 概述'!$G$7&amp;M34&amp;'00 概述'!$G$8&amp;IF(N35="","",","))</f>
        <v>{\"text\":\"{0}\",\"color\":{\"r\":255,\"g\":255,\"b\":255},\"opacity\":255,\"fontName\":\"font/Font001.ttf\",\"fontSize\":22,\"outlineColor\":{\"r\":255,\"g\":255,\"b\":255},\"outlineSize\":-1},</v>
      </c>
      <c r="O34" s="13" t="s">
        <v>77</v>
      </c>
      <c r="P34" s="49" t="s">
        <v>121</v>
      </c>
      <c r="Q34" s="4">
        <v>255</v>
      </c>
      <c r="R34" s="4">
        <v>255</v>
      </c>
      <c r="S34" s="4">
        <v>255</v>
      </c>
      <c r="T34" s="4">
        <v>255</v>
      </c>
      <c r="U34" s="4" t="s">
        <v>23</v>
      </c>
      <c r="V34" s="4">
        <v>22</v>
      </c>
      <c r="W34" s="4">
        <v>255</v>
      </c>
      <c r="X34" s="4">
        <v>255</v>
      </c>
      <c r="Y34" s="4">
        <v>255</v>
      </c>
      <c r="Z34" s="4">
        <v>-1</v>
      </c>
      <c r="AA34" s="9" t="str">
        <f>IF(P34="","",'00 概述'!$F$4&amp;P34&amp;'00 概述'!$F$5&amp;Q34&amp;'00 概述'!$F$6&amp;R34&amp;'00 概述'!$F$7&amp;S34&amp;'00 概述'!$F$8&amp;T34&amp;'00 概述'!$F$9&amp;U34&amp;'00 概述'!$G$3&amp;V34&amp;'00 概述'!$G$4&amp;W34&amp;'00 概述'!$G$5&amp;X34&amp;'00 概述'!$G$6&amp;Y34&amp;'00 概述'!$G$7&amp;Z34&amp;'00 概述'!$G$8&amp;IF(AA35="","",","))</f>
        <v>{\"text\":\"{0} \",\"color\":{\"r\":255,\"g\":255,\"b\":255},\"opacity\":255,\"fontName\":\"font/Font001.ttf\",\"fontSize\":22,\"outlineColor\":{\"r\":255,\"g\":255,\"b\":255},\"outlineSize\":-1},</v>
      </c>
      <c r="AB34" s="13" t="s">
        <v>76</v>
      </c>
      <c r="AC34" s="8" t="s">
        <v>22</v>
      </c>
      <c r="AD34" s="4">
        <v>255</v>
      </c>
      <c r="AE34" s="4">
        <v>255</v>
      </c>
      <c r="AF34" s="4">
        <v>255</v>
      </c>
      <c r="AG34" s="4">
        <v>255</v>
      </c>
      <c r="AH34" s="4" t="s">
        <v>23</v>
      </c>
      <c r="AI34" s="4">
        <v>22</v>
      </c>
      <c r="AJ34" s="4">
        <v>255</v>
      </c>
      <c r="AK34" s="4">
        <v>255</v>
      </c>
      <c r="AL34" s="4">
        <v>255</v>
      </c>
      <c r="AM34" s="4">
        <v>-1</v>
      </c>
      <c r="AN34" s="9" t="str">
        <f>IF(AC34="","",'00 概述'!$F$4&amp;AC34&amp;'00 概述'!$F$5&amp;AD34&amp;'00 概述'!$F$6&amp;AE34&amp;'00 概述'!$F$7&amp;AF34&amp;'00 概述'!$F$8&amp;AG34&amp;'00 概述'!$F$9&amp;AH34&amp;'00 概述'!$G$3&amp;AI34&amp;'00 概述'!$G$4&amp;AJ34&amp;'00 概述'!$G$5&amp;AK34&amp;'00 概述'!$G$6&amp;AL34&amp;'00 概述'!$G$7&amp;AM34&amp;'00 概述'!$G$8&amp;IF(AN35="","",","))</f>
        <v>{\"text\":\"{0}\",\"color\":{\"r\":255,\"g\":255,\"b\":255},\"opacity\":255,\"fontName\":\"font/Font001.ttf\",\"fontSize\":22,\"outlineColor\":{\"r\":255,\"g\":255,\"b\":255},\"outlineSize\":-1},</v>
      </c>
    </row>
    <row r="35" spans="1:41" s="1" customFormat="1" ht="12.75" outlineLevel="1">
      <c r="B35" s="10"/>
      <c r="C35" s="8" t="s">
        <v>156</v>
      </c>
      <c r="D35" s="4">
        <v>236</v>
      </c>
      <c r="E35" s="4">
        <v>215</v>
      </c>
      <c r="F35" s="4">
        <v>250</v>
      </c>
      <c r="G35" s="4">
        <v>255</v>
      </c>
      <c r="H35" s="4" t="s">
        <v>19</v>
      </c>
      <c r="I35" s="4">
        <v>22</v>
      </c>
      <c r="J35" s="4">
        <v>255</v>
      </c>
      <c r="K35" s="4">
        <v>255</v>
      </c>
      <c r="L35" s="4">
        <v>255</v>
      </c>
      <c r="M35" s="4">
        <v>-1</v>
      </c>
      <c r="N35" s="9" t="str">
        <f>IF(C35="","",'00 概述'!$F$4&amp;C35&amp;'00 概述'!$F$5&amp;D35&amp;'00 概述'!$F$6&amp;E35&amp;'00 概述'!$F$7&amp;F35&amp;'00 概述'!$F$8&amp;G35&amp;'00 概述'!$F$9&amp;H35&amp;'00 概述'!$G$3&amp;I35&amp;'00 概述'!$G$4&amp;J35&amp;'00 概述'!$G$5&amp;K35&amp;'00 概述'!$G$6&amp;L35&amp;'00 概述'!$G$7&amp;M35&amp;'00 概述'!$G$8&amp;IF(N36="","",","))</f>
        <v>{\"text\":\"第一次抢中了豹子！获得了\",\"color\":{\"r\":236,\"g\":215,\"b\":250},\"opacity\":255,\"fontName\":\"font/Default.ttf\",\"fontSize\":22,\"outlineColor\":{\"r\":255,\"g\":255,\"b\":255},\"outlineSize\":-1},</v>
      </c>
      <c r="O35" s="13" t="s">
        <v>76</v>
      </c>
      <c r="P35" s="49" t="s">
        <v>142</v>
      </c>
      <c r="Q35" s="4">
        <v>236</v>
      </c>
      <c r="R35" s="4">
        <v>215</v>
      </c>
      <c r="S35" s="4">
        <v>250</v>
      </c>
      <c r="T35" s="4">
        <v>255</v>
      </c>
      <c r="U35" s="4" t="s">
        <v>19</v>
      </c>
      <c r="V35" s="4">
        <v>22</v>
      </c>
      <c r="W35" s="4">
        <v>255</v>
      </c>
      <c r="X35" s="4">
        <v>255</v>
      </c>
      <c r="Y35" s="4">
        <v>255</v>
      </c>
      <c r="Z35" s="4">
        <v>-1</v>
      </c>
      <c r="AA35" s="9" t="str">
        <f>IF(P35="","",'00 概述'!$F$4&amp;P35&amp;'00 概述'!$F$5&amp;Q35&amp;'00 概述'!$F$6&amp;R35&amp;'00 概述'!$F$7&amp;S35&amp;'00 概述'!$F$8&amp;T35&amp;'00 概述'!$F$9&amp;U35&amp;'00 概述'!$G$3&amp;V35&amp;'00 概述'!$G$4&amp;W35&amp;'00 概述'!$G$5&amp;X35&amp;'00 概述'!$G$6&amp;Y35&amp;'00 概述'!$G$7&amp;Z35&amp;'00 概述'!$G$8&amp;IF(AA36="","",","))</f>
        <v>{\"text\":\"for rolling a panther. They win \",\"color\":{\"r\":236,\"g\":215,\"b\":250},\"opacity\":255,\"fontName\":\"font/Default.ttf\",\"fontSize\":22,\"outlineColor\":{\"r\":255,\"g\":255,\"b\":255},\"outlineSize\":-1},</v>
      </c>
      <c r="AB35" s="13" t="s">
        <v>76</v>
      </c>
      <c r="AC35" s="8" t="s">
        <v>106</v>
      </c>
      <c r="AD35" s="4">
        <v>236</v>
      </c>
      <c r="AE35" s="4">
        <v>215</v>
      </c>
      <c r="AF35" s="4">
        <v>250</v>
      </c>
      <c r="AG35" s="4">
        <v>255</v>
      </c>
      <c r="AH35" s="4" t="s">
        <v>19</v>
      </c>
      <c r="AI35" s="4">
        <v>22</v>
      </c>
      <c r="AJ35" s="4">
        <v>255</v>
      </c>
      <c r="AK35" s="4">
        <v>255</v>
      </c>
      <c r="AL35" s="4">
        <v>255</v>
      </c>
      <c r="AM35" s="4">
        <v>-1</v>
      </c>
      <c r="AN35" s="9" t="str">
        <f>IF(AC35="","",'00 概述'!$F$4&amp;AC35&amp;'00 概述'!$F$5&amp;AD35&amp;'00 概述'!$F$6&amp;AE35&amp;'00 概述'!$F$7&amp;AF35&amp;'00 概述'!$F$8&amp;AG35&amp;'00 概述'!$F$9&amp;AH35&amp;'00 概述'!$G$3&amp;AI35&amp;'00 概述'!$G$4&amp;AJ35&amp;'00 概述'!$G$5&amp;AK35&amp;'00 概述'!$G$6&amp;AL35&amp;'00 概述'!$G$7&amp;AM35&amp;'00 概述'!$G$8&amp;IF(AN36="","",","))</f>
        <v>{\"text\":\"第一次搶中了豹子{1}！獲得了\",\"color\":{\"r\":236,\"g\":215,\"b\":250},\"opacity\":255,\"fontName\":\"font/Default.ttf\",\"fontSize\":22,\"outlineColor\":{\"r\":255,\"g\":255,\"b\":255},\"outlineSize\":-1},</v>
      </c>
    </row>
    <row r="36" spans="1:41" s="1" customFormat="1" ht="12.75" outlineLevel="1">
      <c r="B36" s="10"/>
      <c r="C36" s="8" t="s">
        <v>157</v>
      </c>
      <c r="D36" s="4">
        <v>255</v>
      </c>
      <c r="E36" s="4">
        <v>255</v>
      </c>
      <c r="F36" s="4">
        <v>255</v>
      </c>
      <c r="G36" s="4">
        <v>255</v>
      </c>
      <c r="H36" s="4" t="s">
        <v>23</v>
      </c>
      <c r="I36" s="4">
        <v>22</v>
      </c>
      <c r="J36" s="4">
        <v>255</v>
      </c>
      <c r="K36" s="4">
        <v>255</v>
      </c>
      <c r="L36" s="4">
        <v>255</v>
      </c>
      <c r="M36" s="4">
        <v>-1</v>
      </c>
      <c r="N36" s="9" t="str">
        <f>IF(C36="","",'00 概述'!$F$4&amp;C36&amp;'00 概述'!$F$5&amp;D36&amp;'00 概述'!$F$6&amp;E36&amp;'00 概述'!$F$7&amp;F36&amp;'00 概述'!$F$8&amp;G36&amp;'00 概述'!$F$9&amp;H36&amp;'00 概述'!$G$3&amp;I36&amp;'00 概述'!$G$4&amp;J36&amp;'00 概述'!$G$5&amp;K36&amp;'00 概述'!$G$6&amp;L36&amp;'00 概述'!$G$7&amp;M36&amp;'00 概述'!$G$8&amp;IF(N37="","",","))</f>
        <v>{\"text\":\"{1}金币\",\"color\":{\"r\":255,\"g\":255,\"b\":255},\"opacity\":255,\"fontName\":\"font/Font001.ttf\",\"fontSize\":22,\"outlineColor\":{\"r\":255,\"g\":255,\"b\":255},\"outlineSize\":-1}</v>
      </c>
      <c r="O36" s="13" t="s">
        <v>76</v>
      </c>
      <c r="P36" s="49" t="s">
        <v>138</v>
      </c>
      <c r="Q36" s="4">
        <v>255</v>
      </c>
      <c r="R36" s="4">
        <v>255</v>
      </c>
      <c r="S36" s="4">
        <v>255</v>
      </c>
      <c r="T36" s="4">
        <v>255</v>
      </c>
      <c r="U36" s="4" t="s">
        <v>23</v>
      </c>
      <c r="V36" s="4">
        <v>22</v>
      </c>
      <c r="W36" s="4">
        <v>255</v>
      </c>
      <c r="X36" s="4">
        <v>255</v>
      </c>
      <c r="Y36" s="4">
        <v>255</v>
      </c>
      <c r="Z36" s="4">
        <v>-1</v>
      </c>
      <c r="AA36" s="9" t="str">
        <f>IF(P36="","",'00 概述'!$F$4&amp;P36&amp;'00 概述'!$F$5&amp;Q36&amp;'00 概述'!$F$6&amp;R36&amp;'00 概述'!$F$7&amp;S36&amp;'00 概述'!$F$8&amp;T36&amp;'00 概述'!$F$9&amp;U36&amp;'00 概述'!$G$3&amp;V36&amp;'00 概述'!$G$4&amp;W36&amp;'00 概述'!$G$5&amp;X36&amp;'00 概述'!$G$6&amp;Y36&amp;'00 概述'!$G$7&amp;Z36&amp;'00 概述'!$G$8&amp;IF(AA37="","",","))</f>
        <v>{\"text\":\"{1} gold.\",\"color\":{\"r\":255,\"g\":255,\"b\":255},\"opacity\":255,\"fontName\":\"font/Font001.ttf\",\"fontSize\":22,\"outlineColor\":{\"r\":255,\"g\":255,\"b\":255},\"outlineSize\":-1}</v>
      </c>
      <c r="AB36" s="13" t="s">
        <v>76</v>
      </c>
      <c r="AC36" s="8" t="s">
        <v>107</v>
      </c>
      <c r="AD36" s="4">
        <v>255</v>
      </c>
      <c r="AE36" s="4">
        <v>255</v>
      </c>
      <c r="AF36" s="4">
        <v>255</v>
      </c>
      <c r="AG36" s="4">
        <v>255</v>
      </c>
      <c r="AH36" s="4" t="s">
        <v>23</v>
      </c>
      <c r="AI36" s="4">
        <v>22</v>
      </c>
      <c r="AJ36" s="4">
        <v>255</v>
      </c>
      <c r="AK36" s="4">
        <v>255</v>
      </c>
      <c r="AL36" s="4">
        <v>255</v>
      </c>
      <c r="AM36" s="4">
        <v>-1</v>
      </c>
      <c r="AN36" s="9" t="str">
        <f>IF(AC36="","",'00 概述'!$F$4&amp;AC36&amp;'00 概述'!$F$5&amp;AD36&amp;'00 概述'!$F$6&amp;AE36&amp;'00 概述'!$F$7&amp;AF36&amp;'00 概述'!$F$8&amp;AG36&amp;'00 概述'!$F$9&amp;AH36&amp;'00 概述'!$G$3&amp;AI36&amp;'00 概述'!$G$4&amp;AJ36&amp;'00 概述'!$G$5&amp;AK36&amp;'00 概述'!$G$6&amp;AL36&amp;'00 概述'!$G$7&amp;AM36&amp;'00 概述'!$G$8&amp;IF(AN37="","",","))</f>
        <v>{\"text\":\"{2}金幣\",\"color\":{\"r\":255,\"g\":255,\"b\":255},\"opacity\":255,\"fontName\":\"font/Font001.ttf\",\"fontSize\":22,\"outlineColor\":{\"r\":255,\"g\":255,\"b\":255},\"outlineSize\":-1}</v>
      </c>
    </row>
    <row r="37" spans="1:41" s="1" customFormat="1" ht="12.75" outlineLevel="1">
      <c r="B37" s="10"/>
      <c r="C37" s="8"/>
      <c r="D37" s="4"/>
      <c r="E37" s="4"/>
      <c r="F37" s="4"/>
      <c r="G37" s="4"/>
      <c r="H37" s="4"/>
      <c r="I37" s="4"/>
      <c r="J37" s="4"/>
      <c r="K37" s="4"/>
      <c r="L37" s="4"/>
      <c r="M37" s="4"/>
      <c r="N37" s="9" t="str">
        <f>IF(C37="","",'00 概述'!$F$4&amp;C37&amp;'00 概述'!$F$5&amp;D37&amp;'00 概述'!$F$6&amp;E37&amp;'00 概述'!$F$7&amp;F37&amp;'00 概述'!$F$8&amp;G37&amp;'00 概述'!$F$9&amp;H37&amp;'00 概述'!$G$3&amp;I37&amp;'00 概述'!$G$4&amp;J37&amp;'00 概述'!$G$5&amp;K37&amp;'00 概述'!$G$6&amp;L37&amp;'00 概述'!$G$7&amp;M37&amp;'00 概述'!$G$8&amp;IF(N38="","",","))</f>
        <v/>
      </c>
      <c r="O37" s="13" t="s">
        <v>76</v>
      </c>
      <c r="P37" s="8"/>
      <c r="Q37" s="4"/>
      <c r="R37" s="4"/>
      <c r="S37" s="4"/>
      <c r="T37" s="4"/>
      <c r="U37" s="4"/>
      <c r="V37" s="4"/>
      <c r="W37" s="4"/>
      <c r="X37" s="4"/>
      <c r="Y37" s="4"/>
      <c r="Z37" s="4"/>
      <c r="AA37" s="9" t="str">
        <f>IF(P37="","",'00 概述'!$F$4&amp;P37&amp;'00 概述'!$F$5&amp;Q37&amp;'00 概述'!$F$6&amp;R37&amp;'00 概述'!$F$7&amp;S37&amp;'00 概述'!$F$8&amp;T37&amp;'00 概述'!$F$9&amp;U37&amp;'00 概述'!$G$3&amp;V37&amp;'00 概述'!$G$4&amp;W37&amp;'00 概述'!$G$5&amp;X37&amp;'00 概述'!$G$6&amp;Y37&amp;'00 概述'!$G$7&amp;Z37&amp;'00 概述'!$G$8&amp;IF(AA38="","",","))</f>
        <v/>
      </c>
      <c r="AB37" s="13" t="s">
        <v>76</v>
      </c>
      <c r="AC37" s="8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9" t="str">
        <f>IF(AC37="","",'00 概述'!$F$4&amp;AC37&amp;'00 概述'!$F$5&amp;AD37&amp;'00 概述'!$F$6&amp;AE37&amp;'00 概述'!$F$7&amp;AF37&amp;'00 概述'!$F$8&amp;AG37&amp;'00 概述'!$F$9&amp;AH37&amp;'00 概述'!$G$3&amp;AI37&amp;'00 概述'!$G$4&amp;AJ37&amp;'00 概述'!$G$5&amp;AK37&amp;'00 概述'!$G$6&amp;AL37&amp;'00 概述'!$G$7&amp;AM37&amp;'00 概述'!$G$8&amp;IF(AN38="","",","))</f>
        <v/>
      </c>
    </row>
    <row r="38" spans="1:41" s="1" customFormat="1" ht="12.75" outlineLevel="1">
      <c r="B38" s="10"/>
      <c r="C38" s="8"/>
      <c r="D38" s="4"/>
      <c r="E38" s="4"/>
      <c r="F38" s="4"/>
      <c r="G38" s="4"/>
      <c r="H38" s="4"/>
      <c r="I38" s="4"/>
      <c r="J38" s="4"/>
      <c r="K38" s="4"/>
      <c r="L38" s="4"/>
      <c r="M38" s="4"/>
      <c r="N38" s="9" t="str">
        <f>IF(C38="","",'00 概述'!$F$4&amp;C38&amp;'00 概述'!$F$5&amp;D38&amp;'00 概述'!$F$6&amp;E38&amp;'00 概述'!$F$7&amp;F38&amp;'00 概述'!$F$8&amp;G38&amp;'00 概述'!$F$9&amp;H38&amp;'00 概述'!$G$3&amp;I38&amp;'00 概述'!$G$4&amp;J38&amp;'00 概述'!$G$5&amp;K38&amp;'00 概述'!$G$6&amp;L38&amp;'00 概述'!$G$7&amp;M38&amp;'00 概述'!$G$8&amp;IF(N39="","",","))</f>
        <v/>
      </c>
      <c r="O38" s="13" t="s">
        <v>76</v>
      </c>
      <c r="P38" s="8"/>
      <c r="Q38" s="4"/>
      <c r="R38" s="4"/>
      <c r="S38" s="4"/>
      <c r="T38" s="4"/>
      <c r="U38" s="4"/>
      <c r="V38" s="4"/>
      <c r="W38" s="4"/>
      <c r="X38" s="4"/>
      <c r="Y38" s="4"/>
      <c r="Z38" s="4"/>
      <c r="AA38" s="9" t="str">
        <f>IF(P38="","",'00 概述'!$F$4&amp;P38&amp;'00 概述'!$F$5&amp;Q38&amp;'00 概述'!$F$6&amp;R38&amp;'00 概述'!$F$7&amp;S38&amp;'00 概述'!$F$8&amp;T38&amp;'00 概述'!$F$9&amp;U38&amp;'00 概述'!$G$3&amp;V38&amp;'00 概述'!$G$4&amp;W38&amp;'00 概述'!$G$5&amp;X38&amp;'00 概述'!$G$6&amp;Y38&amp;'00 概述'!$G$7&amp;Z38&amp;'00 概述'!$G$8&amp;IF(AA39="","",","))</f>
        <v/>
      </c>
      <c r="AB38" s="13" t="s">
        <v>76</v>
      </c>
      <c r="AC38" s="8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9" t="str">
        <f>IF(AC38="","",'00 概述'!$F$4&amp;AC38&amp;'00 概述'!$F$5&amp;AD38&amp;'00 概述'!$F$6&amp;AE38&amp;'00 概述'!$F$7&amp;AF38&amp;'00 概述'!$F$8&amp;AG38&amp;'00 概述'!$F$9&amp;AH38&amp;'00 概述'!$G$3&amp;AI38&amp;'00 概述'!$G$4&amp;AJ38&amp;'00 概述'!$G$5&amp;AK38&amp;'00 概述'!$G$6&amp;AL38&amp;'00 概述'!$G$7&amp;AM38&amp;'00 概述'!$G$8&amp;IF(AN39="","",","))</f>
        <v/>
      </c>
    </row>
    <row r="39" spans="1:41" s="1" customFormat="1" ht="12.75" outlineLevel="1">
      <c r="B39" s="10"/>
      <c r="C39" s="8"/>
      <c r="D39" s="4"/>
      <c r="E39" s="4"/>
      <c r="F39" s="4"/>
      <c r="G39" s="4"/>
      <c r="H39" s="4"/>
      <c r="I39" s="4"/>
      <c r="J39" s="4"/>
      <c r="K39" s="4"/>
      <c r="L39" s="4"/>
      <c r="M39" s="4"/>
      <c r="N39" s="9" t="str">
        <f>IF(C39="","",'00 概述'!$F$4&amp;C39&amp;'00 概述'!$F$5&amp;D39&amp;'00 概述'!$F$6&amp;E39&amp;'00 概述'!$F$7&amp;F39&amp;'00 概述'!$F$8&amp;G39&amp;'00 概述'!$F$9&amp;H39&amp;'00 概述'!$G$3&amp;I39&amp;'00 概述'!$G$4&amp;J39&amp;'00 概述'!$G$5&amp;K39&amp;'00 概述'!$G$6&amp;L39&amp;'00 概述'!$G$7&amp;M39&amp;'00 概述'!$G$8&amp;IF(N40="","",","))</f>
        <v/>
      </c>
      <c r="O39" s="13" t="s">
        <v>76</v>
      </c>
      <c r="P39" s="8"/>
      <c r="Q39" s="4"/>
      <c r="R39" s="4"/>
      <c r="S39" s="4"/>
      <c r="T39" s="4"/>
      <c r="U39" s="4"/>
      <c r="V39" s="4"/>
      <c r="W39" s="4"/>
      <c r="X39" s="4"/>
      <c r="Y39" s="4"/>
      <c r="Z39" s="4"/>
      <c r="AA39" s="9" t="str">
        <f>IF(P39="","",'00 概述'!$F$4&amp;P39&amp;'00 概述'!$F$5&amp;Q39&amp;'00 概述'!$F$6&amp;R39&amp;'00 概述'!$F$7&amp;S39&amp;'00 概述'!$F$8&amp;T39&amp;'00 概述'!$F$9&amp;U39&amp;'00 概述'!$G$3&amp;V39&amp;'00 概述'!$G$4&amp;W39&amp;'00 概述'!$G$5&amp;X39&amp;'00 概述'!$G$6&amp;Y39&amp;'00 概述'!$G$7&amp;Z39&amp;'00 概述'!$G$8&amp;IF(AA40="","",","))</f>
        <v/>
      </c>
      <c r="AB39" s="13" t="s">
        <v>76</v>
      </c>
      <c r="AC39" s="8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9" t="str">
        <f>IF(AC39="","",'00 概述'!$F$4&amp;AC39&amp;'00 概述'!$F$5&amp;AD39&amp;'00 概述'!$F$6&amp;AE39&amp;'00 概述'!$F$7&amp;AF39&amp;'00 概述'!$F$8&amp;AG39&amp;'00 概述'!$F$9&amp;AH39&amp;'00 概述'!$G$3&amp;AI39&amp;'00 概述'!$G$4&amp;AJ39&amp;'00 概述'!$G$5&amp;AK39&amp;'00 概述'!$G$6&amp;AL39&amp;'00 概述'!$G$7&amp;AM39&amp;'00 概述'!$G$8&amp;IF(AN40="","",","))</f>
        <v/>
      </c>
    </row>
    <row r="40" spans="1:41" s="1" customFormat="1" ht="12.75" outlineLevel="1">
      <c r="B40" s="10"/>
      <c r="C40" s="8"/>
      <c r="D40" s="4"/>
      <c r="E40" s="4"/>
      <c r="F40" s="4"/>
      <c r="G40" s="4"/>
      <c r="H40" s="4"/>
      <c r="I40" s="4"/>
      <c r="J40" s="4"/>
      <c r="K40" s="4"/>
      <c r="L40" s="4"/>
      <c r="M40" s="4"/>
      <c r="N40" s="9" t="str">
        <f>IF(C40="","",'00 概述'!$F$4&amp;C40&amp;'00 概述'!$F$5&amp;D40&amp;'00 概述'!$F$6&amp;E40&amp;'00 概述'!$F$7&amp;F40&amp;'00 概述'!$F$8&amp;G40&amp;'00 概述'!$F$9&amp;H40&amp;'00 概述'!$G$3&amp;I40&amp;'00 概述'!$G$4&amp;J40&amp;'00 概述'!$G$5&amp;K40&amp;'00 概述'!$G$6&amp;L40&amp;'00 概述'!$G$7&amp;M40&amp;'00 概述'!$G$8&amp;IF(N41="","",","))</f>
        <v/>
      </c>
      <c r="O40" s="13" t="s">
        <v>76</v>
      </c>
      <c r="P40" s="8"/>
      <c r="Q40" s="4"/>
      <c r="R40" s="4"/>
      <c r="S40" s="4"/>
      <c r="T40" s="4"/>
      <c r="U40" s="4"/>
      <c r="V40" s="4"/>
      <c r="W40" s="4"/>
      <c r="X40" s="4"/>
      <c r="Y40" s="4"/>
      <c r="Z40" s="4"/>
      <c r="AA40" s="9" t="str">
        <f>IF(P40="","",'00 概述'!$F$4&amp;P40&amp;'00 概述'!$F$5&amp;Q40&amp;'00 概述'!$F$6&amp;R40&amp;'00 概述'!$F$7&amp;S40&amp;'00 概述'!$F$8&amp;T40&amp;'00 概述'!$F$9&amp;U40&amp;'00 概述'!$G$3&amp;V40&amp;'00 概述'!$G$4&amp;W40&amp;'00 概述'!$G$5&amp;X40&amp;'00 概述'!$G$6&amp;Y40&amp;'00 概述'!$G$7&amp;Z40&amp;'00 概述'!$G$8&amp;IF(AA41="","",","))</f>
        <v/>
      </c>
      <c r="AB40" s="13" t="s">
        <v>76</v>
      </c>
      <c r="AC40" s="8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9" t="str">
        <f>IF(AC40="","",'00 概述'!$F$4&amp;AC40&amp;'00 概述'!$F$5&amp;AD40&amp;'00 概述'!$F$6&amp;AE40&amp;'00 概述'!$F$7&amp;AF40&amp;'00 概述'!$F$8&amp;AG40&amp;'00 概述'!$F$9&amp;AH40&amp;'00 概述'!$G$3&amp;AI40&amp;'00 概述'!$G$4&amp;AJ40&amp;'00 概述'!$G$5&amp;AK40&amp;'00 概述'!$G$6&amp;AL40&amp;'00 概述'!$G$7&amp;AM40&amp;'00 概述'!$G$8&amp;IF(AN41="","",","))</f>
        <v/>
      </c>
    </row>
    <row r="41" spans="1:41" s="1" customFormat="1" ht="12.75" outlineLevel="1">
      <c r="B41" s="10"/>
      <c r="C41" s="8"/>
      <c r="D41" s="4"/>
      <c r="E41" s="4"/>
      <c r="F41" s="4"/>
      <c r="G41" s="4"/>
      <c r="H41" s="4"/>
      <c r="I41" s="4"/>
      <c r="J41" s="4"/>
      <c r="K41" s="4"/>
      <c r="L41" s="4"/>
      <c r="M41" s="4"/>
      <c r="N41" s="9" t="str">
        <f>IF(C41="","",'00 概述'!$F$4&amp;C41&amp;'00 概述'!$F$5&amp;D41&amp;'00 概述'!$F$6&amp;E41&amp;'00 概述'!$F$7&amp;F41&amp;'00 概述'!$F$8&amp;G41&amp;'00 概述'!$F$9&amp;H41&amp;'00 概述'!$G$3&amp;I41&amp;'00 概述'!$G$4&amp;J41&amp;'00 概述'!$G$5&amp;K41&amp;'00 概述'!$G$6&amp;L41&amp;'00 概述'!$G$7&amp;M41&amp;'00 概述'!$G$8&amp;IF(N42="","",","))</f>
        <v/>
      </c>
      <c r="O41" s="13" t="s">
        <v>76</v>
      </c>
      <c r="P41" s="8"/>
      <c r="Q41" s="4"/>
      <c r="R41" s="4"/>
      <c r="S41" s="4"/>
      <c r="T41" s="4"/>
      <c r="U41" s="4"/>
      <c r="V41" s="4"/>
      <c r="W41" s="4"/>
      <c r="X41" s="4"/>
      <c r="Y41" s="4"/>
      <c r="Z41" s="4"/>
      <c r="AA41" s="9" t="str">
        <f>IF(P41="","",'00 概述'!$F$4&amp;P41&amp;'00 概述'!$F$5&amp;Q41&amp;'00 概述'!$F$6&amp;R41&amp;'00 概述'!$F$7&amp;S41&amp;'00 概述'!$F$8&amp;T41&amp;'00 概述'!$F$9&amp;U41&amp;'00 概述'!$G$3&amp;V41&amp;'00 概述'!$G$4&amp;W41&amp;'00 概述'!$G$5&amp;X41&amp;'00 概述'!$G$6&amp;Y41&amp;'00 概述'!$G$7&amp;Z41&amp;'00 概述'!$G$8&amp;IF(AA42="","",","))</f>
        <v/>
      </c>
      <c r="AB41" s="13" t="s">
        <v>76</v>
      </c>
      <c r="AC41" s="8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9" t="str">
        <f>IF(AC41="","",'00 概述'!$F$4&amp;AC41&amp;'00 概述'!$F$5&amp;AD41&amp;'00 概述'!$F$6&amp;AE41&amp;'00 概述'!$F$7&amp;AF41&amp;'00 概述'!$F$8&amp;AG41&amp;'00 概述'!$F$9&amp;AH41&amp;'00 概述'!$G$3&amp;AI41&amp;'00 概述'!$G$4&amp;AJ41&amp;'00 概述'!$G$5&amp;AK41&amp;'00 概述'!$G$6&amp;AL41&amp;'00 概述'!$G$7&amp;AM41&amp;'00 概述'!$G$8&amp;IF(AN42="","",","))</f>
        <v/>
      </c>
    </row>
    <row r="42" spans="1:41" s="1" customFormat="1" ht="12.75" outlineLevel="1">
      <c r="B42" s="10"/>
      <c r="C42" s="8"/>
      <c r="D42" s="4"/>
      <c r="E42" s="4"/>
      <c r="F42" s="4"/>
      <c r="G42" s="4"/>
      <c r="H42" s="4"/>
      <c r="I42" s="4"/>
      <c r="J42" s="4"/>
      <c r="K42" s="4"/>
      <c r="L42" s="4"/>
      <c r="M42" s="4"/>
      <c r="N42" s="9" t="str">
        <f>IF(C42="","",'00 概述'!$F$4&amp;C42&amp;'00 概述'!$F$5&amp;D42&amp;'00 概述'!$F$6&amp;E42&amp;'00 概述'!$F$7&amp;F42&amp;'00 概述'!$F$8&amp;G42&amp;'00 概述'!$F$9&amp;H42&amp;'00 概述'!$G$3&amp;I42&amp;'00 概述'!$G$4&amp;J42&amp;'00 概述'!$G$5&amp;K42&amp;'00 概述'!$G$6&amp;L42&amp;'00 概述'!$G$7&amp;M42&amp;'00 概述'!$G$8&amp;IF(#REF!="","",","))</f>
        <v/>
      </c>
      <c r="O42" s="13" t="s">
        <v>76</v>
      </c>
      <c r="P42" s="8"/>
      <c r="Q42" s="4"/>
      <c r="R42" s="4"/>
      <c r="S42" s="4"/>
      <c r="T42" s="4"/>
      <c r="U42" s="4"/>
      <c r="V42" s="4"/>
      <c r="W42" s="4"/>
      <c r="X42" s="4"/>
      <c r="Y42" s="4"/>
      <c r="Z42" s="4"/>
      <c r="AA42" s="9" t="str">
        <f>IF(P42="","",'00 概述'!$F$4&amp;P42&amp;'00 概述'!$F$5&amp;Q42&amp;'00 概述'!$F$6&amp;R42&amp;'00 概述'!$F$7&amp;S42&amp;'00 概述'!$F$8&amp;T42&amp;'00 概述'!$F$9&amp;U42&amp;'00 概述'!$G$3&amp;V42&amp;'00 概述'!$G$4&amp;W42&amp;'00 概述'!$G$5&amp;X42&amp;'00 概述'!$G$6&amp;Y42&amp;'00 概述'!$G$7&amp;Z42&amp;'00 概述'!$G$8&amp;IF(#REF!="","",","))</f>
        <v/>
      </c>
      <c r="AB42" s="13" t="s">
        <v>76</v>
      </c>
      <c r="AC42" s="8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9" t="str">
        <f>IF(AC42="","",'00 概述'!$F$4&amp;AC42&amp;'00 概述'!$F$5&amp;AD42&amp;'00 概述'!$F$6&amp;AE42&amp;'00 概述'!$F$7&amp;AF42&amp;'00 概述'!$F$8&amp;AG42&amp;'00 概述'!$F$9&amp;AH42&amp;'00 概述'!$G$3&amp;AI42&amp;'00 概述'!$G$4&amp;AJ42&amp;'00 概述'!$G$5&amp;AK42&amp;'00 概述'!$G$6&amp;AL42&amp;'00 概述'!$G$7&amp;AM42&amp;'00 概述'!$G$8&amp;IF(#REF!="","",","))</f>
        <v/>
      </c>
    </row>
    <row r="44" spans="1:41" s="1" customFormat="1" ht="15">
      <c r="A44" s="2" t="s">
        <v>61</v>
      </c>
      <c r="B44" s="6">
        <v>5</v>
      </c>
      <c r="C44" s="75" t="str">
        <f>VLOOKUP(B44,'02 公告内容配置'!A:B,2,FALSE)</f>
        <v>恭喜{0}在骰宝模式狂赢{1}金币</v>
      </c>
      <c r="D44" s="76"/>
      <c r="E44" s="76"/>
      <c r="F44" s="76"/>
      <c r="G44" s="76"/>
      <c r="H44" s="76"/>
      <c r="I44" s="76"/>
      <c r="J44" s="76"/>
      <c r="K44" s="76"/>
      <c r="L44" s="76"/>
      <c r="M44" s="77"/>
      <c r="N44" s="2" t="s">
        <v>69</v>
      </c>
      <c r="O44" s="9" t="str">
        <f>'00 概述'!$F$3&amp;CONCATENATE(N47,N48,N49,N50,N51,N52,N53,N54,N55,N56)&amp;'00 概述'!$G$9</f>
        <v>{\"RichText\":[{\"text\":\"恭喜\",\"color\":{\"r\":236,\"g\":215,\"b\":250},\"opacity\":255,\"fontName\":\"font/Default.ttf\",\"fontSize\":22,\"outlineColor\":{\"r\":255,\"g\":255,\"b\":255},\"outlineSize\":-1},{\"text\":\"{0}\",\"color\":{\"r\":255,\"g\":255,\"b\":255},\"opacity\":255,\"fontName\":\"font/Default.ttf\",\"fontSize\":22,\"outlineColor\":{\"r\":255,\"g\":255,\"b\":255},\"outlineSize\":-1},{\"text\":\"在骰宝模式狂赢\",\"color\":{\"r\":236,\"g\":215,\"b\":250},\"opacity\":255,\"fontName\":\"font/Default.ttf\",\"fontSize\":22,\"outlineColor\":{\"r\":255,\"g\":255,\"b\":255},\"outlineSize\":-1},{\"text\":\"{1}金币\",\"color\":{\"r\":255,\"g\":255,\"b\":255},\"opacity\":255,\"fontName\":\"font/Default.ttf\",\"fontSize\":22,\"outlineColor\":{\"r\":255,\"g\":255,\"b\":255},\"outlineSize\":-1}]}</v>
      </c>
      <c r="P44" s="81" t="s">
        <v>175</v>
      </c>
      <c r="Q44" s="82"/>
      <c r="R44" s="82"/>
      <c r="S44" s="82"/>
      <c r="T44" s="82"/>
      <c r="U44" s="82"/>
      <c r="V44" s="82"/>
      <c r="W44" s="82"/>
      <c r="X44" s="82"/>
      <c r="Y44" s="82"/>
      <c r="Z44" s="83"/>
      <c r="AA44" s="2" t="s">
        <v>71</v>
      </c>
      <c r="AB44" s="9" t="str">
        <f>'00 概述'!$F$3&amp;CONCATENATE(AA47,AA48,AA49,AA50,AA51,AA52,AA53,AA54,AA55,AA56)&amp;'00 概述'!$G$9</f>
        <v>{\"RichText\":[{\"text\":\"Congratulations to \",\"color\":{\"r\":236,\"g\":215,\"b\":250},\"opacity\":255,\"fontName\":\"font/Default.ttf\",\"fontSize\":22,\"outlineColor\":{\"r\":255,\"g\":255,\"b\":255},\"outlineSize\":-1},{\"text\":\"{0} \",\"color\":{\"r\":255,\"g\":255,\"b\":255},\"opacity\":255,\"fontName\":\"font/Default.ttf\",\"fontSize\":22,\"outlineColor\":{\"r\":255,\"g\":255,\"b\":255},\"outlineSize\":-1},{\"text\":\"for winning \",\"color\":{\"r\":236,\"g\":215,\"b\":250},\"opacity\":255,\"fontName\":\"font/Default.ttf\",\"fontSize\":22,\"outlineColor\":{\"r\":255,\"g\":255,\"b\":255},\"outlineSize\":-1},{\"text\":\"{1} gold in Sic Bo.\",\"color\":{\"r\":255,\"g\":255,\"b\":255},\"opacity\":255,\"fontName\":\"font/Default.ttf\",\"fontSize\":22,\"outlineColor\":{\"r\":255,\"g\":255,\"b\":255},\"outlineSize\":-1}]}</v>
      </c>
      <c r="AC44" s="69"/>
      <c r="AD44" s="70"/>
      <c r="AE44" s="70"/>
      <c r="AF44" s="70"/>
      <c r="AG44" s="70"/>
      <c r="AH44" s="70"/>
      <c r="AI44" s="70"/>
      <c r="AJ44" s="70"/>
      <c r="AK44" s="70"/>
      <c r="AL44" s="70"/>
      <c r="AM44" s="71"/>
      <c r="AN44" s="2" t="s">
        <v>70</v>
      </c>
      <c r="AO44" s="9" t="str">
        <f>'00 概述'!$F$3&amp;CONCATENATE(AN47,AN48,AN49,AN50,AN51,AN52,AN53,AN54,AN55,AN56)&amp;'00 概述'!$G$9</f>
        <v>{\"RichText\":[{\"text\":\"恭喜\",\"color\":{\"r\":236,\"g\":215,\"b\":250},\"opacity\":255,\"fontName\":\"font/Default.ttf\",\"fontSize\":22,\"outlineColor\":{\"r\":255,\"g\":255,\"b\":255},\"outlineSize\":-1},{\"text\":\"{0}\",\"color\":{\"r\":255,\"g\":255,\"b\":255},\"opacity\":255,\"fontName\":\"font/Default.ttf\",\"fontSize\":22,\"outlineColor\":{\"r\":255,\"g\":255,\"b\":255},\"outlineSize\":-1},{\"text\":\"在骰寶模式狂贏\",\"color\":{\"r\":236,\"g\":215,\"b\":250},\"opacity\":255,\"fontName\":\"font/Default.ttf\",\"fontSize\":22,\"outlineColor\":{\"r\":255,\"g\":255,\"b\":255},\"outlineSize\":-1},{\"text\":\"{1}金幣\",\"color\":{\"r\":255,\"g\":255,\"b\":255},\"opacity\":255,\"fontName\":\"font/Default.ttf\",\"fontSize\":22,\"outlineColor\":{\"r\":255,\"g\":255,\"b\":255},\"outlineSize\":-1}]}</v>
      </c>
    </row>
    <row r="45" spans="1:41" s="1" customFormat="1" ht="12.75" outlineLevel="1">
      <c r="B45" s="10"/>
      <c r="C45" s="68" t="s">
        <v>3</v>
      </c>
      <c r="D45" s="68" t="s">
        <v>4</v>
      </c>
      <c r="E45" s="68"/>
      <c r="F45" s="68"/>
      <c r="G45" s="68" t="s">
        <v>5</v>
      </c>
      <c r="H45" s="68" t="s">
        <v>6</v>
      </c>
      <c r="I45" s="68" t="s">
        <v>7</v>
      </c>
      <c r="J45" s="68" t="s">
        <v>8</v>
      </c>
      <c r="K45" s="68"/>
      <c r="L45" s="68"/>
      <c r="M45" s="68"/>
      <c r="N45" s="68" t="s">
        <v>9</v>
      </c>
      <c r="P45" s="68" t="s">
        <v>3</v>
      </c>
      <c r="Q45" s="68" t="s">
        <v>4</v>
      </c>
      <c r="R45" s="68"/>
      <c r="S45" s="68"/>
      <c r="T45" s="68" t="s">
        <v>5</v>
      </c>
      <c r="U45" s="68" t="s">
        <v>6</v>
      </c>
      <c r="V45" s="68" t="s">
        <v>7</v>
      </c>
      <c r="W45" s="68" t="s">
        <v>8</v>
      </c>
      <c r="X45" s="68"/>
      <c r="Y45" s="68"/>
      <c r="Z45" s="68"/>
      <c r="AA45" s="68" t="s">
        <v>9</v>
      </c>
      <c r="AC45" s="68" t="s">
        <v>3</v>
      </c>
      <c r="AD45" s="68" t="s">
        <v>4</v>
      </c>
      <c r="AE45" s="68"/>
      <c r="AF45" s="68"/>
      <c r="AG45" s="68" t="s">
        <v>5</v>
      </c>
      <c r="AH45" s="68" t="s">
        <v>6</v>
      </c>
      <c r="AI45" s="68" t="s">
        <v>7</v>
      </c>
      <c r="AJ45" s="68" t="s">
        <v>8</v>
      </c>
      <c r="AK45" s="68"/>
      <c r="AL45" s="68"/>
      <c r="AM45" s="68"/>
      <c r="AN45" s="68" t="s">
        <v>9</v>
      </c>
    </row>
    <row r="46" spans="1:41" s="1" customFormat="1" ht="14.25" customHeight="1" outlineLevel="1">
      <c r="B46" s="10"/>
      <c r="C46" s="68"/>
      <c r="D46" s="59" t="s">
        <v>13</v>
      </c>
      <c r="E46" s="59" t="s">
        <v>14</v>
      </c>
      <c r="F46" s="59" t="s">
        <v>15</v>
      </c>
      <c r="G46" s="68"/>
      <c r="H46" s="68"/>
      <c r="I46" s="68"/>
      <c r="J46" s="59" t="s">
        <v>13</v>
      </c>
      <c r="K46" s="59" t="s">
        <v>14</v>
      </c>
      <c r="L46" s="59" t="s">
        <v>15</v>
      </c>
      <c r="M46" s="59" t="s">
        <v>16</v>
      </c>
      <c r="N46" s="68"/>
      <c r="P46" s="68"/>
      <c r="Q46" s="59" t="s">
        <v>13</v>
      </c>
      <c r="R46" s="59" t="s">
        <v>14</v>
      </c>
      <c r="S46" s="59" t="s">
        <v>15</v>
      </c>
      <c r="T46" s="68"/>
      <c r="U46" s="68"/>
      <c r="V46" s="68"/>
      <c r="W46" s="59" t="s">
        <v>13</v>
      </c>
      <c r="X46" s="59" t="s">
        <v>14</v>
      </c>
      <c r="Y46" s="59" t="s">
        <v>15</v>
      </c>
      <c r="Z46" s="59" t="s">
        <v>16</v>
      </c>
      <c r="AA46" s="68"/>
      <c r="AC46" s="68"/>
      <c r="AD46" s="59" t="s">
        <v>13</v>
      </c>
      <c r="AE46" s="59" t="s">
        <v>14</v>
      </c>
      <c r="AF46" s="59" t="s">
        <v>15</v>
      </c>
      <c r="AG46" s="68"/>
      <c r="AH46" s="68"/>
      <c r="AI46" s="68"/>
      <c r="AJ46" s="59" t="s">
        <v>13</v>
      </c>
      <c r="AK46" s="59" t="s">
        <v>14</v>
      </c>
      <c r="AL46" s="59" t="s">
        <v>15</v>
      </c>
      <c r="AM46" s="59" t="s">
        <v>16</v>
      </c>
      <c r="AN46" s="68"/>
    </row>
    <row r="47" spans="1:41" s="1" customFormat="1" outlineLevel="1">
      <c r="B47" s="10"/>
      <c r="C47" s="8" t="s">
        <v>99</v>
      </c>
      <c r="D47" s="4">
        <v>236</v>
      </c>
      <c r="E47" s="4">
        <v>215</v>
      </c>
      <c r="F47" s="4">
        <v>250</v>
      </c>
      <c r="G47" s="4">
        <v>255</v>
      </c>
      <c r="H47" s="4" t="s">
        <v>19</v>
      </c>
      <c r="I47" s="4">
        <v>22</v>
      </c>
      <c r="J47" s="4">
        <v>255</v>
      </c>
      <c r="K47" s="4">
        <v>255</v>
      </c>
      <c r="L47" s="4">
        <v>255</v>
      </c>
      <c r="M47" s="4">
        <v>-1</v>
      </c>
      <c r="N47" s="9" t="str">
        <f>IF(C47="","",'00 概述'!$F$4&amp;C47&amp;'00 概述'!$F$5&amp;D47&amp;'00 概述'!$F$6&amp;E47&amp;'00 概述'!$F$7&amp;F47&amp;'00 概述'!$F$8&amp;G47&amp;'00 概述'!$F$9&amp;H47&amp;'00 概述'!$G$3&amp;I47&amp;'00 概述'!$G$4&amp;J47&amp;'00 概述'!$G$5&amp;K47&amp;'00 概述'!$G$6&amp;L47&amp;'00 概述'!$G$7&amp;M47&amp;'00 概述'!$G$8&amp;IF(N48="","",","))</f>
        <v>{\"text\":\"恭喜\",\"color\":{\"r\":236,\"g\":215,\"b\":250},\"opacity\":255,\"fontName\":\"font/Default.ttf\",\"fontSize\":22,\"outlineColor\":{\"r\":255,\"g\":255,\"b\":255},\"outlineSize\":-1},</v>
      </c>
      <c r="O47" s="13" t="s">
        <v>76</v>
      </c>
      <c r="P47" s="63" t="s">
        <v>136</v>
      </c>
      <c r="Q47" s="62">
        <v>236</v>
      </c>
      <c r="R47" s="62">
        <v>215</v>
      </c>
      <c r="S47" s="62">
        <v>250</v>
      </c>
      <c r="T47" s="62">
        <v>255</v>
      </c>
      <c r="U47" s="62" t="s">
        <v>19</v>
      </c>
      <c r="V47" s="62">
        <v>22</v>
      </c>
      <c r="W47" s="62">
        <v>255</v>
      </c>
      <c r="X47" s="62">
        <v>255</v>
      </c>
      <c r="Y47" s="62">
        <v>255</v>
      </c>
      <c r="Z47" s="62">
        <v>-1</v>
      </c>
      <c r="AA47" s="9" t="str">
        <f>IF(P47="","",'00 概述'!$F$4&amp;P47&amp;'00 概述'!$F$5&amp;Q47&amp;'00 概述'!$F$6&amp;R47&amp;'00 概述'!$F$7&amp;S47&amp;'00 概述'!$F$8&amp;T47&amp;'00 概述'!$F$9&amp;U47&amp;'00 概述'!$G$3&amp;V47&amp;'00 概述'!$G$4&amp;W47&amp;'00 概述'!$G$5&amp;X47&amp;'00 概述'!$G$6&amp;Y47&amp;'00 概述'!$G$7&amp;Z47&amp;'00 概述'!$G$8&amp;IF(AA48="","",","))</f>
        <v>{\"text\":\"Congratulations to \",\"color\":{\"r\":236,\"g\":215,\"b\":250},\"opacity\":255,\"fontName\":\"font/Default.ttf\",\"fontSize\":22,\"outlineColor\":{\"r\":255,\"g\":255,\"b\":255},\"outlineSize\":-1},</v>
      </c>
      <c r="AB47" s="13" t="s">
        <v>76</v>
      </c>
      <c r="AC47" s="8" t="s">
        <v>99</v>
      </c>
      <c r="AD47" s="4">
        <v>236</v>
      </c>
      <c r="AE47" s="4">
        <v>215</v>
      </c>
      <c r="AF47" s="4">
        <v>250</v>
      </c>
      <c r="AG47" s="4">
        <v>255</v>
      </c>
      <c r="AH47" s="4" t="s">
        <v>19</v>
      </c>
      <c r="AI47" s="4">
        <v>22</v>
      </c>
      <c r="AJ47" s="4">
        <v>255</v>
      </c>
      <c r="AK47" s="4">
        <v>255</v>
      </c>
      <c r="AL47" s="4">
        <v>255</v>
      </c>
      <c r="AM47" s="4">
        <v>-1</v>
      </c>
      <c r="AN47" s="9" t="str">
        <f>IF(AC47="","",'00 概述'!$F$4&amp;AC47&amp;'00 概述'!$F$5&amp;AD47&amp;'00 概述'!$F$6&amp;AE47&amp;'00 概述'!$F$7&amp;AF47&amp;'00 概述'!$F$8&amp;AG47&amp;'00 概述'!$F$9&amp;AH47&amp;'00 概述'!$G$3&amp;AI47&amp;'00 概述'!$G$4&amp;AJ47&amp;'00 概述'!$G$5&amp;AK47&amp;'00 概述'!$G$6&amp;AL47&amp;'00 概述'!$G$7&amp;AM47&amp;'00 概述'!$G$8&amp;IF(AN48="","",","))</f>
        <v>{\"text\":\"恭喜\",\"color\":{\"r\":236,\"g\":215,\"b\":250},\"opacity\":255,\"fontName\":\"font/Default.ttf\",\"fontSize\":22,\"outlineColor\":{\"r\":255,\"g\":255,\"b\":255},\"outlineSize\":-1},</v>
      </c>
    </row>
    <row r="48" spans="1:41" s="1" customFormat="1" ht="12.75" outlineLevel="1">
      <c r="B48" s="10"/>
      <c r="C48" s="8" t="s">
        <v>22</v>
      </c>
      <c r="D48" s="4">
        <v>255</v>
      </c>
      <c r="E48" s="4">
        <v>255</v>
      </c>
      <c r="F48" s="4">
        <v>255</v>
      </c>
      <c r="G48" s="4">
        <v>255</v>
      </c>
      <c r="H48" s="4" t="s">
        <v>19</v>
      </c>
      <c r="I48" s="4">
        <v>22</v>
      </c>
      <c r="J48" s="4">
        <v>255</v>
      </c>
      <c r="K48" s="4">
        <v>255</v>
      </c>
      <c r="L48" s="4">
        <v>255</v>
      </c>
      <c r="M48" s="4">
        <v>-1</v>
      </c>
      <c r="N48" s="9" t="str">
        <f>IF(C48="","",'00 概述'!$F$4&amp;C48&amp;'00 概述'!$F$5&amp;D48&amp;'00 概述'!$F$6&amp;E48&amp;'00 概述'!$F$7&amp;F48&amp;'00 概述'!$F$8&amp;G48&amp;'00 概述'!$F$9&amp;H48&amp;'00 概述'!$G$3&amp;I48&amp;'00 概述'!$G$4&amp;J48&amp;'00 概述'!$G$5&amp;K48&amp;'00 概述'!$G$6&amp;L48&amp;'00 概述'!$G$7&amp;M48&amp;'00 概述'!$G$8&amp;IF(N49="","",","))</f>
        <v>{\"text\":\"{0}\",\"color\":{\"r\":255,\"g\":255,\"b\":255},\"opacity\":255,\"fontName\":\"font/Default.ttf\",\"fontSize\":22,\"outlineColor\":{\"r\":255,\"g\":255,\"b\":255},\"outlineSize\":-1},</v>
      </c>
      <c r="O48" s="13" t="s">
        <v>77</v>
      </c>
      <c r="P48" s="60" t="s">
        <v>121</v>
      </c>
      <c r="Q48" s="62">
        <v>255</v>
      </c>
      <c r="R48" s="62">
        <v>255</v>
      </c>
      <c r="S48" s="62">
        <v>255</v>
      </c>
      <c r="T48" s="62">
        <v>255</v>
      </c>
      <c r="U48" s="62" t="s">
        <v>19</v>
      </c>
      <c r="V48" s="62">
        <v>22</v>
      </c>
      <c r="W48" s="62">
        <v>255</v>
      </c>
      <c r="X48" s="62">
        <v>255</v>
      </c>
      <c r="Y48" s="62">
        <v>255</v>
      </c>
      <c r="Z48" s="62">
        <v>-1</v>
      </c>
      <c r="AA48" s="9" t="str">
        <f>IF(P48="","",'00 概述'!$F$4&amp;P48&amp;'00 概述'!$F$5&amp;Q48&amp;'00 概述'!$F$6&amp;R48&amp;'00 概述'!$F$7&amp;S48&amp;'00 概述'!$F$8&amp;T48&amp;'00 概述'!$F$9&amp;U48&amp;'00 概述'!$G$3&amp;V48&amp;'00 概述'!$G$4&amp;W48&amp;'00 概述'!$G$5&amp;X48&amp;'00 概述'!$G$6&amp;Y48&amp;'00 概述'!$G$7&amp;Z48&amp;'00 概述'!$G$8&amp;IF(AA49="","",","))</f>
        <v>{\"text\":\"{0} \",\"color\":{\"r\":255,\"g\":255,\"b\":255},\"opacity\":255,\"fontName\":\"font/Default.ttf\",\"fontSize\":22,\"outlineColor\":{\"r\":255,\"g\":255,\"b\":255},\"outlineSize\":-1},</v>
      </c>
      <c r="AB48" s="13" t="s">
        <v>76</v>
      </c>
      <c r="AC48" s="8" t="s">
        <v>22</v>
      </c>
      <c r="AD48" s="4">
        <v>255</v>
      </c>
      <c r="AE48" s="4">
        <v>255</v>
      </c>
      <c r="AF48" s="4">
        <v>255</v>
      </c>
      <c r="AG48" s="4">
        <v>255</v>
      </c>
      <c r="AH48" s="4" t="s">
        <v>19</v>
      </c>
      <c r="AI48" s="4">
        <v>22</v>
      </c>
      <c r="AJ48" s="4">
        <v>255</v>
      </c>
      <c r="AK48" s="4">
        <v>255</v>
      </c>
      <c r="AL48" s="4">
        <v>255</v>
      </c>
      <c r="AM48" s="4">
        <v>-1</v>
      </c>
      <c r="AN48" s="9" t="str">
        <f>IF(AC48="","",'00 概述'!$F$4&amp;AC48&amp;'00 概述'!$F$5&amp;AD48&amp;'00 概述'!$F$6&amp;AE48&amp;'00 概述'!$F$7&amp;AF48&amp;'00 概述'!$F$8&amp;AG48&amp;'00 概述'!$F$9&amp;AH48&amp;'00 概述'!$G$3&amp;AI48&amp;'00 概述'!$G$4&amp;AJ48&amp;'00 概述'!$G$5&amp;AK48&amp;'00 概述'!$G$6&amp;AL48&amp;'00 概述'!$G$7&amp;AM48&amp;'00 概述'!$G$8&amp;IF(AN49="","",","))</f>
        <v>{\"text\":\"{0}\",\"color\":{\"r\":255,\"g\":255,\"b\":255},\"opacity\":255,\"fontName\":\"font/Default.ttf\",\"fontSize\":22,\"outlineColor\":{\"r\":255,\"g\":255,\"b\":255},\"outlineSize\":-1},</v>
      </c>
    </row>
    <row r="49" spans="1:41" s="1" customFormat="1" ht="12.75" outlineLevel="1">
      <c r="B49" s="10" t="s">
        <v>158</v>
      </c>
      <c r="C49" s="8" t="s">
        <v>159</v>
      </c>
      <c r="D49" s="4">
        <v>236</v>
      </c>
      <c r="E49" s="4">
        <v>215</v>
      </c>
      <c r="F49" s="4">
        <v>250</v>
      </c>
      <c r="G49" s="4">
        <v>255</v>
      </c>
      <c r="H49" s="4" t="s">
        <v>19</v>
      </c>
      <c r="I49" s="4">
        <v>22</v>
      </c>
      <c r="J49" s="4">
        <v>255</v>
      </c>
      <c r="K49" s="4">
        <v>255</v>
      </c>
      <c r="L49" s="4">
        <v>255</v>
      </c>
      <c r="M49" s="4">
        <v>-1</v>
      </c>
      <c r="N49" s="9" t="str">
        <f>IF(C49="","",'00 概述'!$F$4&amp;C49&amp;'00 概述'!$F$5&amp;D49&amp;'00 概述'!$F$6&amp;E49&amp;'00 概述'!$F$7&amp;F49&amp;'00 概述'!$F$8&amp;G49&amp;'00 概述'!$F$9&amp;H49&amp;'00 概述'!$G$3&amp;I49&amp;'00 概述'!$G$4&amp;J49&amp;'00 概述'!$G$5&amp;K49&amp;'00 概述'!$G$6&amp;L49&amp;'00 概述'!$G$7&amp;M49&amp;'00 概述'!$G$8&amp;IF(N50="","",","))</f>
        <v>{\"text\":\"在骰宝模式狂赢\",\"color\":{\"r\":236,\"g\":215,\"b\":250},\"opacity\":255,\"fontName\":\"font/Default.ttf\",\"fontSize\":22,\"outlineColor\":{\"r\":255,\"g\":255,\"b\":255},\"outlineSize\":-1},</v>
      </c>
      <c r="O49" s="13" t="s">
        <v>76</v>
      </c>
      <c r="P49" s="60" t="s">
        <v>176</v>
      </c>
      <c r="Q49" s="62">
        <v>236</v>
      </c>
      <c r="R49" s="62">
        <v>215</v>
      </c>
      <c r="S49" s="62">
        <v>250</v>
      </c>
      <c r="T49" s="62">
        <v>255</v>
      </c>
      <c r="U49" s="62" t="s">
        <v>19</v>
      </c>
      <c r="V49" s="62">
        <v>22</v>
      </c>
      <c r="W49" s="62">
        <v>255</v>
      </c>
      <c r="X49" s="62">
        <v>255</v>
      </c>
      <c r="Y49" s="62">
        <v>255</v>
      </c>
      <c r="Z49" s="62">
        <v>-1</v>
      </c>
      <c r="AA49" s="9" t="str">
        <f>IF(P49="","",'00 概述'!$F$4&amp;P49&amp;'00 概述'!$F$5&amp;Q49&amp;'00 概述'!$F$6&amp;R49&amp;'00 概述'!$F$7&amp;S49&amp;'00 概述'!$F$8&amp;T49&amp;'00 概述'!$F$9&amp;U49&amp;'00 概述'!$G$3&amp;V49&amp;'00 概述'!$G$4&amp;W49&amp;'00 概述'!$G$5&amp;X49&amp;'00 概述'!$G$6&amp;Y49&amp;'00 概述'!$G$7&amp;Z49&amp;'00 概述'!$G$8&amp;IF(AA50="","",","))</f>
        <v>{\"text\":\"for winning \",\"color\":{\"r\":236,\"g\":215,\"b\":250},\"opacity\":255,\"fontName\":\"font/Default.ttf\",\"fontSize\":22,\"outlineColor\":{\"r\":255,\"g\":255,\"b\":255},\"outlineSize\":-1},</v>
      </c>
      <c r="AB49" s="13" t="s">
        <v>76</v>
      </c>
      <c r="AC49" s="8" t="s">
        <v>164</v>
      </c>
      <c r="AD49" s="4">
        <v>236</v>
      </c>
      <c r="AE49" s="4">
        <v>215</v>
      </c>
      <c r="AF49" s="4">
        <v>250</v>
      </c>
      <c r="AG49" s="4">
        <v>255</v>
      </c>
      <c r="AH49" s="4" t="s">
        <v>19</v>
      </c>
      <c r="AI49" s="4">
        <v>22</v>
      </c>
      <c r="AJ49" s="4">
        <v>255</v>
      </c>
      <c r="AK49" s="4">
        <v>255</v>
      </c>
      <c r="AL49" s="4">
        <v>255</v>
      </c>
      <c r="AM49" s="4">
        <v>-1</v>
      </c>
      <c r="AN49" s="9" t="str">
        <f>IF(AC49="","",'00 概述'!$F$4&amp;AC49&amp;'00 概述'!$F$5&amp;AD49&amp;'00 概述'!$F$6&amp;AE49&amp;'00 概述'!$F$7&amp;AF49&amp;'00 概述'!$F$8&amp;AG49&amp;'00 概述'!$F$9&amp;AH49&amp;'00 概述'!$G$3&amp;AI49&amp;'00 概述'!$G$4&amp;AJ49&amp;'00 概述'!$G$5&amp;AK49&amp;'00 概述'!$G$6&amp;AL49&amp;'00 概述'!$G$7&amp;AM49&amp;'00 概述'!$G$8&amp;IF(AN50="","",","))</f>
        <v>{\"text\":\"在骰寶模式狂贏\",\"color\":{\"r\":236,\"g\":215,\"b\":250},\"opacity\":255,\"fontName\":\"font/Default.ttf\",\"fontSize\":22,\"outlineColor\":{\"r\":255,\"g\":255,\"b\":255},\"outlineSize\":-1},</v>
      </c>
    </row>
    <row r="50" spans="1:41" s="1" customFormat="1" ht="12.75" outlineLevel="1">
      <c r="B50" s="10"/>
      <c r="C50" s="8" t="s">
        <v>157</v>
      </c>
      <c r="D50" s="4">
        <v>255</v>
      </c>
      <c r="E50" s="4">
        <v>255</v>
      </c>
      <c r="F50" s="4">
        <v>255</v>
      </c>
      <c r="G50" s="4">
        <v>255</v>
      </c>
      <c r="H50" s="4" t="s">
        <v>19</v>
      </c>
      <c r="I50" s="4">
        <v>22</v>
      </c>
      <c r="J50" s="4">
        <v>255</v>
      </c>
      <c r="K50" s="4">
        <v>255</v>
      </c>
      <c r="L50" s="4">
        <v>255</v>
      </c>
      <c r="M50" s="4">
        <v>-1</v>
      </c>
      <c r="N50" s="9" t="str">
        <f>IF(C50="","",'00 概述'!$F$4&amp;C50&amp;'00 概述'!$F$5&amp;D50&amp;'00 概述'!$F$6&amp;E50&amp;'00 概述'!$F$7&amp;F50&amp;'00 概述'!$F$8&amp;G50&amp;'00 概述'!$F$9&amp;H50&amp;'00 概述'!$G$3&amp;I50&amp;'00 概述'!$G$4&amp;J50&amp;'00 概述'!$G$5&amp;K50&amp;'00 概述'!$G$6&amp;L50&amp;'00 概述'!$G$7&amp;M50&amp;'00 概述'!$G$8&amp;IF(N51="","",","))</f>
        <v>{\"text\":\"{1}金币\",\"color\":{\"r\":255,\"g\":255,\"b\":255},\"opacity\":255,\"fontName\":\"font/Default.ttf\",\"fontSize\":22,\"outlineColor\":{\"r\":255,\"g\":255,\"b\":255},\"outlineSize\":-1}</v>
      </c>
      <c r="O50" s="13" t="s">
        <v>76</v>
      </c>
      <c r="P50" s="60" t="s">
        <v>177</v>
      </c>
      <c r="Q50" s="62">
        <v>255</v>
      </c>
      <c r="R50" s="62">
        <v>255</v>
      </c>
      <c r="S50" s="62">
        <v>255</v>
      </c>
      <c r="T50" s="62">
        <v>255</v>
      </c>
      <c r="U50" s="62" t="s">
        <v>19</v>
      </c>
      <c r="V50" s="62">
        <v>22</v>
      </c>
      <c r="W50" s="62">
        <v>255</v>
      </c>
      <c r="X50" s="62">
        <v>255</v>
      </c>
      <c r="Y50" s="62">
        <v>255</v>
      </c>
      <c r="Z50" s="62">
        <v>-1</v>
      </c>
      <c r="AA50" s="9" t="str">
        <f>IF(P50="","",'00 概述'!$F$4&amp;P50&amp;'00 概述'!$F$5&amp;Q50&amp;'00 概述'!$F$6&amp;R50&amp;'00 概述'!$F$7&amp;S50&amp;'00 概述'!$F$8&amp;T50&amp;'00 概述'!$F$9&amp;U50&amp;'00 概述'!$G$3&amp;V50&amp;'00 概述'!$G$4&amp;W50&amp;'00 概述'!$G$5&amp;X50&amp;'00 概述'!$G$6&amp;Y50&amp;'00 概述'!$G$7&amp;Z50&amp;'00 概述'!$G$8&amp;IF(AA51="","",","))</f>
        <v>{\"text\":\"{1} gold in Sic Bo.\",\"color\":{\"r\":255,\"g\":255,\"b\":255},\"opacity\":255,\"fontName\":\"font/Default.ttf\",\"fontSize\":22,\"outlineColor\":{\"r\":255,\"g\":255,\"b\":255},\"outlineSize\":-1}</v>
      </c>
      <c r="AB50" s="13" t="s">
        <v>76</v>
      </c>
      <c r="AC50" s="8" t="s">
        <v>103</v>
      </c>
      <c r="AD50" s="4">
        <v>255</v>
      </c>
      <c r="AE50" s="4">
        <v>255</v>
      </c>
      <c r="AF50" s="4">
        <v>255</v>
      </c>
      <c r="AG50" s="4">
        <v>255</v>
      </c>
      <c r="AH50" s="4" t="s">
        <v>19</v>
      </c>
      <c r="AI50" s="4">
        <v>22</v>
      </c>
      <c r="AJ50" s="4">
        <v>255</v>
      </c>
      <c r="AK50" s="4">
        <v>255</v>
      </c>
      <c r="AL50" s="4">
        <v>255</v>
      </c>
      <c r="AM50" s="4">
        <v>-1</v>
      </c>
      <c r="AN50" s="9" t="str">
        <f>IF(AC50="","",'00 概述'!$F$4&amp;AC50&amp;'00 概述'!$F$5&amp;AD50&amp;'00 概述'!$F$6&amp;AE50&amp;'00 概述'!$F$7&amp;AF50&amp;'00 概述'!$F$8&amp;AG50&amp;'00 概述'!$F$9&amp;AH50&amp;'00 概述'!$G$3&amp;AI50&amp;'00 概述'!$G$4&amp;AJ50&amp;'00 概述'!$G$5&amp;AK50&amp;'00 概述'!$G$6&amp;AL50&amp;'00 概述'!$G$7&amp;AM50&amp;'00 概述'!$G$8&amp;IF(AN51="","",","))</f>
        <v>{\"text\":\"{1}金幣\",\"color\":{\"r\":255,\"g\":255,\"b\":255},\"opacity\":255,\"fontName\":\"font/Default.ttf\",\"fontSize\":22,\"outlineColor\":{\"r\":255,\"g\":255,\"b\":255},\"outlineSize\":-1}</v>
      </c>
    </row>
    <row r="51" spans="1:41" s="1" customFormat="1" ht="12.75" outlineLevel="1">
      <c r="B51" s="10"/>
      <c r="C51" s="8"/>
      <c r="D51" s="4"/>
      <c r="E51" s="4"/>
      <c r="F51" s="4"/>
      <c r="G51" s="4"/>
      <c r="H51" s="4"/>
      <c r="I51" s="4"/>
      <c r="J51" s="4"/>
      <c r="K51" s="4"/>
      <c r="L51" s="4"/>
      <c r="M51" s="4"/>
      <c r="N51" s="9" t="str">
        <f>IF(C51="","",'00 概述'!$F$4&amp;C51&amp;'00 概述'!$F$5&amp;D51&amp;'00 概述'!$F$6&amp;E51&amp;'00 概述'!$F$7&amp;F51&amp;'00 概述'!$F$8&amp;G51&amp;'00 概述'!$F$9&amp;H51&amp;'00 概述'!$G$3&amp;I51&amp;'00 概述'!$G$4&amp;J51&amp;'00 概述'!$G$5&amp;K51&amp;'00 概述'!$G$6&amp;L51&amp;'00 概述'!$G$7&amp;M51&amp;'00 概述'!$G$8&amp;IF(N52="","",","))</f>
        <v/>
      </c>
      <c r="O51" s="13" t="s">
        <v>76</v>
      </c>
      <c r="P51" s="8"/>
      <c r="Q51" s="4"/>
      <c r="R51" s="4"/>
      <c r="S51" s="4"/>
      <c r="T51" s="4"/>
      <c r="U51" s="4"/>
      <c r="V51" s="4"/>
      <c r="W51" s="4"/>
      <c r="X51" s="4"/>
      <c r="Y51" s="4"/>
      <c r="Z51" s="4"/>
      <c r="AA51" s="9" t="str">
        <f>IF(P51="","",'00 概述'!$F$4&amp;P51&amp;'00 概述'!$F$5&amp;Q51&amp;'00 概述'!$F$6&amp;R51&amp;'00 概述'!$F$7&amp;S51&amp;'00 概述'!$F$8&amp;T51&amp;'00 概述'!$F$9&amp;U51&amp;'00 概述'!$G$3&amp;V51&amp;'00 概述'!$G$4&amp;W51&amp;'00 概述'!$G$5&amp;X51&amp;'00 概述'!$G$6&amp;Y51&amp;'00 概述'!$G$7&amp;Z51&amp;'00 概述'!$G$8&amp;IF(AA52="","",","))</f>
        <v/>
      </c>
      <c r="AB51" s="13" t="s">
        <v>76</v>
      </c>
      <c r="AC51" s="8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9" t="str">
        <f>IF(AC51="","",'00 概述'!$F$4&amp;AC51&amp;'00 概述'!$F$5&amp;AD51&amp;'00 概述'!$F$6&amp;AE51&amp;'00 概述'!$F$7&amp;AF51&amp;'00 概述'!$F$8&amp;AG51&amp;'00 概述'!$F$9&amp;AH51&amp;'00 概述'!$G$3&amp;AI51&amp;'00 概述'!$G$4&amp;AJ51&amp;'00 概述'!$G$5&amp;AK51&amp;'00 概述'!$G$6&amp;AL51&amp;'00 概述'!$G$7&amp;AM51&amp;'00 概述'!$G$8&amp;IF(AN52="","",","))</f>
        <v/>
      </c>
    </row>
    <row r="52" spans="1:41" s="1" customFormat="1" ht="12.75" outlineLevel="1">
      <c r="B52" s="10"/>
      <c r="C52" s="8"/>
      <c r="D52" s="4"/>
      <c r="E52" s="4"/>
      <c r="F52" s="4"/>
      <c r="G52" s="4"/>
      <c r="H52" s="4"/>
      <c r="I52" s="4"/>
      <c r="J52" s="4"/>
      <c r="K52" s="4"/>
      <c r="L52" s="4"/>
      <c r="M52" s="4"/>
      <c r="N52" s="9" t="str">
        <f>IF(C52="","",'00 概述'!$F$4&amp;C52&amp;'00 概述'!$F$5&amp;D52&amp;'00 概述'!$F$6&amp;E52&amp;'00 概述'!$F$7&amp;F52&amp;'00 概述'!$F$8&amp;G52&amp;'00 概述'!$F$9&amp;H52&amp;'00 概述'!$G$3&amp;I52&amp;'00 概述'!$G$4&amp;J52&amp;'00 概述'!$G$5&amp;K52&amp;'00 概述'!$G$6&amp;L52&amp;'00 概述'!$G$7&amp;M52&amp;'00 概述'!$G$8&amp;IF(N53="","",","))</f>
        <v/>
      </c>
      <c r="O52" s="13" t="s">
        <v>76</v>
      </c>
      <c r="P52" s="8"/>
      <c r="Q52" s="4"/>
      <c r="R52" s="4"/>
      <c r="S52" s="4"/>
      <c r="T52" s="4"/>
      <c r="U52" s="4"/>
      <c r="V52" s="4"/>
      <c r="W52" s="4"/>
      <c r="X52" s="4"/>
      <c r="Y52" s="4"/>
      <c r="Z52" s="4"/>
      <c r="AA52" s="9" t="str">
        <f>IF(P52="","",'00 概述'!$F$4&amp;P52&amp;'00 概述'!$F$5&amp;Q52&amp;'00 概述'!$F$6&amp;R52&amp;'00 概述'!$F$7&amp;S52&amp;'00 概述'!$F$8&amp;T52&amp;'00 概述'!$F$9&amp;U52&amp;'00 概述'!$G$3&amp;V52&amp;'00 概述'!$G$4&amp;W52&amp;'00 概述'!$G$5&amp;X52&amp;'00 概述'!$G$6&amp;Y52&amp;'00 概述'!$G$7&amp;Z52&amp;'00 概述'!$G$8&amp;IF(AA53="","",","))</f>
        <v/>
      </c>
      <c r="AB52" s="13" t="s">
        <v>76</v>
      </c>
      <c r="AC52" s="8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9" t="str">
        <f>IF(AC52="","",'00 概述'!$F$4&amp;AC52&amp;'00 概述'!$F$5&amp;AD52&amp;'00 概述'!$F$6&amp;AE52&amp;'00 概述'!$F$7&amp;AF52&amp;'00 概述'!$F$8&amp;AG52&amp;'00 概述'!$F$9&amp;AH52&amp;'00 概述'!$G$3&amp;AI52&amp;'00 概述'!$G$4&amp;AJ52&amp;'00 概述'!$G$5&amp;AK52&amp;'00 概述'!$G$6&amp;AL52&amp;'00 概述'!$G$7&amp;AM52&amp;'00 概述'!$G$8&amp;IF(AN53="","",","))</f>
        <v/>
      </c>
    </row>
    <row r="53" spans="1:41" s="1" customFormat="1" ht="12.75" outlineLevel="1">
      <c r="B53" s="10"/>
      <c r="C53" s="8"/>
      <c r="D53" s="4"/>
      <c r="E53" s="4"/>
      <c r="F53" s="4"/>
      <c r="G53" s="4"/>
      <c r="H53" s="4"/>
      <c r="I53" s="4"/>
      <c r="J53" s="4"/>
      <c r="K53" s="4"/>
      <c r="L53" s="4"/>
      <c r="M53" s="4"/>
      <c r="N53" s="9" t="str">
        <f>IF(C53="","",'00 概述'!$F$4&amp;C53&amp;'00 概述'!$F$5&amp;D53&amp;'00 概述'!$F$6&amp;E53&amp;'00 概述'!$F$7&amp;F53&amp;'00 概述'!$F$8&amp;G53&amp;'00 概述'!$F$9&amp;H53&amp;'00 概述'!$G$3&amp;I53&amp;'00 概述'!$G$4&amp;J53&amp;'00 概述'!$G$5&amp;K53&amp;'00 概述'!$G$6&amp;L53&amp;'00 概述'!$G$7&amp;M53&amp;'00 概述'!$G$8&amp;IF(N54="","",","))</f>
        <v/>
      </c>
      <c r="O53" s="13" t="s">
        <v>76</v>
      </c>
      <c r="P53" s="8"/>
      <c r="Q53" s="4"/>
      <c r="R53" s="4"/>
      <c r="S53" s="4"/>
      <c r="T53" s="4"/>
      <c r="U53" s="4"/>
      <c r="V53" s="4"/>
      <c r="W53" s="4"/>
      <c r="X53" s="4"/>
      <c r="Y53" s="4"/>
      <c r="Z53" s="4"/>
      <c r="AA53" s="9" t="str">
        <f>IF(P53="","",'00 概述'!$F$4&amp;P53&amp;'00 概述'!$F$5&amp;Q53&amp;'00 概述'!$F$6&amp;R53&amp;'00 概述'!$F$7&amp;S53&amp;'00 概述'!$F$8&amp;T53&amp;'00 概述'!$F$9&amp;U53&amp;'00 概述'!$G$3&amp;V53&amp;'00 概述'!$G$4&amp;W53&amp;'00 概述'!$G$5&amp;X53&amp;'00 概述'!$G$6&amp;Y53&amp;'00 概述'!$G$7&amp;Z53&amp;'00 概述'!$G$8&amp;IF(AA54="","",","))</f>
        <v/>
      </c>
      <c r="AB53" s="13" t="s">
        <v>76</v>
      </c>
      <c r="AC53" s="8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9" t="str">
        <f>IF(AC53="","",'00 概述'!$F$4&amp;AC53&amp;'00 概述'!$F$5&amp;AD53&amp;'00 概述'!$F$6&amp;AE53&amp;'00 概述'!$F$7&amp;AF53&amp;'00 概述'!$F$8&amp;AG53&amp;'00 概述'!$F$9&amp;AH53&amp;'00 概述'!$G$3&amp;AI53&amp;'00 概述'!$G$4&amp;AJ53&amp;'00 概述'!$G$5&amp;AK53&amp;'00 概述'!$G$6&amp;AL53&amp;'00 概述'!$G$7&amp;AM53&amp;'00 概述'!$G$8&amp;IF(AN54="","",","))</f>
        <v/>
      </c>
    </row>
    <row r="54" spans="1:41" s="1" customFormat="1" ht="12.75" outlineLevel="1">
      <c r="B54" s="10"/>
      <c r="C54" s="8"/>
      <c r="D54" s="4"/>
      <c r="E54" s="4"/>
      <c r="F54" s="4"/>
      <c r="G54" s="4"/>
      <c r="H54" s="4"/>
      <c r="I54" s="4"/>
      <c r="J54" s="4"/>
      <c r="K54" s="4"/>
      <c r="L54" s="4"/>
      <c r="M54" s="4"/>
      <c r="N54" s="9" t="str">
        <f>IF(C54="","",'00 概述'!$F$4&amp;C54&amp;'00 概述'!$F$5&amp;D54&amp;'00 概述'!$F$6&amp;E54&amp;'00 概述'!$F$7&amp;F54&amp;'00 概述'!$F$8&amp;G54&amp;'00 概述'!$F$9&amp;H54&amp;'00 概述'!$G$3&amp;I54&amp;'00 概述'!$G$4&amp;J54&amp;'00 概述'!$G$5&amp;K54&amp;'00 概述'!$G$6&amp;L54&amp;'00 概述'!$G$7&amp;M54&amp;'00 概述'!$G$8&amp;IF(N55="","",","))</f>
        <v/>
      </c>
      <c r="O54" s="13" t="s">
        <v>76</v>
      </c>
      <c r="P54" s="8"/>
      <c r="Q54" s="4"/>
      <c r="R54" s="4"/>
      <c r="S54" s="4"/>
      <c r="T54" s="4"/>
      <c r="U54" s="4"/>
      <c r="V54" s="4"/>
      <c r="W54" s="4"/>
      <c r="X54" s="4"/>
      <c r="Y54" s="4"/>
      <c r="Z54" s="4"/>
      <c r="AA54" s="9" t="str">
        <f>IF(P54="","",'00 概述'!$F$4&amp;P54&amp;'00 概述'!$F$5&amp;Q54&amp;'00 概述'!$F$6&amp;R54&amp;'00 概述'!$F$7&amp;S54&amp;'00 概述'!$F$8&amp;T54&amp;'00 概述'!$F$9&amp;U54&amp;'00 概述'!$G$3&amp;V54&amp;'00 概述'!$G$4&amp;W54&amp;'00 概述'!$G$5&amp;X54&amp;'00 概述'!$G$6&amp;Y54&amp;'00 概述'!$G$7&amp;Z54&amp;'00 概述'!$G$8&amp;IF(AA55="","",","))</f>
        <v/>
      </c>
      <c r="AB54" s="13" t="s">
        <v>76</v>
      </c>
      <c r="AC54" s="8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9" t="str">
        <f>IF(AC54="","",'00 概述'!$F$4&amp;AC54&amp;'00 概述'!$F$5&amp;AD54&amp;'00 概述'!$F$6&amp;AE54&amp;'00 概述'!$F$7&amp;AF54&amp;'00 概述'!$F$8&amp;AG54&amp;'00 概述'!$F$9&amp;AH54&amp;'00 概述'!$G$3&amp;AI54&amp;'00 概述'!$G$4&amp;AJ54&amp;'00 概述'!$G$5&amp;AK54&amp;'00 概述'!$G$6&amp;AL54&amp;'00 概述'!$G$7&amp;AM54&amp;'00 概述'!$G$8&amp;IF(AN55="","",","))</f>
        <v/>
      </c>
    </row>
    <row r="55" spans="1:41" s="1" customFormat="1" ht="12.75" outlineLevel="1">
      <c r="B55" s="10"/>
      <c r="C55" s="8"/>
      <c r="D55" s="4"/>
      <c r="E55" s="4"/>
      <c r="F55" s="4"/>
      <c r="G55" s="4"/>
      <c r="H55" s="4"/>
      <c r="I55" s="4"/>
      <c r="J55" s="4"/>
      <c r="K55" s="4"/>
      <c r="L55" s="4"/>
      <c r="M55" s="4"/>
      <c r="N55" s="9" t="str">
        <f>IF(C55="","",'00 概述'!$F$4&amp;C55&amp;'00 概述'!$F$5&amp;D55&amp;'00 概述'!$F$6&amp;E55&amp;'00 概述'!$F$7&amp;F55&amp;'00 概述'!$F$8&amp;G55&amp;'00 概述'!$F$9&amp;H55&amp;'00 概述'!$G$3&amp;I55&amp;'00 概述'!$G$4&amp;J55&amp;'00 概述'!$G$5&amp;K55&amp;'00 概述'!$G$6&amp;L55&amp;'00 概述'!$G$7&amp;M55&amp;'00 概述'!$G$8&amp;IF(N56="","",","))</f>
        <v/>
      </c>
      <c r="O55" s="13" t="s">
        <v>76</v>
      </c>
      <c r="P55" s="8"/>
      <c r="Q55" s="4"/>
      <c r="R55" s="4"/>
      <c r="S55" s="4"/>
      <c r="T55" s="4"/>
      <c r="U55" s="4"/>
      <c r="V55" s="4"/>
      <c r="W55" s="4"/>
      <c r="X55" s="4"/>
      <c r="Y55" s="4"/>
      <c r="Z55" s="4"/>
      <c r="AA55" s="9" t="str">
        <f>IF(P55="","",'00 概述'!$F$4&amp;P55&amp;'00 概述'!$F$5&amp;Q55&amp;'00 概述'!$F$6&amp;R55&amp;'00 概述'!$F$7&amp;S55&amp;'00 概述'!$F$8&amp;T55&amp;'00 概述'!$F$9&amp;U55&amp;'00 概述'!$G$3&amp;V55&amp;'00 概述'!$G$4&amp;W55&amp;'00 概述'!$G$5&amp;X55&amp;'00 概述'!$G$6&amp;Y55&amp;'00 概述'!$G$7&amp;Z55&amp;'00 概述'!$G$8&amp;IF(AA56="","",","))</f>
        <v/>
      </c>
      <c r="AB55" s="13" t="s">
        <v>76</v>
      </c>
      <c r="AC55" s="8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9" t="str">
        <f>IF(AC55="","",'00 概述'!$F$4&amp;AC55&amp;'00 概述'!$F$5&amp;AD55&amp;'00 概述'!$F$6&amp;AE55&amp;'00 概述'!$F$7&amp;AF55&amp;'00 概述'!$F$8&amp;AG55&amp;'00 概述'!$F$9&amp;AH55&amp;'00 概述'!$G$3&amp;AI55&amp;'00 概述'!$G$4&amp;AJ55&amp;'00 概述'!$G$5&amp;AK55&amp;'00 概述'!$G$6&amp;AL55&amp;'00 概述'!$G$7&amp;AM55&amp;'00 概述'!$G$8&amp;IF(AN56="","",","))</f>
        <v/>
      </c>
    </row>
    <row r="56" spans="1:41" s="1" customFormat="1" ht="12.75" outlineLevel="1">
      <c r="B56" s="10"/>
      <c r="C56" s="8"/>
      <c r="D56" s="4"/>
      <c r="E56" s="4"/>
      <c r="F56" s="4"/>
      <c r="G56" s="4"/>
      <c r="H56" s="4"/>
      <c r="I56" s="4"/>
      <c r="J56" s="4"/>
      <c r="K56" s="4"/>
      <c r="L56" s="4"/>
      <c r="M56" s="4"/>
      <c r="N56" s="9" t="str">
        <f>IF(C56="","",'00 概述'!$F$4&amp;C56&amp;'00 概述'!$F$5&amp;D56&amp;'00 概述'!$F$6&amp;E56&amp;'00 概述'!$F$7&amp;F56&amp;'00 概述'!$F$8&amp;G56&amp;'00 概述'!$F$9&amp;H56&amp;'00 概述'!$G$3&amp;I56&amp;'00 概述'!$G$4&amp;J56&amp;'00 概述'!$G$5&amp;K56&amp;'00 概述'!$G$6&amp;L56&amp;'00 概述'!$G$7&amp;M56&amp;'00 概述'!$G$8&amp;IF(#REF!="","",","))</f>
        <v/>
      </c>
      <c r="O56" s="13" t="s">
        <v>76</v>
      </c>
      <c r="P56" s="8"/>
      <c r="Q56" s="4"/>
      <c r="R56" s="4"/>
      <c r="S56" s="4"/>
      <c r="T56" s="4"/>
      <c r="U56" s="4"/>
      <c r="V56" s="4"/>
      <c r="W56" s="4"/>
      <c r="X56" s="4"/>
      <c r="Y56" s="4"/>
      <c r="Z56" s="4"/>
      <c r="AA56" s="9" t="str">
        <f>IF(P56="","",'00 概述'!$F$4&amp;P56&amp;'00 概述'!$F$5&amp;Q56&amp;'00 概述'!$F$6&amp;R56&amp;'00 概述'!$F$7&amp;S56&amp;'00 概述'!$F$8&amp;T56&amp;'00 概述'!$F$9&amp;U56&amp;'00 概述'!$G$3&amp;V56&amp;'00 概述'!$G$4&amp;W56&amp;'00 概述'!$G$5&amp;X56&amp;'00 概述'!$G$6&amp;Y56&amp;'00 概述'!$G$7&amp;Z56&amp;'00 概述'!$G$8&amp;IF(#REF!="","",","))</f>
        <v/>
      </c>
      <c r="AB56" s="13" t="s">
        <v>76</v>
      </c>
      <c r="AC56" s="8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9" t="str">
        <f>IF(AC56="","",'00 概述'!$F$4&amp;AC56&amp;'00 概述'!$F$5&amp;AD56&amp;'00 概述'!$F$6&amp;AE56&amp;'00 概述'!$F$7&amp;AF56&amp;'00 概述'!$F$8&amp;AG56&amp;'00 概述'!$F$9&amp;AH56&amp;'00 概述'!$G$3&amp;AI56&amp;'00 概述'!$G$4&amp;AJ56&amp;'00 概述'!$G$5&amp;AK56&amp;'00 概述'!$G$6&amp;AL56&amp;'00 概述'!$G$7&amp;AM56&amp;'00 概述'!$G$8&amp;IF(#REF!="","",","))</f>
        <v/>
      </c>
    </row>
    <row r="58" spans="1:41" s="1" customFormat="1" ht="15">
      <c r="A58" s="2" t="s">
        <v>61</v>
      </c>
      <c r="B58" s="6">
        <v>6</v>
      </c>
      <c r="C58" s="75" t="str">
        <f>VLOOKUP(B58,'02 公告内容配置'!A:B,2,FALSE)</f>
        <v>骰宝游戏中{0}踢飞了{1}的庄家</v>
      </c>
      <c r="D58" s="76"/>
      <c r="E58" s="76"/>
      <c r="F58" s="76"/>
      <c r="G58" s="76"/>
      <c r="H58" s="76"/>
      <c r="I58" s="76"/>
      <c r="J58" s="76"/>
      <c r="K58" s="76"/>
      <c r="L58" s="76"/>
      <c r="M58" s="77"/>
      <c r="N58" s="2" t="s">
        <v>69</v>
      </c>
      <c r="O58" s="9" t="str">
        <f>'00 概述'!$F$3&amp;CONCATENATE(N61,N62,N63,N64,N65,N66,N67,N68,N69,N70)&amp;'00 概述'!$G$9</f>
        <v>{\"RichText\":[{\"text\":\"骰宝游戏中\",\"color\":{\"r\":236,\"g\":215,\"b\":250},\"opacity\":255,\"fontName\":\"font/Default.ttf\",\"fontSize\":22,\"outlineColor\":{\"r\":255,\"g\":255,\"b\":255},\"outlineSize\":-1},{\"text\":\"{0}\",\"color\":{\"r\":255,\"g\":255,\"b\":255},\"opacity\":255,\"fontName\":\"font/Default.ttf\",\"fontSize\":22,\"outlineColor\":{\"r\":255,\"g\":255,\"b\":255},\"outlineSize\":-1},{\"text\":\"踢飞了\",\"color\":{\"r\":236,\"g\":215,\"b\":250},\"opacity\":255,\"fontName\":\"font/Default.ttf\",\"fontSize\":22,\"outlineColor\":{\"r\":255,\"g\":255,\"b\":255},\"outlineSize\":-1},{\"text\":\"{1}\",\"color\":{\"r\":255,\"g\":255,\"b\":255},\"opacity\":255,\"fontName\":\"font/Default.ttf\",\"fontSize\":22,\"outlineColor\":{\"r\":255,\"g\":255,\"b\":255},\"outlineSize\":-1},{\"text\":\"的庄家\",\"color\":{\"r\":236,\"g\":215,\"b\":250},\"opacity\":255,\"fontName\":\"font/Default.ttf\",\"fontSize\":22,\"outlineColor\":{\"r\":255,\"g\":255,\"b\":255},\"outlineSize\":-1}]}</v>
      </c>
      <c r="P58" s="81" t="s">
        <v>171</v>
      </c>
      <c r="Q58" s="82"/>
      <c r="R58" s="82"/>
      <c r="S58" s="82"/>
      <c r="T58" s="82"/>
      <c r="U58" s="82"/>
      <c r="V58" s="82"/>
      <c r="W58" s="82"/>
      <c r="X58" s="82"/>
      <c r="Y58" s="82"/>
      <c r="Z58" s="83"/>
      <c r="AA58" s="2" t="s">
        <v>71</v>
      </c>
      <c r="AB58" s="9" t="str">
        <f>'00 概述'!$F$3&amp;CONCATENATE(AA61,AA62,AA63,AA64,AA65,AA66,AA67,AA68,AA69,AA70)&amp;'00 概述'!$G$9</f>
        <v>{\"RichText\":[{\"text\":\"{0} \",\"color\":{\"r\":255,\"g\":255,\"b\":255},\"opacity\":255,\"fontName\":\"font/Default.ttf\",\"fontSize\":22,\"outlineColor\":{\"r\":255,\"g\":255,\"b\":255},\"outlineSize\":-1},{\"text\":\"owned the dealer \",\"color\":{\"r\":236,\"g\":215,\"b\":250},\"opacity\":255,\"fontName\":\"font/Default.ttf\",\"fontSize\":22,\"outlineColor\":{\"r\":255,\"g\":255,\"b\":255},\"outlineSize\":-1},{\"text\":\"{1} \",\"color\":{\"r\":255,\"g\":255,\"b\":255},\"opacity\":255,\"fontName\":\"font/Default.ttf\",\"fontSize\":22,\"outlineColor\":{\"r\":255,\"g\":255,\"b\":255},\"outlineSize\":-1},{\"text\":\"Sic Bo.\",\"color\":{\"r\":236,\"g\":215,\"b\":250},\"opacity\":255,\"fontName\":\"font/Default.ttf\",\"fontSize\":22,\"outlineColor\":{\"r\":255,\"g\":255,\"b\":255},\"outlineSize\":-1}]}</v>
      </c>
      <c r="AC58" s="69"/>
      <c r="AD58" s="70"/>
      <c r="AE58" s="70"/>
      <c r="AF58" s="70"/>
      <c r="AG58" s="70"/>
      <c r="AH58" s="70"/>
      <c r="AI58" s="70"/>
      <c r="AJ58" s="70"/>
      <c r="AK58" s="70"/>
      <c r="AL58" s="70"/>
      <c r="AM58" s="71"/>
      <c r="AN58" s="2" t="s">
        <v>70</v>
      </c>
      <c r="AO58" s="9" t="str">
        <f>'00 概述'!$F$3&amp;CONCATENATE(AN61,AN62,AN63,AN64,AN65,AN66,AN67,AN68,AN69,AN70)&amp;'00 概述'!$G$9</f>
        <v>{\"RichText\":[{\"text\":\"骰宝游戏中\",\"color\":{\"r\":236,\"g\":215,\"b\":250},\"opacity\":255,\"fontName\":\"font/Default.ttf\",\"fontSize\":22,\"outlineColor\":{\"r\":255,\"g\":255,\"b\":255},\"outlineSize\":-1},{\"text\":\"{0}\",\"color\":{\"r\":255,\"g\":255,\"b\":255},\"opacity\":255,\"fontName\":\"font/Default.ttf\",\"fontSize\":22,\"outlineColor\":{\"r\":255,\"g\":255,\"b\":255},\"outlineSize\":-1},{\"text\":\"踢飞了\",\"color\":{\"r\":236,\"g\":215,\"b\":250},\"opacity\":255,\"fontName\":\"font/Default.ttf\",\"fontSize\":22,\"outlineColor\":{\"r\":255,\"g\":255,\"b\":255},\"outlineSize\":-1},{\"text\":\"{1}\",\"color\":{\"r\":255,\"g\":255,\"b\":255},\"opacity\":255,\"fontName\":\"font/Default.ttf\",\"fontSize\":22,\"outlineColor\":{\"r\":255,\"g\":255,\"b\":255},\"outlineSize\":-1},{\"text\":\"的庄家\",\"color\":{\"r\":236,\"g\":215,\"b\":250},\"opacity\":255,\"fontName\":\"font/Default.ttf\",\"fontSize\":22,\"outlineColor\":{\"r\":255,\"g\":255,\"b\":255},\"outlineSize\":-1}]}</v>
      </c>
    </row>
    <row r="59" spans="1:41" s="1" customFormat="1" ht="12.75" outlineLevel="1">
      <c r="B59" s="10"/>
      <c r="C59" s="68" t="s">
        <v>3</v>
      </c>
      <c r="D59" s="68" t="s">
        <v>4</v>
      </c>
      <c r="E59" s="68"/>
      <c r="F59" s="68"/>
      <c r="G59" s="68" t="s">
        <v>5</v>
      </c>
      <c r="H59" s="68" t="s">
        <v>6</v>
      </c>
      <c r="I59" s="68" t="s">
        <v>7</v>
      </c>
      <c r="J59" s="68" t="s">
        <v>8</v>
      </c>
      <c r="K59" s="68"/>
      <c r="L59" s="68"/>
      <c r="M59" s="68"/>
      <c r="N59" s="68" t="s">
        <v>9</v>
      </c>
      <c r="P59" s="68" t="s">
        <v>3</v>
      </c>
      <c r="Q59" s="68" t="s">
        <v>4</v>
      </c>
      <c r="R59" s="68"/>
      <c r="S59" s="68"/>
      <c r="T59" s="68" t="s">
        <v>5</v>
      </c>
      <c r="U59" s="68" t="s">
        <v>6</v>
      </c>
      <c r="V59" s="68" t="s">
        <v>7</v>
      </c>
      <c r="W59" s="68" t="s">
        <v>8</v>
      </c>
      <c r="X59" s="68"/>
      <c r="Y59" s="68"/>
      <c r="Z59" s="68"/>
      <c r="AA59" s="68" t="s">
        <v>9</v>
      </c>
      <c r="AC59" s="68" t="s">
        <v>3</v>
      </c>
      <c r="AD59" s="68" t="s">
        <v>4</v>
      </c>
      <c r="AE59" s="68"/>
      <c r="AF59" s="68"/>
      <c r="AG59" s="68" t="s">
        <v>5</v>
      </c>
      <c r="AH59" s="68" t="s">
        <v>6</v>
      </c>
      <c r="AI59" s="68" t="s">
        <v>7</v>
      </c>
      <c r="AJ59" s="68" t="s">
        <v>8</v>
      </c>
      <c r="AK59" s="68"/>
      <c r="AL59" s="68"/>
      <c r="AM59" s="68"/>
      <c r="AN59" s="68" t="s">
        <v>9</v>
      </c>
    </row>
    <row r="60" spans="1:41" s="1" customFormat="1" ht="14.25" customHeight="1" outlineLevel="1">
      <c r="B60" s="10"/>
      <c r="C60" s="68"/>
      <c r="D60" s="59" t="s">
        <v>13</v>
      </c>
      <c r="E60" s="59" t="s">
        <v>14</v>
      </c>
      <c r="F60" s="59" t="s">
        <v>15</v>
      </c>
      <c r="G60" s="68"/>
      <c r="H60" s="68"/>
      <c r="I60" s="68"/>
      <c r="J60" s="59" t="s">
        <v>13</v>
      </c>
      <c r="K60" s="59" t="s">
        <v>14</v>
      </c>
      <c r="L60" s="59" t="s">
        <v>15</v>
      </c>
      <c r="M60" s="59" t="s">
        <v>16</v>
      </c>
      <c r="N60" s="68"/>
      <c r="P60" s="68"/>
      <c r="Q60" s="59" t="s">
        <v>13</v>
      </c>
      <c r="R60" s="59" t="s">
        <v>14</v>
      </c>
      <c r="S60" s="59" t="s">
        <v>15</v>
      </c>
      <c r="T60" s="68"/>
      <c r="U60" s="68"/>
      <c r="V60" s="68"/>
      <c r="W60" s="59" t="s">
        <v>13</v>
      </c>
      <c r="X60" s="59" t="s">
        <v>14</v>
      </c>
      <c r="Y60" s="59" t="s">
        <v>15</v>
      </c>
      <c r="Z60" s="59" t="s">
        <v>16</v>
      </c>
      <c r="AA60" s="68"/>
      <c r="AC60" s="68"/>
      <c r="AD60" s="59" t="s">
        <v>13</v>
      </c>
      <c r="AE60" s="59" t="s">
        <v>14</v>
      </c>
      <c r="AF60" s="59" t="s">
        <v>15</v>
      </c>
      <c r="AG60" s="68"/>
      <c r="AH60" s="68"/>
      <c r="AI60" s="68"/>
      <c r="AJ60" s="59" t="s">
        <v>13</v>
      </c>
      <c r="AK60" s="59" t="s">
        <v>14</v>
      </c>
      <c r="AL60" s="59" t="s">
        <v>15</v>
      </c>
      <c r="AM60" s="59" t="s">
        <v>16</v>
      </c>
      <c r="AN60" s="68"/>
    </row>
    <row r="61" spans="1:41" s="1" customFormat="1" ht="12.75" outlineLevel="1">
      <c r="B61" s="10"/>
      <c r="C61" s="8" t="s">
        <v>160</v>
      </c>
      <c r="D61" s="4">
        <v>236</v>
      </c>
      <c r="E61" s="4">
        <v>215</v>
      </c>
      <c r="F61" s="4">
        <v>250</v>
      </c>
      <c r="G61" s="4">
        <v>255</v>
      </c>
      <c r="H61" s="4" t="s">
        <v>19</v>
      </c>
      <c r="I61" s="4">
        <v>22</v>
      </c>
      <c r="J61" s="4">
        <v>255</v>
      </c>
      <c r="K61" s="4">
        <v>255</v>
      </c>
      <c r="L61" s="4">
        <v>255</v>
      </c>
      <c r="M61" s="4">
        <v>-1</v>
      </c>
      <c r="N61" s="9" t="str">
        <f>IF(C61="","",'00 概述'!$F$4&amp;C61&amp;'00 概述'!$F$5&amp;D61&amp;'00 概述'!$F$6&amp;E61&amp;'00 概述'!$F$7&amp;F61&amp;'00 概述'!$F$8&amp;G61&amp;'00 概述'!$F$9&amp;H61&amp;'00 概述'!$G$3&amp;I61&amp;'00 概述'!$G$4&amp;J61&amp;'00 概述'!$G$5&amp;K61&amp;'00 概述'!$G$6&amp;L61&amp;'00 概述'!$G$7&amp;M61&amp;'00 概述'!$G$8&amp;IF(N62="","",","))</f>
        <v>{\"text\":\"骰宝游戏中\",\"color\":{\"r\":236,\"g\":215,\"b\":250},\"opacity\":255,\"fontName\":\"font/Default.ttf\",\"fontSize\":22,\"outlineColor\":{\"r\":255,\"g\":255,\"b\":255},\"outlineSize\":-1},</v>
      </c>
      <c r="O61" s="13" t="s">
        <v>76</v>
      </c>
      <c r="P61" s="49"/>
      <c r="Q61" s="4"/>
      <c r="R61" s="4"/>
      <c r="S61" s="4"/>
      <c r="T61" s="4"/>
      <c r="U61" s="4"/>
      <c r="V61" s="4"/>
      <c r="W61" s="4"/>
      <c r="X61" s="4"/>
      <c r="Y61" s="4"/>
      <c r="Z61" s="4"/>
      <c r="AA61" s="9" t="str">
        <f>IF(P61="","",'00 概述'!$F$4&amp;P61&amp;'00 概述'!$F$5&amp;Q61&amp;'00 概述'!$F$6&amp;R61&amp;'00 概述'!$F$7&amp;S61&amp;'00 概述'!$F$8&amp;T61&amp;'00 概述'!$F$9&amp;U61&amp;'00 概述'!$G$3&amp;V61&amp;'00 概述'!$G$4&amp;W61&amp;'00 概述'!$G$5&amp;X61&amp;'00 概述'!$G$6&amp;Y61&amp;'00 概述'!$G$7&amp;Z61&amp;'00 概述'!$G$8&amp;IF(AA62="","",","))</f>
        <v/>
      </c>
      <c r="AB61" s="13" t="s">
        <v>76</v>
      </c>
      <c r="AC61" s="8" t="s">
        <v>165</v>
      </c>
      <c r="AD61" s="4">
        <v>236</v>
      </c>
      <c r="AE61" s="4">
        <v>215</v>
      </c>
      <c r="AF61" s="4">
        <v>250</v>
      </c>
      <c r="AG61" s="4">
        <v>255</v>
      </c>
      <c r="AH61" s="4" t="s">
        <v>19</v>
      </c>
      <c r="AI61" s="4">
        <v>22</v>
      </c>
      <c r="AJ61" s="4">
        <v>255</v>
      </c>
      <c r="AK61" s="4">
        <v>255</v>
      </c>
      <c r="AL61" s="4">
        <v>255</v>
      </c>
      <c r="AM61" s="4">
        <v>-1</v>
      </c>
      <c r="AN61" s="9" t="str">
        <f>IF(AC61="","",'00 概述'!$F$4&amp;AC61&amp;'00 概述'!$F$5&amp;AD61&amp;'00 概述'!$F$6&amp;AE61&amp;'00 概述'!$F$7&amp;AF61&amp;'00 概述'!$F$8&amp;AG61&amp;'00 概述'!$F$9&amp;AH61&amp;'00 概述'!$G$3&amp;AI61&amp;'00 概述'!$G$4&amp;AJ61&amp;'00 概述'!$G$5&amp;AK61&amp;'00 概述'!$G$6&amp;AL61&amp;'00 概述'!$G$7&amp;AM61&amp;'00 概述'!$G$8&amp;IF(AN62="","",","))</f>
        <v>{\"text\":\"骰宝游戏中\",\"color\":{\"r\":236,\"g\":215,\"b\":250},\"opacity\":255,\"fontName\":\"font/Default.ttf\",\"fontSize\":22,\"outlineColor\":{\"r\":255,\"g\":255,\"b\":255},\"outlineSize\":-1},</v>
      </c>
    </row>
    <row r="62" spans="1:41" s="1" customFormat="1" ht="12.75" outlineLevel="1">
      <c r="B62" s="10"/>
      <c r="C62" s="8" t="s">
        <v>22</v>
      </c>
      <c r="D62" s="4">
        <v>255</v>
      </c>
      <c r="E62" s="4">
        <v>255</v>
      </c>
      <c r="F62" s="4">
        <v>255</v>
      </c>
      <c r="G62" s="4">
        <v>255</v>
      </c>
      <c r="H62" s="4" t="s">
        <v>19</v>
      </c>
      <c r="I62" s="4">
        <v>22</v>
      </c>
      <c r="J62" s="4">
        <v>255</v>
      </c>
      <c r="K62" s="4">
        <v>255</v>
      </c>
      <c r="L62" s="4">
        <v>255</v>
      </c>
      <c r="M62" s="4">
        <v>-1</v>
      </c>
      <c r="N62" s="9" t="str">
        <f>IF(C62="","",'00 概述'!$F$4&amp;C62&amp;'00 概述'!$F$5&amp;D62&amp;'00 概述'!$F$6&amp;E62&amp;'00 概述'!$F$7&amp;F62&amp;'00 概述'!$F$8&amp;G62&amp;'00 概述'!$F$9&amp;H62&amp;'00 概述'!$G$3&amp;I62&amp;'00 概述'!$G$4&amp;J62&amp;'00 概述'!$G$5&amp;K62&amp;'00 概述'!$G$6&amp;L62&amp;'00 概述'!$G$7&amp;M62&amp;'00 概述'!$G$8&amp;IF(N63="","",","))</f>
        <v>{\"text\":\"{0}\",\"color\":{\"r\":255,\"g\":255,\"b\":255},\"opacity\":255,\"fontName\":\"font/Default.ttf\",\"fontSize\":22,\"outlineColor\":{\"r\":255,\"g\":255,\"b\":255},\"outlineSize\":-1},</v>
      </c>
      <c r="O62" s="13" t="s">
        <v>77</v>
      </c>
      <c r="P62" s="60" t="s">
        <v>121</v>
      </c>
      <c r="Q62" s="62">
        <v>255</v>
      </c>
      <c r="R62" s="62">
        <v>255</v>
      </c>
      <c r="S62" s="62">
        <v>255</v>
      </c>
      <c r="T62" s="62">
        <v>255</v>
      </c>
      <c r="U62" s="62" t="s">
        <v>19</v>
      </c>
      <c r="V62" s="62">
        <v>22</v>
      </c>
      <c r="W62" s="62">
        <v>255</v>
      </c>
      <c r="X62" s="62">
        <v>255</v>
      </c>
      <c r="Y62" s="62">
        <v>255</v>
      </c>
      <c r="Z62" s="62">
        <v>-1</v>
      </c>
      <c r="AA62" s="9" t="str">
        <f>IF(P62="","",'00 概述'!$F$4&amp;P62&amp;'00 概述'!$F$5&amp;Q62&amp;'00 概述'!$F$6&amp;R62&amp;'00 概述'!$F$7&amp;S62&amp;'00 概述'!$F$8&amp;T62&amp;'00 概述'!$F$9&amp;U62&amp;'00 概述'!$G$3&amp;V62&amp;'00 概述'!$G$4&amp;W62&amp;'00 概述'!$G$5&amp;X62&amp;'00 概述'!$G$6&amp;Y62&amp;'00 概述'!$G$7&amp;Z62&amp;'00 概述'!$G$8&amp;IF(AA63="","",","))</f>
        <v>{\"text\":\"{0} \",\"color\":{\"r\":255,\"g\":255,\"b\":255},\"opacity\":255,\"fontName\":\"font/Default.ttf\",\"fontSize\":22,\"outlineColor\":{\"r\":255,\"g\":255,\"b\":255},\"outlineSize\":-1},</v>
      </c>
      <c r="AB62" s="13" t="s">
        <v>76</v>
      </c>
      <c r="AC62" s="8" t="s">
        <v>22</v>
      </c>
      <c r="AD62" s="4">
        <v>255</v>
      </c>
      <c r="AE62" s="4">
        <v>255</v>
      </c>
      <c r="AF62" s="4">
        <v>255</v>
      </c>
      <c r="AG62" s="4">
        <v>255</v>
      </c>
      <c r="AH62" s="4" t="s">
        <v>19</v>
      </c>
      <c r="AI62" s="4">
        <v>22</v>
      </c>
      <c r="AJ62" s="4">
        <v>255</v>
      </c>
      <c r="AK62" s="4">
        <v>255</v>
      </c>
      <c r="AL62" s="4">
        <v>255</v>
      </c>
      <c r="AM62" s="4">
        <v>-1</v>
      </c>
      <c r="AN62" s="9" t="str">
        <f>IF(AC62="","",'00 概述'!$F$4&amp;AC62&amp;'00 概述'!$F$5&amp;AD62&amp;'00 概述'!$F$6&amp;AE62&amp;'00 概述'!$F$7&amp;AF62&amp;'00 概述'!$F$8&amp;AG62&amp;'00 概述'!$F$9&amp;AH62&amp;'00 概述'!$G$3&amp;AI62&amp;'00 概述'!$G$4&amp;AJ62&amp;'00 概述'!$G$5&amp;AK62&amp;'00 概述'!$G$6&amp;AL62&amp;'00 概述'!$G$7&amp;AM62&amp;'00 概述'!$G$8&amp;IF(AN63="","",","))</f>
        <v>{\"text\":\"{0}\",\"color\":{\"r\":255,\"g\":255,\"b\":255},\"opacity\":255,\"fontName\":\"font/Default.ttf\",\"fontSize\":22,\"outlineColor\":{\"r\":255,\"g\":255,\"b\":255},\"outlineSize\":-1},</v>
      </c>
    </row>
    <row r="63" spans="1:41" s="1" customFormat="1" ht="12.75" outlineLevel="1">
      <c r="B63" s="10"/>
      <c r="C63" s="8" t="s">
        <v>161</v>
      </c>
      <c r="D63" s="4">
        <v>236</v>
      </c>
      <c r="E63" s="4">
        <v>215</v>
      </c>
      <c r="F63" s="4">
        <v>250</v>
      </c>
      <c r="G63" s="4">
        <v>255</v>
      </c>
      <c r="H63" s="4" t="s">
        <v>19</v>
      </c>
      <c r="I63" s="4">
        <v>22</v>
      </c>
      <c r="J63" s="4">
        <v>255</v>
      </c>
      <c r="K63" s="4">
        <v>255</v>
      </c>
      <c r="L63" s="4">
        <v>255</v>
      </c>
      <c r="M63" s="4">
        <v>-1</v>
      </c>
      <c r="N63" s="9" t="str">
        <f>IF(C63="","",'00 概述'!$F$4&amp;C63&amp;'00 概述'!$F$5&amp;D63&amp;'00 概述'!$F$6&amp;E63&amp;'00 概述'!$F$7&amp;F63&amp;'00 概述'!$F$8&amp;G63&amp;'00 概述'!$F$9&amp;H63&amp;'00 概述'!$G$3&amp;I63&amp;'00 概述'!$G$4&amp;J63&amp;'00 概述'!$G$5&amp;K63&amp;'00 概述'!$G$6&amp;L63&amp;'00 概述'!$G$7&amp;M63&amp;'00 概述'!$G$8&amp;IF(N64="","",","))</f>
        <v>{\"text\":\"踢飞了\",\"color\":{\"r\":236,\"g\":215,\"b\":250},\"opacity\":255,\"fontName\":\"font/Default.ttf\",\"fontSize\":22,\"outlineColor\":{\"r\":255,\"g\":255,\"b\":255},\"outlineSize\":-1},</v>
      </c>
      <c r="O63" s="13" t="s">
        <v>76</v>
      </c>
      <c r="P63" s="60" t="s">
        <v>172</v>
      </c>
      <c r="Q63" s="62">
        <v>236</v>
      </c>
      <c r="R63" s="62">
        <v>215</v>
      </c>
      <c r="S63" s="62">
        <v>250</v>
      </c>
      <c r="T63" s="62">
        <v>255</v>
      </c>
      <c r="U63" s="62" t="s">
        <v>19</v>
      </c>
      <c r="V63" s="62">
        <v>22</v>
      </c>
      <c r="W63" s="62">
        <v>255</v>
      </c>
      <c r="X63" s="62">
        <v>255</v>
      </c>
      <c r="Y63" s="62">
        <v>255</v>
      </c>
      <c r="Z63" s="62">
        <v>-1</v>
      </c>
      <c r="AA63" s="9" t="str">
        <f>IF(P63="","",'00 概述'!$F$4&amp;P63&amp;'00 概述'!$F$5&amp;Q63&amp;'00 概述'!$F$6&amp;R63&amp;'00 概述'!$F$7&amp;S63&amp;'00 概述'!$F$8&amp;T63&amp;'00 概述'!$F$9&amp;U63&amp;'00 概述'!$G$3&amp;V63&amp;'00 概述'!$G$4&amp;W63&amp;'00 概述'!$G$5&amp;X63&amp;'00 概述'!$G$6&amp;Y63&amp;'00 概述'!$G$7&amp;Z63&amp;'00 概述'!$G$8&amp;IF(AA64="","",","))</f>
        <v>{\"text\":\"owned the dealer \",\"color\":{\"r\":236,\"g\":215,\"b\":250},\"opacity\":255,\"fontName\":\"font/Default.ttf\",\"fontSize\":22,\"outlineColor\":{\"r\":255,\"g\":255,\"b\":255},\"outlineSize\":-1},</v>
      </c>
      <c r="AB63" s="13" t="s">
        <v>76</v>
      </c>
      <c r="AC63" s="8" t="s">
        <v>161</v>
      </c>
      <c r="AD63" s="4">
        <v>236</v>
      </c>
      <c r="AE63" s="4">
        <v>215</v>
      </c>
      <c r="AF63" s="4">
        <v>250</v>
      </c>
      <c r="AG63" s="4">
        <v>255</v>
      </c>
      <c r="AH63" s="4" t="s">
        <v>19</v>
      </c>
      <c r="AI63" s="4">
        <v>22</v>
      </c>
      <c r="AJ63" s="4">
        <v>255</v>
      </c>
      <c r="AK63" s="4">
        <v>255</v>
      </c>
      <c r="AL63" s="4">
        <v>255</v>
      </c>
      <c r="AM63" s="4">
        <v>-1</v>
      </c>
      <c r="AN63" s="9" t="str">
        <f>IF(AC63="","",'00 概述'!$F$4&amp;AC63&amp;'00 概述'!$F$5&amp;AD63&amp;'00 概述'!$F$6&amp;AE63&amp;'00 概述'!$F$7&amp;AF63&amp;'00 概述'!$F$8&amp;AG63&amp;'00 概述'!$F$9&amp;AH63&amp;'00 概述'!$G$3&amp;AI63&amp;'00 概述'!$G$4&amp;AJ63&amp;'00 概述'!$G$5&amp;AK63&amp;'00 概述'!$G$6&amp;AL63&amp;'00 概述'!$G$7&amp;AM63&amp;'00 概述'!$G$8&amp;IF(AN64="","",","))</f>
        <v>{\"text\":\"踢飞了\",\"color\":{\"r\":236,\"g\":215,\"b\":250},\"opacity\":255,\"fontName\":\"font/Default.ttf\",\"fontSize\":22,\"outlineColor\":{\"r\":255,\"g\":255,\"b\":255},\"outlineSize\":-1},</v>
      </c>
    </row>
    <row r="64" spans="1:41" s="1" customFormat="1" ht="12.75" outlineLevel="1">
      <c r="B64" s="10"/>
      <c r="C64" s="8" t="s">
        <v>162</v>
      </c>
      <c r="D64" s="4">
        <v>255</v>
      </c>
      <c r="E64" s="4">
        <v>255</v>
      </c>
      <c r="F64" s="4">
        <v>255</v>
      </c>
      <c r="G64" s="4">
        <v>255</v>
      </c>
      <c r="H64" s="4" t="s">
        <v>19</v>
      </c>
      <c r="I64" s="4">
        <v>22</v>
      </c>
      <c r="J64" s="4">
        <v>255</v>
      </c>
      <c r="K64" s="4">
        <v>255</v>
      </c>
      <c r="L64" s="4">
        <v>255</v>
      </c>
      <c r="M64" s="4">
        <v>-1</v>
      </c>
      <c r="N64" s="9" t="str">
        <f>IF(C64="","",'00 概述'!$F$4&amp;C64&amp;'00 概述'!$F$5&amp;D64&amp;'00 概述'!$F$6&amp;E64&amp;'00 概述'!$F$7&amp;F64&amp;'00 概述'!$F$8&amp;G64&amp;'00 概述'!$F$9&amp;H64&amp;'00 概述'!$G$3&amp;I64&amp;'00 概述'!$G$4&amp;J64&amp;'00 概述'!$G$5&amp;K64&amp;'00 概述'!$G$6&amp;L64&amp;'00 概述'!$G$7&amp;M64&amp;'00 概述'!$G$8&amp;IF(N65="","",","))</f>
        <v>{\"text\":\"{1}\",\"color\":{\"r\":255,\"g\":255,\"b\":255},\"opacity\":255,\"fontName\":\"font/Default.ttf\",\"fontSize\":22,\"outlineColor\":{\"r\":255,\"g\":255,\"b\":255},\"outlineSize\":-1},</v>
      </c>
      <c r="O64" s="13" t="s">
        <v>76</v>
      </c>
      <c r="P64" s="60" t="s">
        <v>173</v>
      </c>
      <c r="Q64" s="62">
        <v>255</v>
      </c>
      <c r="R64" s="62">
        <v>255</v>
      </c>
      <c r="S64" s="62">
        <v>255</v>
      </c>
      <c r="T64" s="62">
        <v>255</v>
      </c>
      <c r="U64" s="62" t="s">
        <v>19</v>
      </c>
      <c r="V64" s="62">
        <v>22</v>
      </c>
      <c r="W64" s="62">
        <v>255</v>
      </c>
      <c r="X64" s="62">
        <v>255</v>
      </c>
      <c r="Y64" s="62">
        <v>255</v>
      </c>
      <c r="Z64" s="62">
        <v>-1</v>
      </c>
      <c r="AA64" s="9" t="str">
        <f>IF(P64="","",'00 概述'!$F$4&amp;P64&amp;'00 概述'!$F$5&amp;Q64&amp;'00 概述'!$F$6&amp;R64&amp;'00 概述'!$F$7&amp;S64&amp;'00 概述'!$F$8&amp;T64&amp;'00 概述'!$F$9&amp;U64&amp;'00 概述'!$G$3&amp;V64&amp;'00 概述'!$G$4&amp;W64&amp;'00 概述'!$G$5&amp;X64&amp;'00 概述'!$G$6&amp;Y64&amp;'00 概述'!$G$7&amp;Z64&amp;'00 概述'!$G$8&amp;IF(AA65="","",","))</f>
        <v>{\"text\":\"{1} \",\"color\":{\"r\":255,\"g\":255,\"b\":255},\"opacity\":255,\"fontName\":\"font/Default.ttf\",\"fontSize\":22,\"outlineColor\":{\"r\":255,\"g\":255,\"b\":255},\"outlineSize\":-1},</v>
      </c>
      <c r="AB64" s="13" t="s">
        <v>76</v>
      </c>
      <c r="AC64" s="8" t="s">
        <v>162</v>
      </c>
      <c r="AD64" s="4">
        <v>255</v>
      </c>
      <c r="AE64" s="4">
        <v>255</v>
      </c>
      <c r="AF64" s="4">
        <v>255</v>
      </c>
      <c r="AG64" s="4">
        <v>255</v>
      </c>
      <c r="AH64" s="4" t="s">
        <v>19</v>
      </c>
      <c r="AI64" s="4">
        <v>22</v>
      </c>
      <c r="AJ64" s="4">
        <v>255</v>
      </c>
      <c r="AK64" s="4">
        <v>255</v>
      </c>
      <c r="AL64" s="4">
        <v>255</v>
      </c>
      <c r="AM64" s="4">
        <v>-1</v>
      </c>
      <c r="AN64" s="9" t="str">
        <f>IF(AC64="","",'00 概述'!$F$4&amp;AC64&amp;'00 概述'!$F$5&amp;AD64&amp;'00 概述'!$F$6&amp;AE64&amp;'00 概述'!$F$7&amp;AF64&amp;'00 概述'!$F$8&amp;AG64&amp;'00 概述'!$F$9&amp;AH64&amp;'00 概述'!$G$3&amp;AI64&amp;'00 概述'!$G$4&amp;AJ64&amp;'00 概述'!$G$5&amp;AK64&amp;'00 概述'!$G$6&amp;AL64&amp;'00 概述'!$G$7&amp;AM64&amp;'00 概述'!$G$8&amp;IF(AN65="","",","))</f>
        <v>{\"text\":\"{1}\",\"color\":{\"r\":255,\"g\":255,\"b\":255},\"opacity\":255,\"fontName\":\"font/Default.ttf\",\"fontSize\":22,\"outlineColor\":{\"r\":255,\"g\":255,\"b\":255},\"outlineSize\":-1},</v>
      </c>
    </row>
    <row r="65" spans="1:41" s="1" customFormat="1" ht="12.75" outlineLevel="1">
      <c r="B65" s="10"/>
      <c r="C65" s="8" t="s">
        <v>163</v>
      </c>
      <c r="D65" s="4">
        <v>236</v>
      </c>
      <c r="E65" s="4">
        <v>215</v>
      </c>
      <c r="F65" s="4">
        <v>250</v>
      </c>
      <c r="G65" s="4">
        <v>255</v>
      </c>
      <c r="H65" s="4" t="s">
        <v>19</v>
      </c>
      <c r="I65" s="4">
        <v>22</v>
      </c>
      <c r="J65" s="4">
        <v>255</v>
      </c>
      <c r="K65" s="4">
        <v>255</v>
      </c>
      <c r="L65" s="4">
        <v>255</v>
      </c>
      <c r="M65" s="4">
        <v>-1</v>
      </c>
      <c r="N65" s="9" t="str">
        <f>IF(C65="","",'00 概述'!$F$4&amp;C65&amp;'00 概述'!$F$5&amp;D65&amp;'00 概述'!$F$6&amp;E65&amp;'00 概述'!$F$7&amp;F65&amp;'00 概述'!$F$8&amp;G65&amp;'00 概述'!$F$9&amp;H65&amp;'00 概述'!$G$3&amp;I65&amp;'00 概述'!$G$4&amp;J65&amp;'00 概述'!$G$5&amp;K65&amp;'00 概述'!$G$6&amp;L65&amp;'00 概述'!$G$7&amp;M65&amp;'00 概述'!$G$8&amp;IF(N66="","",","))</f>
        <v>{\"text\":\"的庄家\",\"color\":{\"r\":236,\"g\":215,\"b\":250},\"opacity\":255,\"fontName\":\"font/Default.ttf\",\"fontSize\":22,\"outlineColor\":{\"r\":255,\"g\":255,\"b\":255},\"outlineSize\":-1}</v>
      </c>
      <c r="O65" s="13" t="s">
        <v>76</v>
      </c>
      <c r="P65" s="60" t="s">
        <v>174</v>
      </c>
      <c r="Q65" s="62">
        <v>236</v>
      </c>
      <c r="R65" s="62">
        <v>215</v>
      </c>
      <c r="S65" s="62">
        <v>250</v>
      </c>
      <c r="T65" s="62">
        <v>255</v>
      </c>
      <c r="U65" s="62" t="s">
        <v>19</v>
      </c>
      <c r="V65" s="62">
        <v>22</v>
      </c>
      <c r="W65" s="62">
        <v>255</v>
      </c>
      <c r="X65" s="62">
        <v>255</v>
      </c>
      <c r="Y65" s="62">
        <v>255</v>
      </c>
      <c r="Z65" s="62">
        <v>-1</v>
      </c>
      <c r="AA65" s="9" t="str">
        <f>IF(P65="","",'00 概述'!$F$4&amp;P65&amp;'00 概述'!$F$5&amp;Q65&amp;'00 概述'!$F$6&amp;R65&amp;'00 概述'!$F$7&amp;S65&amp;'00 概述'!$F$8&amp;T65&amp;'00 概述'!$F$9&amp;U65&amp;'00 概述'!$G$3&amp;V65&amp;'00 概述'!$G$4&amp;W65&amp;'00 概述'!$G$5&amp;X65&amp;'00 概述'!$G$6&amp;Y65&amp;'00 概述'!$G$7&amp;Z65&amp;'00 概述'!$G$8&amp;IF(AA66="","",","))</f>
        <v>{\"text\":\"Sic Bo.\",\"color\":{\"r\":236,\"g\":215,\"b\":250},\"opacity\":255,\"fontName\":\"font/Default.ttf\",\"fontSize\":22,\"outlineColor\":{\"r\":255,\"g\":255,\"b\":255},\"outlineSize\":-1}</v>
      </c>
      <c r="AB65" s="13" t="s">
        <v>76</v>
      </c>
      <c r="AC65" s="8" t="s">
        <v>163</v>
      </c>
      <c r="AD65" s="4">
        <v>236</v>
      </c>
      <c r="AE65" s="4">
        <v>215</v>
      </c>
      <c r="AF65" s="4">
        <v>250</v>
      </c>
      <c r="AG65" s="4">
        <v>255</v>
      </c>
      <c r="AH65" s="4" t="s">
        <v>19</v>
      </c>
      <c r="AI65" s="4">
        <v>22</v>
      </c>
      <c r="AJ65" s="4">
        <v>255</v>
      </c>
      <c r="AK65" s="4">
        <v>255</v>
      </c>
      <c r="AL65" s="4">
        <v>255</v>
      </c>
      <c r="AM65" s="4">
        <v>-1</v>
      </c>
      <c r="AN65" s="9" t="str">
        <f>IF(AC65="","",'00 概述'!$F$4&amp;AC65&amp;'00 概述'!$F$5&amp;AD65&amp;'00 概述'!$F$6&amp;AE65&amp;'00 概述'!$F$7&amp;AF65&amp;'00 概述'!$F$8&amp;AG65&amp;'00 概述'!$F$9&amp;AH65&amp;'00 概述'!$G$3&amp;AI65&amp;'00 概述'!$G$4&amp;AJ65&amp;'00 概述'!$G$5&amp;AK65&amp;'00 概述'!$G$6&amp;AL65&amp;'00 概述'!$G$7&amp;AM65&amp;'00 概述'!$G$8&amp;IF(AN66="","",","))</f>
        <v>{\"text\":\"的庄家\",\"color\":{\"r\":236,\"g\":215,\"b\":250},\"opacity\":255,\"fontName\":\"font/Default.ttf\",\"fontSize\":22,\"outlineColor\":{\"r\":255,\"g\":255,\"b\":255},\"outlineSize\":-1}</v>
      </c>
    </row>
    <row r="66" spans="1:41" s="1" customFormat="1" ht="12.75" outlineLevel="1">
      <c r="B66" s="10"/>
      <c r="C66" s="8"/>
      <c r="D66" s="4"/>
      <c r="E66" s="4"/>
      <c r="F66" s="4"/>
      <c r="G66" s="4"/>
      <c r="H66" s="4"/>
      <c r="I66" s="4"/>
      <c r="J66" s="4"/>
      <c r="K66" s="4"/>
      <c r="L66" s="4"/>
      <c r="M66" s="4"/>
      <c r="N66" s="9" t="str">
        <f>IF(C66="","",'00 概述'!$F$4&amp;C66&amp;'00 概述'!$F$5&amp;D66&amp;'00 概述'!$F$6&amp;E66&amp;'00 概述'!$F$7&amp;F66&amp;'00 概述'!$F$8&amp;G66&amp;'00 概述'!$F$9&amp;H66&amp;'00 概述'!$G$3&amp;I66&amp;'00 概述'!$G$4&amp;J66&amp;'00 概述'!$G$5&amp;K66&amp;'00 概述'!$G$6&amp;L66&amp;'00 概述'!$G$7&amp;M66&amp;'00 概述'!$G$8&amp;IF(N67="","",","))</f>
        <v/>
      </c>
      <c r="O66" s="13" t="s">
        <v>76</v>
      </c>
      <c r="P66" s="8"/>
      <c r="Q66" s="4"/>
      <c r="R66" s="4"/>
      <c r="S66" s="4"/>
      <c r="T66" s="4"/>
      <c r="U66" s="4"/>
      <c r="V66" s="4"/>
      <c r="W66" s="4"/>
      <c r="X66" s="4"/>
      <c r="Y66" s="4"/>
      <c r="Z66" s="4"/>
      <c r="AA66" s="9" t="str">
        <f>IF(P66="","",'00 概述'!$F$4&amp;P66&amp;'00 概述'!$F$5&amp;Q66&amp;'00 概述'!$F$6&amp;R66&amp;'00 概述'!$F$7&amp;S66&amp;'00 概述'!$F$8&amp;T66&amp;'00 概述'!$F$9&amp;U66&amp;'00 概述'!$G$3&amp;V66&amp;'00 概述'!$G$4&amp;W66&amp;'00 概述'!$G$5&amp;X66&amp;'00 概述'!$G$6&amp;Y66&amp;'00 概述'!$G$7&amp;Z66&amp;'00 概述'!$G$8&amp;IF(AA67="","",","))</f>
        <v/>
      </c>
      <c r="AB66" s="13" t="s">
        <v>76</v>
      </c>
      <c r="AC66" s="8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9" t="str">
        <f>IF(AC66="","",'00 概述'!$F$4&amp;AC66&amp;'00 概述'!$F$5&amp;AD66&amp;'00 概述'!$F$6&amp;AE66&amp;'00 概述'!$F$7&amp;AF66&amp;'00 概述'!$F$8&amp;AG66&amp;'00 概述'!$F$9&amp;AH66&amp;'00 概述'!$G$3&amp;AI66&amp;'00 概述'!$G$4&amp;AJ66&amp;'00 概述'!$G$5&amp;AK66&amp;'00 概述'!$G$6&amp;AL66&amp;'00 概述'!$G$7&amp;AM66&amp;'00 概述'!$G$8&amp;IF(AN67="","",","))</f>
        <v/>
      </c>
    </row>
    <row r="67" spans="1:41" s="1" customFormat="1" ht="12.75" outlineLevel="1">
      <c r="B67" s="10"/>
      <c r="C67" s="8"/>
      <c r="D67" s="4"/>
      <c r="E67" s="4"/>
      <c r="F67" s="4"/>
      <c r="G67" s="4"/>
      <c r="H67" s="4"/>
      <c r="I67" s="4"/>
      <c r="J67" s="4"/>
      <c r="K67" s="4"/>
      <c r="L67" s="4"/>
      <c r="M67" s="4"/>
      <c r="N67" s="9" t="str">
        <f>IF(C67="","",'00 概述'!$F$4&amp;C67&amp;'00 概述'!$F$5&amp;D67&amp;'00 概述'!$F$6&amp;E67&amp;'00 概述'!$F$7&amp;F67&amp;'00 概述'!$F$8&amp;G67&amp;'00 概述'!$F$9&amp;H67&amp;'00 概述'!$G$3&amp;I67&amp;'00 概述'!$G$4&amp;J67&amp;'00 概述'!$G$5&amp;K67&amp;'00 概述'!$G$6&amp;L67&amp;'00 概述'!$G$7&amp;M67&amp;'00 概述'!$G$8&amp;IF(N68="","",","))</f>
        <v/>
      </c>
      <c r="O67" s="13" t="s">
        <v>76</v>
      </c>
      <c r="P67" s="8"/>
      <c r="Q67" s="4"/>
      <c r="R67" s="4"/>
      <c r="S67" s="4"/>
      <c r="T67" s="4"/>
      <c r="U67" s="4"/>
      <c r="V67" s="4"/>
      <c r="W67" s="4"/>
      <c r="X67" s="4"/>
      <c r="Y67" s="4"/>
      <c r="Z67" s="4"/>
      <c r="AA67" s="9" t="str">
        <f>IF(P67="","",'00 概述'!$F$4&amp;P67&amp;'00 概述'!$F$5&amp;Q67&amp;'00 概述'!$F$6&amp;R67&amp;'00 概述'!$F$7&amp;S67&amp;'00 概述'!$F$8&amp;T67&amp;'00 概述'!$F$9&amp;U67&amp;'00 概述'!$G$3&amp;V67&amp;'00 概述'!$G$4&amp;W67&amp;'00 概述'!$G$5&amp;X67&amp;'00 概述'!$G$6&amp;Y67&amp;'00 概述'!$G$7&amp;Z67&amp;'00 概述'!$G$8&amp;IF(AA68="","",","))</f>
        <v/>
      </c>
      <c r="AB67" s="13" t="s">
        <v>76</v>
      </c>
      <c r="AC67" s="8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9" t="str">
        <f>IF(AC67="","",'00 概述'!$F$4&amp;AC67&amp;'00 概述'!$F$5&amp;AD67&amp;'00 概述'!$F$6&amp;AE67&amp;'00 概述'!$F$7&amp;AF67&amp;'00 概述'!$F$8&amp;AG67&amp;'00 概述'!$F$9&amp;AH67&amp;'00 概述'!$G$3&amp;AI67&amp;'00 概述'!$G$4&amp;AJ67&amp;'00 概述'!$G$5&amp;AK67&amp;'00 概述'!$G$6&amp;AL67&amp;'00 概述'!$G$7&amp;AM67&amp;'00 概述'!$G$8&amp;IF(AN68="","",","))</f>
        <v/>
      </c>
    </row>
    <row r="68" spans="1:41" s="1" customFormat="1" ht="12.75" outlineLevel="1">
      <c r="B68" s="10"/>
      <c r="C68" s="8"/>
      <c r="D68" s="4"/>
      <c r="E68" s="4"/>
      <c r="F68" s="4"/>
      <c r="G68" s="4"/>
      <c r="H68" s="4"/>
      <c r="I68" s="4"/>
      <c r="J68" s="4"/>
      <c r="K68" s="4"/>
      <c r="L68" s="4"/>
      <c r="M68" s="4"/>
      <c r="N68" s="9" t="str">
        <f>IF(C68="","",'00 概述'!$F$4&amp;C68&amp;'00 概述'!$F$5&amp;D68&amp;'00 概述'!$F$6&amp;E68&amp;'00 概述'!$F$7&amp;F68&amp;'00 概述'!$F$8&amp;G68&amp;'00 概述'!$F$9&amp;H68&amp;'00 概述'!$G$3&amp;I68&amp;'00 概述'!$G$4&amp;J68&amp;'00 概述'!$G$5&amp;K68&amp;'00 概述'!$G$6&amp;L68&amp;'00 概述'!$G$7&amp;M68&amp;'00 概述'!$G$8&amp;IF(N69="","",","))</f>
        <v/>
      </c>
      <c r="O68" s="13" t="s">
        <v>76</v>
      </c>
      <c r="P68" s="8"/>
      <c r="Q68" s="4"/>
      <c r="R68" s="4"/>
      <c r="S68" s="4"/>
      <c r="T68" s="4"/>
      <c r="U68" s="4"/>
      <c r="V68" s="4"/>
      <c r="W68" s="4"/>
      <c r="X68" s="4"/>
      <c r="Y68" s="4"/>
      <c r="Z68" s="4"/>
      <c r="AA68" s="9" t="str">
        <f>IF(P68="","",'00 概述'!$F$4&amp;P68&amp;'00 概述'!$F$5&amp;Q68&amp;'00 概述'!$F$6&amp;R68&amp;'00 概述'!$F$7&amp;S68&amp;'00 概述'!$F$8&amp;T68&amp;'00 概述'!$F$9&amp;U68&amp;'00 概述'!$G$3&amp;V68&amp;'00 概述'!$G$4&amp;W68&amp;'00 概述'!$G$5&amp;X68&amp;'00 概述'!$G$6&amp;Y68&amp;'00 概述'!$G$7&amp;Z68&amp;'00 概述'!$G$8&amp;IF(AA69="","",","))</f>
        <v/>
      </c>
      <c r="AB68" s="13" t="s">
        <v>76</v>
      </c>
      <c r="AC68" s="8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9" t="str">
        <f>IF(AC68="","",'00 概述'!$F$4&amp;AC68&amp;'00 概述'!$F$5&amp;AD68&amp;'00 概述'!$F$6&amp;AE68&amp;'00 概述'!$F$7&amp;AF68&amp;'00 概述'!$F$8&amp;AG68&amp;'00 概述'!$F$9&amp;AH68&amp;'00 概述'!$G$3&amp;AI68&amp;'00 概述'!$G$4&amp;AJ68&amp;'00 概述'!$G$5&amp;AK68&amp;'00 概述'!$G$6&amp;AL68&amp;'00 概述'!$G$7&amp;AM68&amp;'00 概述'!$G$8&amp;IF(AN69="","",","))</f>
        <v/>
      </c>
    </row>
    <row r="69" spans="1:41" s="1" customFormat="1" ht="12.75" outlineLevel="1">
      <c r="B69" s="10"/>
      <c r="C69" s="8"/>
      <c r="D69" s="4"/>
      <c r="E69" s="4"/>
      <c r="F69" s="4"/>
      <c r="G69" s="4"/>
      <c r="H69" s="4"/>
      <c r="I69" s="4"/>
      <c r="J69" s="4"/>
      <c r="K69" s="4"/>
      <c r="L69" s="4"/>
      <c r="M69" s="4"/>
      <c r="N69" s="9" t="str">
        <f>IF(C69="","",'00 概述'!$F$4&amp;C69&amp;'00 概述'!$F$5&amp;D69&amp;'00 概述'!$F$6&amp;E69&amp;'00 概述'!$F$7&amp;F69&amp;'00 概述'!$F$8&amp;G69&amp;'00 概述'!$F$9&amp;H69&amp;'00 概述'!$G$3&amp;I69&amp;'00 概述'!$G$4&amp;J69&amp;'00 概述'!$G$5&amp;K69&amp;'00 概述'!$G$6&amp;L69&amp;'00 概述'!$G$7&amp;M69&amp;'00 概述'!$G$8&amp;IF(N70="","",","))</f>
        <v/>
      </c>
      <c r="O69" s="13" t="s">
        <v>76</v>
      </c>
      <c r="P69" s="8"/>
      <c r="Q69" s="4"/>
      <c r="R69" s="4"/>
      <c r="S69" s="4"/>
      <c r="T69" s="4"/>
      <c r="U69" s="4"/>
      <c r="V69" s="4"/>
      <c r="W69" s="4"/>
      <c r="X69" s="4"/>
      <c r="Y69" s="4"/>
      <c r="Z69" s="4"/>
      <c r="AA69" s="9" t="str">
        <f>IF(P69="","",'00 概述'!$F$4&amp;P69&amp;'00 概述'!$F$5&amp;Q69&amp;'00 概述'!$F$6&amp;R69&amp;'00 概述'!$F$7&amp;S69&amp;'00 概述'!$F$8&amp;T69&amp;'00 概述'!$F$9&amp;U69&amp;'00 概述'!$G$3&amp;V69&amp;'00 概述'!$G$4&amp;W69&amp;'00 概述'!$G$5&amp;X69&amp;'00 概述'!$G$6&amp;Y69&amp;'00 概述'!$G$7&amp;Z69&amp;'00 概述'!$G$8&amp;IF(AA70="","",","))</f>
        <v/>
      </c>
      <c r="AB69" s="13" t="s">
        <v>76</v>
      </c>
      <c r="AC69" s="8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9" t="str">
        <f>IF(AC69="","",'00 概述'!$F$4&amp;AC69&amp;'00 概述'!$F$5&amp;AD69&amp;'00 概述'!$F$6&amp;AE69&amp;'00 概述'!$F$7&amp;AF69&amp;'00 概述'!$F$8&amp;AG69&amp;'00 概述'!$F$9&amp;AH69&amp;'00 概述'!$G$3&amp;AI69&amp;'00 概述'!$G$4&amp;AJ69&amp;'00 概述'!$G$5&amp;AK69&amp;'00 概述'!$G$6&amp;AL69&amp;'00 概述'!$G$7&amp;AM69&amp;'00 概述'!$G$8&amp;IF(AN70="","",","))</f>
        <v/>
      </c>
    </row>
    <row r="70" spans="1:41" s="1" customFormat="1" ht="12.75" outlineLevel="1">
      <c r="B70" s="10"/>
      <c r="C70" s="8"/>
      <c r="D70" s="4"/>
      <c r="E70" s="4"/>
      <c r="F70" s="4"/>
      <c r="G70" s="4"/>
      <c r="H70" s="4"/>
      <c r="I70" s="4"/>
      <c r="J70" s="4"/>
      <c r="K70" s="4"/>
      <c r="L70" s="4"/>
      <c r="M70" s="4"/>
      <c r="N70" s="9" t="str">
        <f>IF(C70="","",'00 概述'!$F$4&amp;C70&amp;'00 概述'!$F$5&amp;D70&amp;'00 概述'!$F$6&amp;E70&amp;'00 概述'!$F$7&amp;F70&amp;'00 概述'!$F$8&amp;G70&amp;'00 概述'!$F$9&amp;H70&amp;'00 概述'!$G$3&amp;I70&amp;'00 概述'!$G$4&amp;J70&amp;'00 概述'!$G$5&amp;K70&amp;'00 概述'!$G$6&amp;L70&amp;'00 概述'!$G$7&amp;M70&amp;'00 概述'!$G$8&amp;IF(#REF!="","",","))</f>
        <v/>
      </c>
      <c r="O70" s="13" t="s">
        <v>76</v>
      </c>
      <c r="P70" s="8"/>
      <c r="Q70" s="4"/>
      <c r="R70" s="4"/>
      <c r="S70" s="4"/>
      <c r="T70" s="4"/>
      <c r="U70" s="4"/>
      <c r="V70" s="4"/>
      <c r="W70" s="4"/>
      <c r="X70" s="4"/>
      <c r="Y70" s="4"/>
      <c r="Z70" s="4"/>
      <c r="AA70" s="9" t="str">
        <f>IF(P70="","",'00 概述'!$F$4&amp;P70&amp;'00 概述'!$F$5&amp;Q70&amp;'00 概述'!$F$6&amp;R70&amp;'00 概述'!$F$7&amp;S70&amp;'00 概述'!$F$8&amp;T70&amp;'00 概述'!$F$9&amp;U70&amp;'00 概述'!$G$3&amp;V70&amp;'00 概述'!$G$4&amp;W70&amp;'00 概述'!$G$5&amp;X70&amp;'00 概述'!$G$6&amp;Y70&amp;'00 概述'!$G$7&amp;Z70&amp;'00 概述'!$G$8&amp;IF(#REF!="","",","))</f>
        <v/>
      </c>
      <c r="AB70" s="13" t="s">
        <v>76</v>
      </c>
      <c r="AC70" s="8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9" t="str">
        <f>IF(AC70="","",'00 概述'!$F$4&amp;AC70&amp;'00 概述'!$F$5&amp;AD70&amp;'00 概述'!$F$6&amp;AE70&amp;'00 概述'!$F$7&amp;AF70&amp;'00 概述'!$F$8&amp;AG70&amp;'00 概述'!$F$9&amp;AH70&amp;'00 概述'!$G$3&amp;AI70&amp;'00 概述'!$G$4&amp;AJ70&amp;'00 概述'!$G$5&amp;AK70&amp;'00 概述'!$G$6&amp;AL70&amp;'00 概述'!$G$7&amp;AM70&amp;'00 概述'!$G$8&amp;IF(#REF!="","",","))</f>
        <v/>
      </c>
    </row>
    <row r="72" spans="1:41" s="1" customFormat="1" ht="15">
      <c r="A72" s="2" t="s">
        <v>61</v>
      </c>
      <c r="B72" s="6">
        <v>7</v>
      </c>
      <c r="C72" s="75" t="str">
        <f>VLOOKUP(B72,'02 公告内容配置'!A:B,2,FALSE)</f>
        <v>{0}邀请你加入{1}点击跳转</v>
      </c>
      <c r="D72" s="76"/>
      <c r="E72" s="76"/>
      <c r="F72" s="76"/>
      <c r="G72" s="76"/>
      <c r="H72" s="76"/>
      <c r="I72" s="76"/>
      <c r="J72" s="76"/>
      <c r="K72" s="76"/>
      <c r="L72" s="76"/>
      <c r="M72" s="77"/>
      <c r="N72" s="2" t="s">
        <v>69</v>
      </c>
      <c r="O72" s="9" t="str">
        <f>'00 概述'!$F$3&amp;CONCATENATE(N75,N76,N77,N78,N79,N80,N81,N82,N83,N84)&amp;'00 概述'!$G$9</f>
        <v>{\"RichText\":[{\"text\":\"{0}\",\"color\":{\"r\":255,\"g\":255,\"b\":255},\"opacity\":255,\"fontName\":\"font/Default.ttf\",\"fontSize\":22,\"outlineColor\":{\"r\":255,\"g\":255,\"b\":255},\"outlineSize\":-1},{\"text\":\"邀请你加入\",\"color\":{\"r\":236,\"g\":215,\"b\":250},\"opacity\":255,\"fontName\":\"font/Default.ttf\",\"fontSize\":22,\"outlineColor\":{\"r\":255,\"g\":255,\"b\":255},\"outlineSize\":-1},{\"text\":\"{1}\",\"color\":{\"r\":255,\"g\":255,\"b\":255},\"opacity\":255,\"fontName\":\"font/Default.ttf\",\"fontSize\":22,\"outlineColor\":{\"r\":255,\"g\":255,\"b\":255},\"outlineSize\":-1},{\"text\":\"点击跳转\",\"color\":{\"r\":71,\"g\":101,\"b\":243},\"opacity\":255,\"fontName\":\"font/Default.ttf\",\"fontSize\":22,\"outlineColor\":{\"r\":255,\"g\":255,\"b\":255},\"outlineSize\":-1}]}</v>
      </c>
      <c r="P72" s="81"/>
      <c r="Q72" s="82"/>
      <c r="R72" s="82"/>
      <c r="S72" s="82"/>
      <c r="T72" s="82"/>
      <c r="U72" s="82"/>
      <c r="V72" s="82"/>
      <c r="W72" s="82"/>
      <c r="X72" s="82"/>
      <c r="Y72" s="82"/>
      <c r="Z72" s="83"/>
      <c r="AA72" s="2" t="s">
        <v>71</v>
      </c>
      <c r="AB72" s="9" t="str">
        <f>'00 概述'!$F$3&amp;CONCATENATE(AA75,AA76,AA77,AA78,AA79,AA80,AA81,AA82,AA83,AA84)&amp;'00 概述'!$G$9</f>
        <v>{\"RichText\":[]}</v>
      </c>
      <c r="AC72" s="69"/>
      <c r="AD72" s="70"/>
      <c r="AE72" s="70"/>
      <c r="AF72" s="70"/>
      <c r="AG72" s="70"/>
      <c r="AH72" s="70"/>
      <c r="AI72" s="70"/>
      <c r="AJ72" s="70"/>
      <c r="AK72" s="70"/>
      <c r="AL72" s="70"/>
      <c r="AM72" s="71"/>
      <c r="AN72" s="2" t="s">
        <v>70</v>
      </c>
      <c r="AO72" s="9" t="str">
        <f>'00 概述'!$F$3&amp;CONCATENATE(AN75,AN76,AN77,AN78,AN79,AN80,AN81,AN82,AN83,AN84)&amp;'00 概述'!$G$9</f>
        <v>{\"RichText\":[{\"text\":\"{0}\",\"color\":{\"r\":255,\"g\":255,\"b\":255},\"opacity\":255,\"fontName\":\"font/Default.ttf\",\"fontSize\":22,\"outlineColor\":{\"r\":255,\"g\":255,\"b\":255},\"outlineSize\":-1},{\"text\":\"邀請你加入\",\"color\":{\"r\":236,\"g\":215,\"b\":250},\"opacity\":255,\"fontName\":\"font/Default.ttf\",\"fontSize\":22,\"outlineColor\":{\"r\":255,\"g\":255,\"b\":255},\"outlineSize\":-1},{\"text\":\"{1}\",\"color\":{\"r\":255,\"g\":255,\"b\":255},\"opacity\":255,\"fontName\":\"font/Default.ttf\",\"fontSize\":22,\"outlineColor\":{\"r\":255,\"g\":255,\"b\":255},\"outlineSize\":-1},{\"text\":\"點選跳轉\",\"color\":{\"r\":71,\"g\":101,\"b\":243},\"opacity\":255,\"fontName\":\"font/Default.ttf\",\"fontSize\":22,\"outlineColor\":{\"r\":255,\"g\":255,\"b\":255},\"outlineSize\":-1}]}</v>
      </c>
    </row>
    <row r="73" spans="1:41" s="1" customFormat="1" ht="12.75" outlineLevel="1">
      <c r="B73" s="10"/>
      <c r="C73" s="68" t="s">
        <v>3</v>
      </c>
      <c r="D73" s="68" t="s">
        <v>4</v>
      </c>
      <c r="E73" s="68"/>
      <c r="F73" s="68"/>
      <c r="G73" s="68" t="s">
        <v>5</v>
      </c>
      <c r="H73" s="68" t="s">
        <v>6</v>
      </c>
      <c r="I73" s="68" t="s">
        <v>7</v>
      </c>
      <c r="J73" s="68" t="s">
        <v>8</v>
      </c>
      <c r="K73" s="68"/>
      <c r="L73" s="68"/>
      <c r="M73" s="68"/>
      <c r="N73" s="68" t="s">
        <v>9</v>
      </c>
      <c r="P73" s="68" t="s">
        <v>3</v>
      </c>
      <c r="Q73" s="68" t="s">
        <v>4</v>
      </c>
      <c r="R73" s="68"/>
      <c r="S73" s="68"/>
      <c r="T73" s="68" t="s">
        <v>5</v>
      </c>
      <c r="U73" s="68" t="s">
        <v>6</v>
      </c>
      <c r="V73" s="68" t="s">
        <v>7</v>
      </c>
      <c r="W73" s="68" t="s">
        <v>8</v>
      </c>
      <c r="X73" s="68"/>
      <c r="Y73" s="68"/>
      <c r="Z73" s="68"/>
      <c r="AA73" s="68" t="s">
        <v>9</v>
      </c>
      <c r="AC73" s="68" t="s">
        <v>3</v>
      </c>
      <c r="AD73" s="68" t="s">
        <v>4</v>
      </c>
      <c r="AE73" s="68"/>
      <c r="AF73" s="68"/>
      <c r="AG73" s="68" t="s">
        <v>5</v>
      </c>
      <c r="AH73" s="68" t="s">
        <v>6</v>
      </c>
      <c r="AI73" s="68" t="s">
        <v>7</v>
      </c>
      <c r="AJ73" s="68" t="s">
        <v>8</v>
      </c>
      <c r="AK73" s="68"/>
      <c r="AL73" s="68"/>
      <c r="AM73" s="68"/>
      <c r="AN73" s="68" t="s">
        <v>9</v>
      </c>
    </row>
    <row r="74" spans="1:41" s="1" customFormat="1" ht="14.25" customHeight="1" outlineLevel="1">
      <c r="B74" s="10"/>
      <c r="C74" s="68"/>
      <c r="D74" s="64" t="s">
        <v>13</v>
      </c>
      <c r="E74" s="64" t="s">
        <v>14</v>
      </c>
      <c r="F74" s="64" t="s">
        <v>15</v>
      </c>
      <c r="G74" s="68"/>
      <c r="H74" s="68"/>
      <c r="I74" s="68"/>
      <c r="J74" s="64" t="s">
        <v>13</v>
      </c>
      <c r="K74" s="64" t="s">
        <v>14</v>
      </c>
      <c r="L74" s="64" t="s">
        <v>15</v>
      </c>
      <c r="M74" s="64" t="s">
        <v>16</v>
      </c>
      <c r="N74" s="68"/>
      <c r="P74" s="68"/>
      <c r="Q74" s="64" t="s">
        <v>13</v>
      </c>
      <c r="R74" s="64" t="s">
        <v>14</v>
      </c>
      <c r="S74" s="64" t="s">
        <v>15</v>
      </c>
      <c r="T74" s="68"/>
      <c r="U74" s="68"/>
      <c r="V74" s="68"/>
      <c r="W74" s="64" t="s">
        <v>13</v>
      </c>
      <c r="X74" s="64" t="s">
        <v>14</v>
      </c>
      <c r="Y74" s="64" t="s">
        <v>15</v>
      </c>
      <c r="Z74" s="64" t="s">
        <v>16</v>
      </c>
      <c r="AA74" s="68"/>
      <c r="AC74" s="68"/>
      <c r="AD74" s="64" t="s">
        <v>13</v>
      </c>
      <c r="AE74" s="64" t="s">
        <v>14</v>
      </c>
      <c r="AF74" s="64" t="s">
        <v>15</v>
      </c>
      <c r="AG74" s="68"/>
      <c r="AH74" s="68"/>
      <c r="AI74" s="68"/>
      <c r="AJ74" s="64" t="s">
        <v>13</v>
      </c>
      <c r="AK74" s="64" t="s">
        <v>14</v>
      </c>
      <c r="AL74" s="64" t="s">
        <v>15</v>
      </c>
      <c r="AM74" s="64" t="s">
        <v>16</v>
      </c>
      <c r="AN74" s="68"/>
    </row>
    <row r="75" spans="1:41" s="1" customFormat="1" ht="12.75" outlineLevel="1">
      <c r="B75" s="10"/>
      <c r="C75" s="8" t="s">
        <v>22</v>
      </c>
      <c r="D75" s="4">
        <v>255</v>
      </c>
      <c r="E75" s="4">
        <v>255</v>
      </c>
      <c r="F75" s="4">
        <v>255</v>
      </c>
      <c r="G75" s="4">
        <v>255</v>
      </c>
      <c r="H75" s="4" t="s">
        <v>19</v>
      </c>
      <c r="I75" s="4">
        <v>22</v>
      </c>
      <c r="J75" s="4">
        <v>255</v>
      </c>
      <c r="K75" s="4">
        <v>255</v>
      </c>
      <c r="L75" s="4">
        <v>255</v>
      </c>
      <c r="M75" s="4">
        <v>-1</v>
      </c>
      <c r="N75" s="9" t="str">
        <f>IF(C75="","",'00 概述'!$F$4&amp;C75&amp;'00 概述'!$F$5&amp;D75&amp;'00 概述'!$F$6&amp;E75&amp;'00 概述'!$F$7&amp;F75&amp;'00 概述'!$F$8&amp;G75&amp;'00 概述'!$F$9&amp;H75&amp;'00 概述'!$G$3&amp;I75&amp;'00 概述'!$G$4&amp;J75&amp;'00 概述'!$G$5&amp;K75&amp;'00 概述'!$G$6&amp;L75&amp;'00 概述'!$G$7&amp;M75&amp;'00 概述'!$G$8&amp;IF(N76="","",","))</f>
        <v>{\"text\":\"{0}\",\"color\":{\"r\":255,\"g\":255,\"b\":255},\"opacity\":255,\"fontName\":\"font/Default.ttf\",\"fontSize\":22,\"outlineColor\":{\"r\":255,\"g\":255,\"b\":255},\"outlineSize\":-1},</v>
      </c>
      <c r="O75" s="13" t="s">
        <v>76</v>
      </c>
      <c r="P75" s="49"/>
      <c r="Q75" s="4"/>
      <c r="R75" s="4"/>
      <c r="S75" s="4"/>
      <c r="T75" s="4"/>
      <c r="U75" s="4"/>
      <c r="V75" s="4"/>
      <c r="W75" s="4"/>
      <c r="X75" s="4"/>
      <c r="Y75" s="4"/>
      <c r="Z75" s="4"/>
      <c r="AA75" s="9" t="str">
        <f>IF(P75="","",'00 概述'!$F$4&amp;P75&amp;'00 概述'!$F$5&amp;Q75&amp;'00 概述'!$F$6&amp;R75&amp;'00 概述'!$F$7&amp;S75&amp;'00 概述'!$F$8&amp;T75&amp;'00 概述'!$F$9&amp;U75&amp;'00 概述'!$G$3&amp;V75&amp;'00 概述'!$G$4&amp;W75&amp;'00 概述'!$G$5&amp;X75&amp;'00 概述'!$G$6&amp;Y75&amp;'00 概述'!$G$7&amp;Z75&amp;'00 概述'!$G$8&amp;IF(AA76="","",","))</f>
        <v/>
      </c>
      <c r="AB75" s="13" t="s">
        <v>76</v>
      </c>
      <c r="AC75" s="8" t="s">
        <v>22</v>
      </c>
      <c r="AD75" s="4">
        <v>255</v>
      </c>
      <c r="AE75" s="4">
        <v>255</v>
      </c>
      <c r="AF75" s="4">
        <v>255</v>
      </c>
      <c r="AG75" s="4">
        <v>255</v>
      </c>
      <c r="AH75" s="4" t="s">
        <v>19</v>
      </c>
      <c r="AI75" s="4">
        <v>22</v>
      </c>
      <c r="AJ75" s="4">
        <v>255</v>
      </c>
      <c r="AK75" s="4">
        <v>255</v>
      </c>
      <c r="AL75" s="4">
        <v>255</v>
      </c>
      <c r="AM75" s="4">
        <v>-1</v>
      </c>
      <c r="AN75" s="9" t="str">
        <f>IF(AC75="","",'00 概述'!$F$4&amp;AC75&amp;'00 概述'!$F$5&amp;AD75&amp;'00 概述'!$F$6&amp;AE75&amp;'00 概述'!$F$7&amp;AF75&amp;'00 概述'!$F$8&amp;AG75&amp;'00 概述'!$F$9&amp;AH75&amp;'00 概述'!$G$3&amp;AI75&amp;'00 概述'!$G$4&amp;AJ75&amp;'00 概述'!$G$5&amp;AK75&amp;'00 概述'!$G$6&amp;AL75&amp;'00 概述'!$G$7&amp;AM75&amp;'00 概述'!$G$8&amp;IF(AN76="","",","))</f>
        <v>{\"text\":\"{0}\",\"color\":{\"r\":255,\"g\":255,\"b\":255},\"opacity\":255,\"fontName\":\"font/Default.ttf\",\"fontSize\":22,\"outlineColor\":{\"r\":255,\"g\":255,\"b\":255},\"outlineSize\":-1},</v>
      </c>
    </row>
    <row r="76" spans="1:41" s="1" customFormat="1" ht="12.75" outlineLevel="1">
      <c r="B76" s="10"/>
      <c r="C76" s="8" t="s">
        <v>181</v>
      </c>
      <c r="D76" s="4">
        <v>236</v>
      </c>
      <c r="E76" s="4">
        <v>215</v>
      </c>
      <c r="F76" s="4">
        <v>250</v>
      </c>
      <c r="G76" s="4">
        <v>255</v>
      </c>
      <c r="H76" s="4" t="s">
        <v>19</v>
      </c>
      <c r="I76" s="4">
        <v>22</v>
      </c>
      <c r="J76" s="4">
        <v>255</v>
      </c>
      <c r="K76" s="4">
        <v>255</v>
      </c>
      <c r="L76" s="4">
        <v>255</v>
      </c>
      <c r="M76" s="4">
        <v>-1</v>
      </c>
      <c r="N76" s="9" t="str">
        <f>IF(C76="","",'00 概述'!$F$4&amp;C76&amp;'00 概述'!$F$5&amp;D76&amp;'00 概述'!$F$6&amp;E76&amp;'00 概述'!$F$7&amp;F76&amp;'00 概述'!$F$8&amp;G76&amp;'00 概述'!$F$9&amp;H76&amp;'00 概述'!$G$3&amp;I76&amp;'00 概述'!$G$4&amp;J76&amp;'00 概述'!$G$5&amp;K76&amp;'00 概述'!$G$6&amp;L76&amp;'00 概述'!$G$7&amp;M76&amp;'00 概述'!$G$8&amp;IF(N77="","",","))</f>
        <v>{\"text\":\"邀请你加入\",\"color\":{\"r\":236,\"g\":215,\"b\":250},\"opacity\":255,\"fontName\":\"font/Default.ttf\",\"fontSize\":22,\"outlineColor\":{\"r\":255,\"g\":255,\"b\":255},\"outlineSize\":-1},</v>
      </c>
      <c r="O76" s="13" t="s">
        <v>77</v>
      </c>
      <c r="P76" s="60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9" t="str">
        <f>IF(P76="","",'00 概述'!$F$4&amp;P76&amp;'00 概述'!$F$5&amp;Q76&amp;'00 概述'!$F$6&amp;R76&amp;'00 概述'!$F$7&amp;S76&amp;'00 概述'!$F$8&amp;T76&amp;'00 概述'!$F$9&amp;U76&amp;'00 概述'!$G$3&amp;V76&amp;'00 概述'!$G$4&amp;W76&amp;'00 概述'!$G$5&amp;X76&amp;'00 概述'!$G$6&amp;Y76&amp;'00 概述'!$G$7&amp;Z76&amp;'00 概述'!$G$8&amp;IF(AA77="","",","))</f>
        <v/>
      </c>
      <c r="AB76" s="13" t="s">
        <v>76</v>
      </c>
      <c r="AC76" s="8" t="s">
        <v>182</v>
      </c>
      <c r="AD76" s="4">
        <v>236</v>
      </c>
      <c r="AE76" s="4">
        <v>215</v>
      </c>
      <c r="AF76" s="4">
        <v>250</v>
      </c>
      <c r="AG76" s="4">
        <v>255</v>
      </c>
      <c r="AH76" s="4" t="s">
        <v>19</v>
      </c>
      <c r="AI76" s="4">
        <v>22</v>
      </c>
      <c r="AJ76" s="4">
        <v>255</v>
      </c>
      <c r="AK76" s="4">
        <v>255</v>
      </c>
      <c r="AL76" s="4">
        <v>255</v>
      </c>
      <c r="AM76" s="4">
        <v>-1</v>
      </c>
      <c r="AN76" s="9" t="str">
        <f>IF(AC76="","",'00 概述'!$F$4&amp;AC76&amp;'00 概述'!$F$5&amp;AD76&amp;'00 概述'!$F$6&amp;AE76&amp;'00 概述'!$F$7&amp;AF76&amp;'00 概述'!$F$8&amp;AG76&amp;'00 概述'!$F$9&amp;AH76&amp;'00 概述'!$G$3&amp;AI76&amp;'00 概述'!$G$4&amp;AJ76&amp;'00 概述'!$G$5&amp;AK76&amp;'00 概述'!$G$6&amp;AL76&amp;'00 概述'!$G$7&amp;AM76&amp;'00 概述'!$G$8&amp;IF(AN77="","",","))</f>
        <v>{\"text\":\"邀請你加入\",\"color\":{\"r\":236,\"g\":215,\"b\":250},\"opacity\":255,\"fontName\":\"font/Default.ttf\",\"fontSize\":22,\"outlineColor\":{\"r\":255,\"g\":255,\"b\":255},\"outlineSize\":-1},</v>
      </c>
    </row>
    <row r="77" spans="1:41" s="1" customFormat="1" ht="12.75" outlineLevel="1">
      <c r="B77" s="10"/>
      <c r="C77" s="8" t="s">
        <v>162</v>
      </c>
      <c r="D77" s="4">
        <v>255</v>
      </c>
      <c r="E77" s="4">
        <v>255</v>
      </c>
      <c r="F77" s="4">
        <v>255</v>
      </c>
      <c r="G77" s="4">
        <v>255</v>
      </c>
      <c r="H77" s="4" t="s">
        <v>19</v>
      </c>
      <c r="I77" s="4">
        <v>22</v>
      </c>
      <c r="J77" s="4">
        <v>255</v>
      </c>
      <c r="K77" s="4">
        <v>255</v>
      </c>
      <c r="L77" s="4">
        <v>255</v>
      </c>
      <c r="M77" s="4">
        <v>-1</v>
      </c>
      <c r="N77" s="9" t="str">
        <f>IF(C77="","",'00 概述'!$F$4&amp;C77&amp;'00 概述'!$F$5&amp;D77&amp;'00 概述'!$F$6&amp;E77&amp;'00 概述'!$F$7&amp;F77&amp;'00 概述'!$F$8&amp;G77&amp;'00 概述'!$F$9&amp;H77&amp;'00 概述'!$G$3&amp;I77&amp;'00 概述'!$G$4&amp;J77&amp;'00 概述'!$G$5&amp;K77&amp;'00 概述'!$G$6&amp;L77&amp;'00 概述'!$G$7&amp;M77&amp;'00 概述'!$G$8&amp;IF(N78="","",","))</f>
        <v>{\"text\":\"{1}\",\"color\":{\"r\":255,\"g\":255,\"b\":255},\"opacity\":255,\"fontName\":\"font/Default.ttf\",\"fontSize\":22,\"outlineColor\":{\"r\":255,\"g\":255,\"b\":255},\"outlineSize\":-1},</v>
      </c>
      <c r="O77" s="13" t="s">
        <v>76</v>
      </c>
      <c r="P77" s="60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9" t="str">
        <f>IF(P77="","",'00 概述'!$F$4&amp;P77&amp;'00 概述'!$F$5&amp;Q77&amp;'00 概述'!$F$6&amp;R77&amp;'00 概述'!$F$7&amp;S77&amp;'00 概述'!$F$8&amp;T77&amp;'00 概述'!$F$9&amp;U77&amp;'00 概述'!$G$3&amp;V77&amp;'00 概述'!$G$4&amp;W77&amp;'00 概述'!$G$5&amp;X77&amp;'00 概述'!$G$6&amp;Y77&amp;'00 概述'!$G$7&amp;Z77&amp;'00 概述'!$G$8&amp;IF(AA78="","",","))</f>
        <v/>
      </c>
      <c r="AB77" s="13" t="s">
        <v>76</v>
      </c>
      <c r="AC77" s="8" t="s">
        <v>162</v>
      </c>
      <c r="AD77" s="4">
        <v>255</v>
      </c>
      <c r="AE77" s="4">
        <v>255</v>
      </c>
      <c r="AF77" s="4">
        <v>255</v>
      </c>
      <c r="AG77" s="4">
        <v>255</v>
      </c>
      <c r="AH77" s="4" t="s">
        <v>19</v>
      </c>
      <c r="AI77" s="4">
        <v>22</v>
      </c>
      <c r="AJ77" s="4">
        <v>255</v>
      </c>
      <c r="AK77" s="4">
        <v>255</v>
      </c>
      <c r="AL77" s="4">
        <v>255</v>
      </c>
      <c r="AM77" s="4">
        <v>-1</v>
      </c>
      <c r="AN77" s="9" t="str">
        <f>IF(AC77="","",'00 概述'!$F$4&amp;AC77&amp;'00 概述'!$F$5&amp;AD77&amp;'00 概述'!$F$6&amp;AE77&amp;'00 概述'!$F$7&amp;AF77&amp;'00 概述'!$F$8&amp;AG77&amp;'00 概述'!$F$9&amp;AH77&amp;'00 概述'!$G$3&amp;AI77&amp;'00 概述'!$G$4&amp;AJ77&amp;'00 概述'!$G$5&amp;AK77&amp;'00 概述'!$G$6&amp;AL77&amp;'00 概述'!$G$7&amp;AM77&amp;'00 概述'!$G$8&amp;IF(AN78="","",","))</f>
        <v>{\"text\":\"{1}\",\"color\":{\"r\":255,\"g\":255,\"b\":255},\"opacity\":255,\"fontName\":\"font/Default.ttf\",\"fontSize\":22,\"outlineColor\":{\"r\":255,\"g\":255,\"b\":255},\"outlineSize\":-1},</v>
      </c>
    </row>
    <row r="78" spans="1:41" s="1" customFormat="1" ht="12.75" outlineLevel="1">
      <c r="B78" s="10"/>
      <c r="C78" s="8" t="s">
        <v>184</v>
      </c>
      <c r="D78" s="4">
        <v>71</v>
      </c>
      <c r="E78" s="4">
        <v>101</v>
      </c>
      <c r="F78" s="4">
        <v>243</v>
      </c>
      <c r="G78" s="4">
        <v>255</v>
      </c>
      <c r="H78" s="4" t="s">
        <v>19</v>
      </c>
      <c r="I78" s="4">
        <v>22</v>
      </c>
      <c r="J78" s="4">
        <v>255</v>
      </c>
      <c r="K78" s="4">
        <v>255</v>
      </c>
      <c r="L78" s="4">
        <v>255</v>
      </c>
      <c r="M78" s="4">
        <v>-1</v>
      </c>
      <c r="N78" s="9" t="str">
        <f>IF(C78="","",'00 概述'!$F$4&amp;C78&amp;'00 概述'!$F$5&amp;D78&amp;'00 概述'!$F$6&amp;E78&amp;'00 概述'!$F$7&amp;F78&amp;'00 概述'!$F$8&amp;G78&amp;'00 概述'!$F$9&amp;H78&amp;'00 概述'!$G$3&amp;I78&amp;'00 概述'!$G$4&amp;J78&amp;'00 概述'!$G$5&amp;K78&amp;'00 概述'!$G$6&amp;L78&amp;'00 概述'!$G$7&amp;M78&amp;'00 概述'!$G$8&amp;IF(N79="","",","))</f>
        <v>{\"text\":\"点击跳转\",\"color\":{\"r\":71,\"g\":101,\"b\":243},\"opacity\":255,\"fontName\":\"font/Default.ttf\",\"fontSize\":22,\"outlineColor\":{\"r\":255,\"g\":255,\"b\":255},\"outlineSize\":-1}</v>
      </c>
      <c r="O78" s="13" t="s">
        <v>76</v>
      </c>
      <c r="P78" s="60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9" t="str">
        <f>IF(P78="","",'00 概述'!$F$4&amp;P78&amp;'00 概述'!$F$5&amp;Q78&amp;'00 概述'!$F$6&amp;R78&amp;'00 概述'!$F$7&amp;S78&amp;'00 概述'!$F$8&amp;T78&amp;'00 概述'!$F$9&amp;U78&amp;'00 概述'!$G$3&amp;V78&amp;'00 概述'!$G$4&amp;W78&amp;'00 概述'!$G$5&amp;X78&amp;'00 概述'!$G$6&amp;Y78&amp;'00 概述'!$G$7&amp;Z78&amp;'00 概述'!$G$8&amp;IF(AA79="","",","))</f>
        <v/>
      </c>
      <c r="AB78" s="13" t="s">
        <v>76</v>
      </c>
      <c r="AC78" s="8" t="s">
        <v>185</v>
      </c>
      <c r="AD78" s="4">
        <v>71</v>
      </c>
      <c r="AE78" s="4">
        <v>101</v>
      </c>
      <c r="AF78" s="4">
        <v>243</v>
      </c>
      <c r="AG78" s="4">
        <v>255</v>
      </c>
      <c r="AH78" s="4" t="s">
        <v>19</v>
      </c>
      <c r="AI78" s="4">
        <v>22</v>
      </c>
      <c r="AJ78" s="4">
        <v>255</v>
      </c>
      <c r="AK78" s="4">
        <v>255</v>
      </c>
      <c r="AL78" s="4">
        <v>255</v>
      </c>
      <c r="AM78" s="4">
        <v>-1</v>
      </c>
      <c r="AN78" s="9" t="str">
        <f>IF(AC78="","",'00 概述'!$F$4&amp;AC78&amp;'00 概述'!$F$5&amp;AD78&amp;'00 概述'!$F$6&amp;AE78&amp;'00 概述'!$F$7&amp;AF78&amp;'00 概述'!$F$8&amp;AG78&amp;'00 概述'!$F$9&amp;AH78&amp;'00 概述'!$G$3&amp;AI78&amp;'00 概述'!$G$4&amp;AJ78&amp;'00 概述'!$G$5&amp;AK78&amp;'00 概述'!$G$6&amp;AL78&amp;'00 概述'!$G$7&amp;AM78&amp;'00 概述'!$G$8&amp;IF(AN79="","",","))</f>
        <v>{\"text\":\"點選跳轉\",\"color\":{\"r\":71,\"g\":101,\"b\":243},\"opacity\":255,\"fontName\":\"font/Default.ttf\",\"fontSize\":22,\"outlineColor\":{\"r\":255,\"g\":255,\"b\":255},\"outlineSize\":-1}</v>
      </c>
    </row>
    <row r="79" spans="1:41" s="1" customFormat="1" ht="12.75" outlineLevel="1">
      <c r="B79" s="10"/>
      <c r="C79" s="8"/>
      <c r="D79" s="4"/>
      <c r="E79" s="4"/>
      <c r="F79" s="4"/>
      <c r="G79" s="4"/>
      <c r="H79" s="4"/>
      <c r="I79" s="4"/>
      <c r="J79" s="4"/>
      <c r="K79" s="4"/>
      <c r="L79" s="4"/>
      <c r="M79" s="4"/>
      <c r="N79" s="9" t="str">
        <f>IF(C79="","",'00 概述'!$F$4&amp;C79&amp;'00 概述'!$F$5&amp;D79&amp;'00 概述'!$F$6&amp;E79&amp;'00 概述'!$F$7&amp;F79&amp;'00 概述'!$F$8&amp;G79&amp;'00 概述'!$F$9&amp;H79&amp;'00 概述'!$G$3&amp;I79&amp;'00 概述'!$G$4&amp;J79&amp;'00 概述'!$G$5&amp;K79&amp;'00 概述'!$G$6&amp;L79&amp;'00 概述'!$G$7&amp;M79&amp;'00 概述'!$G$8&amp;IF(N80="","",","))</f>
        <v/>
      </c>
      <c r="O79" s="13" t="s">
        <v>76</v>
      </c>
      <c r="P79" s="60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9" t="str">
        <f>IF(P79="","",'00 概述'!$F$4&amp;P79&amp;'00 概述'!$F$5&amp;Q79&amp;'00 概述'!$F$6&amp;R79&amp;'00 概述'!$F$7&amp;S79&amp;'00 概述'!$F$8&amp;T79&amp;'00 概述'!$F$9&amp;U79&amp;'00 概述'!$G$3&amp;V79&amp;'00 概述'!$G$4&amp;W79&amp;'00 概述'!$G$5&amp;X79&amp;'00 概述'!$G$6&amp;Y79&amp;'00 概述'!$G$7&amp;Z79&amp;'00 概述'!$G$8&amp;IF(AA80="","",","))</f>
        <v/>
      </c>
      <c r="AB79" s="13" t="s">
        <v>76</v>
      </c>
      <c r="AC79" s="8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9" t="str">
        <f>IF(AC79="","",'00 概述'!$F$4&amp;AC79&amp;'00 概述'!$F$5&amp;AD79&amp;'00 概述'!$F$6&amp;AE79&amp;'00 概述'!$F$7&amp;AF79&amp;'00 概述'!$F$8&amp;AG79&amp;'00 概述'!$F$9&amp;AH79&amp;'00 概述'!$G$3&amp;AI79&amp;'00 概述'!$G$4&amp;AJ79&amp;'00 概述'!$G$5&amp;AK79&amp;'00 概述'!$G$6&amp;AL79&amp;'00 概述'!$G$7&amp;AM79&amp;'00 概述'!$G$8&amp;IF(AN80="","",","))</f>
        <v/>
      </c>
    </row>
    <row r="80" spans="1:41" s="1" customFormat="1" ht="12.75" outlineLevel="1">
      <c r="B80" s="10"/>
      <c r="C80" s="8"/>
      <c r="D80" s="4"/>
      <c r="E80" s="4"/>
      <c r="F80" s="4"/>
      <c r="G80" s="4"/>
      <c r="H80" s="4"/>
      <c r="I80" s="4"/>
      <c r="J80" s="4"/>
      <c r="K80" s="4"/>
      <c r="L80" s="4"/>
      <c r="M80" s="4"/>
      <c r="N80" s="9" t="str">
        <f>IF(C80="","",'00 概述'!$F$4&amp;C80&amp;'00 概述'!$F$5&amp;D80&amp;'00 概述'!$F$6&amp;E80&amp;'00 概述'!$F$7&amp;F80&amp;'00 概述'!$F$8&amp;G80&amp;'00 概述'!$F$9&amp;H80&amp;'00 概述'!$G$3&amp;I80&amp;'00 概述'!$G$4&amp;J80&amp;'00 概述'!$G$5&amp;K80&amp;'00 概述'!$G$6&amp;L80&amp;'00 概述'!$G$7&amp;M80&amp;'00 概述'!$G$8&amp;IF(N81="","",","))</f>
        <v/>
      </c>
      <c r="O80" s="13" t="s">
        <v>76</v>
      </c>
      <c r="P80" s="8"/>
      <c r="Q80" s="4"/>
      <c r="R80" s="4"/>
      <c r="S80" s="4"/>
      <c r="T80" s="4"/>
      <c r="U80" s="4"/>
      <c r="V80" s="4"/>
      <c r="W80" s="4"/>
      <c r="X80" s="4"/>
      <c r="Y80" s="4"/>
      <c r="Z80" s="4"/>
      <c r="AA80" s="9" t="str">
        <f>IF(P80="","",'00 概述'!$F$4&amp;P80&amp;'00 概述'!$F$5&amp;Q80&amp;'00 概述'!$F$6&amp;R80&amp;'00 概述'!$F$7&amp;S80&amp;'00 概述'!$F$8&amp;T80&amp;'00 概述'!$F$9&amp;U80&amp;'00 概述'!$G$3&amp;V80&amp;'00 概述'!$G$4&amp;W80&amp;'00 概述'!$G$5&amp;X80&amp;'00 概述'!$G$6&amp;Y80&amp;'00 概述'!$G$7&amp;Z80&amp;'00 概述'!$G$8&amp;IF(AA81="","",","))</f>
        <v/>
      </c>
      <c r="AB80" s="13" t="s">
        <v>76</v>
      </c>
      <c r="AC80" s="8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9" t="str">
        <f>IF(AC80="","",'00 概述'!$F$4&amp;AC80&amp;'00 概述'!$F$5&amp;AD80&amp;'00 概述'!$F$6&amp;AE80&amp;'00 概述'!$F$7&amp;AF80&amp;'00 概述'!$F$8&amp;AG80&amp;'00 概述'!$F$9&amp;AH80&amp;'00 概述'!$G$3&amp;AI80&amp;'00 概述'!$G$4&amp;AJ80&amp;'00 概述'!$G$5&amp;AK80&amp;'00 概述'!$G$6&amp;AL80&amp;'00 概述'!$G$7&amp;AM80&amp;'00 概述'!$G$8&amp;IF(AN81="","",","))</f>
        <v/>
      </c>
    </row>
    <row r="81" spans="2:40" s="1" customFormat="1" ht="12.75" outlineLevel="1">
      <c r="B81" s="10"/>
      <c r="C81" s="8"/>
      <c r="D81" s="4"/>
      <c r="E81" s="4"/>
      <c r="F81" s="4"/>
      <c r="G81" s="4"/>
      <c r="H81" s="4"/>
      <c r="I81" s="4"/>
      <c r="J81" s="4"/>
      <c r="K81" s="4"/>
      <c r="L81" s="4"/>
      <c r="M81" s="4"/>
      <c r="N81" s="9" t="str">
        <f>IF(C81="","",'00 概述'!$F$4&amp;C81&amp;'00 概述'!$F$5&amp;D81&amp;'00 概述'!$F$6&amp;E81&amp;'00 概述'!$F$7&amp;F81&amp;'00 概述'!$F$8&amp;G81&amp;'00 概述'!$F$9&amp;H81&amp;'00 概述'!$G$3&amp;I81&amp;'00 概述'!$G$4&amp;J81&amp;'00 概述'!$G$5&amp;K81&amp;'00 概述'!$G$6&amp;L81&amp;'00 概述'!$G$7&amp;M81&amp;'00 概述'!$G$8&amp;IF(N82="","",","))</f>
        <v/>
      </c>
      <c r="O81" s="13" t="s">
        <v>76</v>
      </c>
      <c r="P81" s="8"/>
      <c r="Q81" s="4"/>
      <c r="R81" s="4"/>
      <c r="S81" s="4"/>
      <c r="T81" s="4"/>
      <c r="U81" s="4"/>
      <c r="V81" s="4"/>
      <c r="W81" s="4"/>
      <c r="X81" s="4"/>
      <c r="Y81" s="4"/>
      <c r="Z81" s="4"/>
      <c r="AA81" s="9" t="str">
        <f>IF(P81="","",'00 概述'!$F$4&amp;P81&amp;'00 概述'!$F$5&amp;Q81&amp;'00 概述'!$F$6&amp;R81&amp;'00 概述'!$F$7&amp;S81&amp;'00 概述'!$F$8&amp;T81&amp;'00 概述'!$F$9&amp;U81&amp;'00 概述'!$G$3&amp;V81&amp;'00 概述'!$G$4&amp;W81&amp;'00 概述'!$G$5&amp;X81&amp;'00 概述'!$G$6&amp;Y81&amp;'00 概述'!$G$7&amp;Z81&amp;'00 概述'!$G$8&amp;IF(AA82="","",","))</f>
        <v/>
      </c>
      <c r="AB81" s="13" t="s">
        <v>76</v>
      </c>
      <c r="AC81" s="8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9" t="str">
        <f>IF(AC81="","",'00 概述'!$F$4&amp;AC81&amp;'00 概述'!$F$5&amp;AD81&amp;'00 概述'!$F$6&amp;AE81&amp;'00 概述'!$F$7&amp;AF81&amp;'00 概述'!$F$8&amp;AG81&amp;'00 概述'!$F$9&amp;AH81&amp;'00 概述'!$G$3&amp;AI81&amp;'00 概述'!$G$4&amp;AJ81&amp;'00 概述'!$G$5&amp;AK81&amp;'00 概述'!$G$6&amp;AL81&amp;'00 概述'!$G$7&amp;AM81&amp;'00 概述'!$G$8&amp;IF(AN82="","",","))</f>
        <v/>
      </c>
    </row>
    <row r="82" spans="2:40" s="1" customFormat="1" ht="12.75" outlineLevel="1">
      <c r="B82" s="10"/>
      <c r="C82" s="8"/>
      <c r="D82" s="4"/>
      <c r="E82" s="4"/>
      <c r="F82" s="4"/>
      <c r="G82" s="4"/>
      <c r="H82" s="4"/>
      <c r="I82" s="4"/>
      <c r="J82" s="4"/>
      <c r="K82" s="4"/>
      <c r="L82" s="4"/>
      <c r="M82" s="4"/>
      <c r="N82" s="9" t="str">
        <f>IF(C82="","",'00 概述'!$F$4&amp;C82&amp;'00 概述'!$F$5&amp;D82&amp;'00 概述'!$F$6&amp;E82&amp;'00 概述'!$F$7&amp;F82&amp;'00 概述'!$F$8&amp;G82&amp;'00 概述'!$F$9&amp;H82&amp;'00 概述'!$G$3&amp;I82&amp;'00 概述'!$G$4&amp;J82&amp;'00 概述'!$G$5&amp;K82&amp;'00 概述'!$G$6&amp;L82&amp;'00 概述'!$G$7&amp;M82&amp;'00 概述'!$G$8&amp;IF(N83="","",","))</f>
        <v/>
      </c>
      <c r="O82" s="13" t="s">
        <v>76</v>
      </c>
      <c r="P82" s="8"/>
      <c r="Q82" s="4"/>
      <c r="R82" s="4"/>
      <c r="S82" s="4"/>
      <c r="T82" s="4"/>
      <c r="U82" s="4"/>
      <c r="V82" s="4"/>
      <c r="W82" s="4"/>
      <c r="X82" s="4"/>
      <c r="Y82" s="4"/>
      <c r="Z82" s="4"/>
      <c r="AA82" s="9" t="str">
        <f>IF(P82="","",'00 概述'!$F$4&amp;P82&amp;'00 概述'!$F$5&amp;Q82&amp;'00 概述'!$F$6&amp;R82&amp;'00 概述'!$F$7&amp;S82&amp;'00 概述'!$F$8&amp;T82&amp;'00 概述'!$F$9&amp;U82&amp;'00 概述'!$G$3&amp;V82&amp;'00 概述'!$G$4&amp;W82&amp;'00 概述'!$G$5&amp;X82&amp;'00 概述'!$G$6&amp;Y82&amp;'00 概述'!$G$7&amp;Z82&amp;'00 概述'!$G$8&amp;IF(AA83="","",","))</f>
        <v/>
      </c>
      <c r="AB82" s="13" t="s">
        <v>76</v>
      </c>
      <c r="AC82" s="8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9" t="str">
        <f>IF(AC82="","",'00 概述'!$F$4&amp;AC82&amp;'00 概述'!$F$5&amp;AD82&amp;'00 概述'!$F$6&amp;AE82&amp;'00 概述'!$F$7&amp;AF82&amp;'00 概述'!$F$8&amp;AG82&amp;'00 概述'!$F$9&amp;AH82&amp;'00 概述'!$G$3&amp;AI82&amp;'00 概述'!$G$4&amp;AJ82&amp;'00 概述'!$G$5&amp;AK82&amp;'00 概述'!$G$6&amp;AL82&amp;'00 概述'!$G$7&amp;AM82&amp;'00 概述'!$G$8&amp;IF(AN83="","",","))</f>
        <v/>
      </c>
    </row>
    <row r="83" spans="2:40" s="1" customFormat="1" ht="12.75" outlineLevel="1">
      <c r="B83" s="10"/>
      <c r="C83" s="8"/>
      <c r="D83" s="4"/>
      <c r="E83" s="4"/>
      <c r="F83" s="4"/>
      <c r="G83" s="4"/>
      <c r="H83" s="4"/>
      <c r="I83" s="4"/>
      <c r="J83" s="4"/>
      <c r="K83" s="4"/>
      <c r="L83" s="4"/>
      <c r="M83" s="4"/>
      <c r="N83" s="9" t="str">
        <f>IF(C83="","",'00 概述'!$F$4&amp;C83&amp;'00 概述'!$F$5&amp;D83&amp;'00 概述'!$F$6&amp;E83&amp;'00 概述'!$F$7&amp;F83&amp;'00 概述'!$F$8&amp;G83&amp;'00 概述'!$F$9&amp;H83&amp;'00 概述'!$G$3&amp;I83&amp;'00 概述'!$G$4&amp;J83&amp;'00 概述'!$G$5&amp;K83&amp;'00 概述'!$G$6&amp;L83&amp;'00 概述'!$G$7&amp;M83&amp;'00 概述'!$G$8&amp;IF(N84="","",","))</f>
        <v/>
      </c>
      <c r="O83" s="13" t="s">
        <v>76</v>
      </c>
      <c r="P83" s="8"/>
      <c r="Q83" s="4"/>
      <c r="R83" s="4"/>
      <c r="S83" s="4"/>
      <c r="T83" s="4"/>
      <c r="U83" s="4"/>
      <c r="V83" s="4"/>
      <c r="W83" s="4"/>
      <c r="X83" s="4"/>
      <c r="Y83" s="4"/>
      <c r="Z83" s="4"/>
      <c r="AA83" s="9" t="str">
        <f>IF(P83="","",'00 概述'!$F$4&amp;P83&amp;'00 概述'!$F$5&amp;Q83&amp;'00 概述'!$F$6&amp;R83&amp;'00 概述'!$F$7&amp;S83&amp;'00 概述'!$F$8&amp;T83&amp;'00 概述'!$F$9&amp;U83&amp;'00 概述'!$G$3&amp;V83&amp;'00 概述'!$G$4&amp;W83&amp;'00 概述'!$G$5&amp;X83&amp;'00 概述'!$G$6&amp;Y83&amp;'00 概述'!$G$7&amp;Z83&amp;'00 概述'!$G$8&amp;IF(AA84="","",","))</f>
        <v/>
      </c>
      <c r="AB83" s="13" t="s">
        <v>76</v>
      </c>
      <c r="AC83" s="8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9" t="str">
        <f>IF(AC83="","",'00 概述'!$F$4&amp;AC83&amp;'00 概述'!$F$5&amp;AD83&amp;'00 概述'!$F$6&amp;AE83&amp;'00 概述'!$F$7&amp;AF83&amp;'00 概述'!$F$8&amp;AG83&amp;'00 概述'!$F$9&amp;AH83&amp;'00 概述'!$G$3&amp;AI83&amp;'00 概述'!$G$4&amp;AJ83&amp;'00 概述'!$G$5&amp;AK83&amp;'00 概述'!$G$6&amp;AL83&amp;'00 概述'!$G$7&amp;AM83&amp;'00 概述'!$G$8&amp;IF(AN84="","",","))</f>
        <v/>
      </c>
    </row>
    <row r="84" spans="2:40" s="1" customFormat="1" ht="12.75" outlineLevel="1">
      <c r="B84" s="10"/>
      <c r="C84" s="8"/>
      <c r="D84" s="4"/>
      <c r="E84" s="4"/>
      <c r="F84" s="4"/>
      <c r="G84" s="4"/>
      <c r="H84" s="4"/>
      <c r="I84" s="4"/>
      <c r="J84" s="4"/>
      <c r="K84" s="4"/>
      <c r="L84" s="4"/>
      <c r="M84" s="4"/>
      <c r="N84" s="9" t="str">
        <f>IF(C84="","",'00 概述'!$F$4&amp;C84&amp;'00 概述'!$F$5&amp;D84&amp;'00 概述'!$F$6&amp;E84&amp;'00 概述'!$F$7&amp;F84&amp;'00 概述'!$F$8&amp;G84&amp;'00 概述'!$F$9&amp;H84&amp;'00 概述'!$G$3&amp;I84&amp;'00 概述'!$G$4&amp;J84&amp;'00 概述'!$G$5&amp;K84&amp;'00 概述'!$G$6&amp;L84&amp;'00 概述'!$G$7&amp;M84&amp;'00 概述'!$G$8&amp;IF(#REF!="","",","))</f>
        <v/>
      </c>
      <c r="O84" s="13" t="s">
        <v>76</v>
      </c>
      <c r="P84" s="8"/>
      <c r="Q84" s="4"/>
      <c r="R84" s="4"/>
      <c r="S84" s="4"/>
      <c r="T84" s="4"/>
      <c r="U84" s="4"/>
      <c r="V84" s="4"/>
      <c r="W84" s="4"/>
      <c r="X84" s="4"/>
      <c r="Y84" s="4"/>
      <c r="Z84" s="4"/>
      <c r="AA84" s="9" t="str">
        <f>IF(P84="","",'00 概述'!$F$4&amp;P84&amp;'00 概述'!$F$5&amp;Q84&amp;'00 概述'!$F$6&amp;R84&amp;'00 概述'!$F$7&amp;S84&amp;'00 概述'!$F$8&amp;T84&amp;'00 概述'!$F$9&amp;U84&amp;'00 概述'!$G$3&amp;V84&amp;'00 概述'!$G$4&amp;W84&amp;'00 概述'!$G$5&amp;X84&amp;'00 概述'!$G$6&amp;Y84&amp;'00 概述'!$G$7&amp;Z84&amp;'00 概述'!$G$8&amp;IF(#REF!="","",","))</f>
        <v/>
      </c>
      <c r="AB84" s="13" t="s">
        <v>76</v>
      </c>
      <c r="AC84" s="8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9" t="str">
        <f>IF(AC84="","",'00 概述'!$F$4&amp;AC84&amp;'00 概述'!$F$5&amp;AD84&amp;'00 概述'!$F$6&amp;AE84&amp;'00 概述'!$F$7&amp;AF84&amp;'00 概述'!$F$8&amp;AG84&amp;'00 概述'!$F$9&amp;AH84&amp;'00 概述'!$G$3&amp;AI84&amp;'00 概述'!$G$4&amp;AJ84&amp;'00 概述'!$G$5&amp;AK84&amp;'00 概述'!$G$6&amp;AL84&amp;'00 概述'!$G$7&amp;AM84&amp;'00 概述'!$G$8&amp;IF(#REF!="","",","))</f>
        <v/>
      </c>
    </row>
  </sheetData>
  <mergeCells count="144">
    <mergeCell ref="V31:V32"/>
    <mergeCell ref="U31:U32"/>
    <mergeCell ref="W31:Z31"/>
    <mergeCell ref="AA31:AA32"/>
    <mergeCell ref="AC31:AC32"/>
    <mergeCell ref="AD31:AF31"/>
    <mergeCell ref="AG31:AG32"/>
    <mergeCell ref="AN17:AN18"/>
    <mergeCell ref="AN3:AN4"/>
    <mergeCell ref="AA3:AA4"/>
    <mergeCell ref="AC3:AC4"/>
    <mergeCell ref="AN31:AN32"/>
    <mergeCell ref="AH31:AH32"/>
    <mergeCell ref="AI31:AI32"/>
    <mergeCell ref="AJ31:AM31"/>
    <mergeCell ref="AJ17:AM17"/>
    <mergeCell ref="AC16:AM16"/>
    <mergeCell ref="P16:Z16"/>
    <mergeCell ref="P30:Z30"/>
    <mergeCell ref="AC17:AC18"/>
    <mergeCell ref="AD17:AF17"/>
    <mergeCell ref="AG17:AG18"/>
    <mergeCell ref="AH17:AH18"/>
    <mergeCell ref="AI17:AI18"/>
    <mergeCell ref="J31:M31"/>
    <mergeCell ref="N31:N32"/>
    <mergeCell ref="P31:P32"/>
    <mergeCell ref="Q31:S31"/>
    <mergeCell ref="T31:T32"/>
    <mergeCell ref="C31:C32"/>
    <mergeCell ref="D31:F31"/>
    <mergeCell ref="G31:G32"/>
    <mergeCell ref="H31:H32"/>
    <mergeCell ref="I31:I32"/>
    <mergeCell ref="C17:C18"/>
    <mergeCell ref="T17:T18"/>
    <mergeCell ref="U17:U18"/>
    <mergeCell ref="D17:F17"/>
    <mergeCell ref="G17:G18"/>
    <mergeCell ref="H17:H18"/>
    <mergeCell ref="I17:I18"/>
    <mergeCell ref="Q17:S17"/>
    <mergeCell ref="AA17:AA18"/>
    <mergeCell ref="J17:M17"/>
    <mergeCell ref="N17:N18"/>
    <mergeCell ref="P17:P18"/>
    <mergeCell ref="AC2:AM2"/>
    <mergeCell ref="C3:C4"/>
    <mergeCell ref="D3:F3"/>
    <mergeCell ref="G3:G4"/>
    <mergeCell ref="H3:H4"/>
    <mergeCell ref="I3:I4"/>
    <mergeCell ref="J3:M3"/>
    <mergeCell ref="N3:N4"/>
    <mergeCell ref="P3:P4"/>
    <mergeCell ref="Q3:S3"/>
    <mergeCell ref="T3:T4"/>
    <mergeCell ref="U3:U4"/>
    <mergeCell ref="AD3:AF3"/>
    <mergeCell ref="AG3:AG4"/>
    <mergeCell ref="AH3:AH4"/>
    <mergeCell ref="AI3:AI4"/>
    <mergeCell ref="V3:V4"/>
    <mergeCell ref="AJ3:AM3"/>
    <mergeCell ref="P2:Z2"/>
    <mergeCell ref="C2:M2"/>
    <mergeCell ref="C16:M16"/>
    <mergeCell ref="W3:Z3"/>
    <mergeCell ref="C44:M44"/>
    <mergeCell ref="P44:Z44"/>
    <mergeCell ref="AC44:AM44"/>
    <mergeCell ref="C45:C46"/>
    <mergeCell ref="D45:F45"/>
    <mergeCell ref="G45:G46"/>
    <mergeCell ref="H45:H46"/>
    <mergeCell ref="I45:I46"/>
    <mergeCell ref="J45:M45"/>
    <mergeCell ref="N45:N46"/>
    <mergeCell ref="P45:P46"/>
    <mergeCell ref="Q45:S45"/>
    <mergeCell ref="T45:T46"/>
    <mergeCell ref="U45:U46"/>
    <mergeCell ref="V45:V46"/>
    <mergeCell ref="W45:Z45"/>
    <mergeCell ref="AI45:AI46"/>
    <mergeCell ref="AJ45:AM45"/>
    <mergeCell ref="C30:M30"/>
    <mergeCell ref="AC30:AM30"/>
    <mergeCell ref="V17:V18"/>
    <mergeCell ref="W17:Z17"/>
    <mergeCell ref="AN45:AN46"/>
    <mergeCell ref="C58:M58"/>
    <mergeCell ref="P58:Z58"/>
    <mergeCell ref="AC58:AM58"/>
    <mergeCell ref="AA45:AA46"/>
    <mergeCell ref="AC45:AC46"/>
    <mergeCell ref="AD45:AF45"/>
    <mergeCell ref="AG45:AG46"/>
    <mergeCell ref="AH45:AH46"/>
    <mergeCell ref="J59:M59"/>
    <mergeCell ref="N59:N60"/>
    <mergeCell ref="P59:P60"/>
    <mergeCell ref="Q59:S59"/>
    <mergeCell ref="T59:T60"/>
    <mergeCell ref="C59:C60"/>
    <mergeCell ref="D59:F59"/>
    <mergeCell ref="G59:G60"/>
    <mergeCell ref="H59:H60"/>
    <mergeCell ref="I59:I60"/>
    <mergeCell ref="AN59:AN60"/>
    <mergeCell ref="AD59:AF59"/>
    <mergeCell ref="AG59:AG60"/>
    <mergeCell ref="AH59:AH60"/>
    <mergeCell ref="AI59:AI60"/>
    <mergeCell ref="AJ59:AM59"/>
    <mergeCell ref="U59:U60"/>
    <mergeCell ref="V59:V60"/>
    <mergeCell ref="W59:Z59"/>
    <mergeCell ref="AA59:AA60"/>
    <mergeCell ref="AC59:AC60"/>
    <mergeCell ref="AN73:AN74"/>
    <mergeCell ref="C72:M72"/>
    <mergeCell ref="P72:Z72"/>
    <mergeCell ref="AC72:AM72"/>
    <mergeCell ref="C73:C74"/>
    <mergeCell ref="D73:F73"/>
    <mergeCell ref="G73:G74"/>
    <mergeCell ref="H73:H74"/>
    <mergeCell ref="I73:I74"/>
    <mergeCell ref="J73:M73"/>
    <mergeCell ref="N73:N74"/>
    <mergeCell ref="P73:P74"/>
    <mergeCell ref="Q73:S73"/>
    <mergeCell ref="T73:T74"/>
    <mergeCell ref="U73:U74"/>
    <mergeCell ref="V73:V74"/>
    <mergeCell ref="W73:Z73"/>
    <mergeCell ref="AA73:AA74"/>
    <mergeCell ref="AC73:AC74"/>
    <mergeCell ref="AD73:AF73"/>
    <mergeCell ref="AG73:AG74"/>
    <mergeCell ref="AH73:AH74"/>
    <mergeCell ref="AI73:AI74"/>
    <mergeCell ref="AJ73:AM73"/>
  </mergeCells>
  <phoneticPr fontId="7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L32" sqref="L32"/>
    </sheetView>
  </sheetViews>
  <sheetFormatPr defaultColWidth="9" defaultRowHeight="14.25"/>
  <sheetData/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00 概述</vt:lpstr>
      <vt:lpstr>01 客户端展示文本配置</vt:lpstr>
      <vt:lpstr>11 客户端展示文本配置</vt:lpstr>
      <vt:lpstr>02 公告内容配置</vt:lpstr>
      <vt:lpstr>12 公告内容配置</vt:lpstr>
      <vt:lpstr>03 邮件内容配置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2022-11-11T08:53:07Z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48304CC477744B378C3593D453901C8B</vt:lpwstr>
  </property>
  <property fmtid="{D5CDD505-2E9C-101B-9397-08002B2CF9AE}" pid="3" name="KSOProductBuildVer">
    <vt:lpwstr>2052-11.1.0.12302</vt:lpwstr>
  </property>
</Properties>
</file>