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8800" windowHeight="12468" activeTab="4"/>
  </bookViews>
  <sheets>
    <sheet name="说明" sheetId="4" r:id="rId1"/>
    <sheet name="表定义信息" sheetId="1" r:id="rId2"/>
    <sheet name="业务流程" sheetId="2" r:id="rId3"/>
    <sheet name="我的意思" sheetId="3" r:id="rId4"/>
    <sheet name="表定义新" sheetId="5" r:id="rId5"/>
    <sheet name="建表" sheetId="6" r:id="rId6"/>
  </sheets>
  <calcPr calcId="125725"/>
</workbook>
</file>

<file path=xl/calcChain.xml><?xml version="1.0" encoding="utf-8"?>
<calcChain xmlns="http://schemas.openxmlformats.org/spreadsheetml/2006/main">
  <c r="S58" i="3"/>
  <c r="S59" s="1"/>
  <c r="S60" s="1"/>
  <c r="U35"/>
  <c r="W59"/>
  <c r="U59"/>
  <c r="W44"/>
  <c r="W43"/>
  <c r="W35"/>
  <c r="Q35"/>
  <c r="V26"/>
  <c r="U26"/>
  <c r="T26"/>
  <c r="S26"/>
  <c r="P26"/>
  <c r="O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T9"/>
  <c r="V8"/>
  <c r="T8"/>
  <c r="V7"/>
  <c r="T7"/>
  <c r="V6"/>
  <c r="T6"/>
  <c r="V5"/>
  <c r="T5"/>
  <c r="V4"/>
  <c r="T4"/>
  <c r="S4"/>
  <c r="V3"/>
  <c r="T3"/>
  <c r="S3"/>
</calcChain>
</file>

<file path=xl/comments1.xml><?xml version="1.0" encoding="utf-8"?>
<comments xmlns="http://schemas.openxmlformats.org/spreadsheetml/2006/main">
  <authors>
    <author>Administrator</author>
    <author>asu</author>
  </authors>
  <commentList>
    <comment ref="S2" authorId="0">
      <text>
        <r>
          <rPr>
            <b/>
            <sz val="9"/>
            <rFont val="宋体"/>
            <charset val="134"/>
          </rPr>
          <t>本月“上期欠息”数据是上月的“累计欠息”数据。</t>
        </r>
      </text>
    </comment>
    <comment ref="Q36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12.15日王支取融资款200万，利息134000</t>
        </r>
      </text>
    </comment>
    <comment ref="Q37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12.16日高融15万</t>
        </r>
      </text>
    </comment>
    <comment ref="W44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余额为负数表示卡余额比统计明细表资金多（利息收入）</t>
        </r>
      </text>
    </comment>
  </commentList>
</comments>
</file>

<file path=xl/sharedStrings.xml><?xml version="1.0" encoding="utf-8"?>
<sst xmlns="http://schemas.openxmlformats.org/spreadsheetml/2006/main" count="1700" uniqueCount="589">
  <si>
    <t>1 我的想法是抛开你这个表的情况，先以你为维度登记处理下整个的贷款周期内的各种事情，比如合同登记、放款、还款、逾期、提前还款等等</t>
  </si>
  <si>
    <t>如果这些信息维度都有的话，出你那个表应该是很简单的事情。</t>
  </si>
  <si>
    <t>2 尽量简单着来，你考虑下你自己确实的需求，能砍的砍，不足的帮忙补充下。</t>
  </si>
  <si>
    <t>3 流程图我放到这个网站上了  https://www.processon.com/</t>
  </si>
  <si>
    <t>用户名：baiyin_1115@163.com</t>
  </si>
  <si>
    <t>密码：19831115</t>
  </si>
  <si>
    <t>流程图有啥问题 可以直接在上面补充下。</t>
  </si>
  <si>
    <t>用户信息表（描述使用系统的用户信息，现在就你一个人）</t>
  </si>
  <si>
    <t>字段名称</t>
  </si>
  <si>
    <t>字段名</t>
  </si>
  <si>
    <t>字段类型</t>
  </si>
  <si>
    <t>长度</t>
  </si>
  <si>
    <t>是否为空</t>
  </si>
  <si>
    <t>备注</t>
  </si>
  <si>
    <t>1 设置用户信息，用户代表的是当前的登录人，现在就是你自己，为了将来界面上做控制，输入用户名密码才能登录到系统上去，</t>
  </si>
  <si>
    <t>用户编号</t>
  </si>
  <si>
    <t>另外，不同的用户可以查询的权限不一样，从用户角度对贷款信息进行隔离</t>
  </si>
  <si>
    <t>用户密码</t>
  </si>
  <si>
    <t>产品代码表（描述贷款产品信息，机构即公司，不同公司的产品编码不能一致）</t>
  </si>
  <si>
    <t>2 设置贷款产品信息，这里面没有公司机构信息，就是以贷款产品为维度，比如一个公司有多个产品，就设置多个产品信息，如果</t>
  </si>
  <si>
    <t>两个公司有同样的产品信息，产品编号要设置的不同</t>
  </si>
  <si>
    <t>产品编号</t>
  </si>
  <si>
    <t>产品名称</t>
  </si>
  <si>
    <t>我们借款模式固定的，签订合同放款，上扣当月利息，到期自动续约；可以提前还款或部分还款并结清归还本金的利息，剩余借款变为借款余额</t>
  </si>
  <si>
    <t>产品利率</t>
  </si>
  <si>
    <t>产品还款方式</t>
  </si>
  <si>
    <t>等额本息、等额本金、
先息后本</t>
  </si>
  <si>
    <t>3 客户信息表，就是不同的借款人信息，里面存一些借款人的基本情况</t>
  </si>
  <si>
    <t>客户编号</t>
  </si>
  <si>
    <t>证件号码</t>
  </si>
  <si>
    <t>这个信息可以把身份证、房本等扫描件存进去、还有电子版合同、解押手续、我可以自动提取</t>
  </si>
  <si>
    <t>证件类型</t>
  </si>
  <si>
    <t>客户姓名</t>
  </si>
  <si>
    <t>性别</t>
  </si>
  <si>
    <t>手机号</t>
  </si>
  <si>
    <t>电话</t>
  </si>
  <si>
    <t>电子邮箱</t>
  </si>
  <si>
    <t>借据表（借款具体信息，描述具体的借款情况，整个借款的生命周期中，主要变更这个表）</t>
  </si>
  <si>
    <t>4 借据表，就是借款凭证表，描述借款的基本情况，在贷款的不同周期里面，都有更新这个表，比如签订合同、放款、还款、逾期、结清等等</t>
  </si>
  <si>
    <t>借据编号</t>
  </si>
  <si>
    <t>在不同的状态下，表里面的信息会随着贷款情况进行更新</t>
  </si>
  <si>
    <t>本金</t>
  </si>
  <si>
    <t>借款开始时间</t>
  </si>
  <si>
    <t>借款结束时间</t>
  </si>
  <si>
    <t>利率</t>
  </si>
  <si>
    <t>应收利息</t>
  </si>
  <si>
    <t>还款方式</t>
  </si>
  <si>
    <t>期数</t>
  </si>
  <si>
    <t>放款日期</t>
  </si>
  <si>
    <t>放款金额</t>
  </si>
  <si>
    <t>服务费</t>
  </si>
  <si>
    <t>约定还款日</t>
  </si>
  <si>
    <t>逾期罚息累计</t>
  </si>
  <si>
    <t>已还本金累计</t>
  </si>
  <si>
    <t>已还利息累计</t>
  </si>
  <si>
    <t>已收服务费累计</t>
  </si>
  <si>
    <t>借据状态</t>
  </si>
  <si>
    <t>还款计划表（客户的还款计划信息，根据借据的期数，生成多条记录）</t>
  </si>
  <si>
    <t>5 还款计划表，就是借款产生的时候，按照本金、利率、期数、还款方式产生的计划表，如果</t>
  </si>
  <si>
    <t>计划编号</t>
  </si>
  <si>
    <t>客户逾期，现在暂时通过手工方式去调整宽限日、逾期罚息</t>
  </si>
  <si>
    <t>不计算罚息，协商后我们自动续约，没有协商的列为黑名单利息（被拉黑月份可以自己手动定时间或系统自动生成）按被拉黑的月份按月2%自动计算</t>
  </si>
  <si>
    <t>还款期数</t>
  </si>
  <si>
    <t>第几期</t>
  </si>
  <si>
    <t>还款日</t>
  </si>
  <si>
    <t>宽限日</t>
  </si>
  <si>
    <t>本期应还本金</t>
  </si>
  <si>
    <t>本期应还利息</t>
  </si>
  <si>
    <t>本期应收服务费</t>
  </si>
  <si>
    <t>本期应收罚息</t>
  </si>
  <si>
    <t>本期已还本金</t>
  </si>
  <si>
    <t>本期已还利息</t>
  </si>
  <si>
    <t>本期已收服务费</t>
  </si>
  <si>
    <t>本期已收罚息</t>
  </si>
  <si>
    <t>还款状态</t>
  </si>
  <si>
    <t>待还、已还、已逾期</t>
  </si>
  <si>
    <t>6 流水表 描述的是资金变动情况，只要有真实的资金变动，都记录在这个流水里面</t>
  </si>
  <si>
    <t>流水编号</t>
  </si>
  <si>
    <t>业务类型</t>
  </si>
  <si>
    <t>服务费补偿：有可能有我们要补一点用户服务费的情况，这个看具体需求</t>
  </si>
  <si>
    <t>资金类型</t>
  </si>
  <si>
    <t>不计罚息和服务费，只收利息</t>
  </si>
  <si>
    <t>发生日</t>
  </si>
  <si>
    <t>发生金额</t>
  </si>
  <si>
    <t>创建时间</t>
  </si>
  <si>
    <t>1 注册用户信息，略</t>
  </si>
  <si>
    <t>2 登记产品信息，略</t>
  </si>
  <si>
    <t>3 登记用户信息，略</t>
  </si>
  <si>
    <t>4 签订借款合同信息--系统中借据登记</t>
  </si>
  <si>
    <t>https://www.processon.com/view/link/5c2ca2d9e4b048f108bef5e1</t>
  </si>
  <si>
    <t>5 放款流程</t>
  </si>
  <si>
    <t>https://www.processon.com/view/link/5c2ca5d5e4b0f430adf14fa9</t>
  </si>
  <si>
    <t>6 还款流程</t>
  </si>
  <si>
    <t>https://www.processon.com/view/link/5c2caa97e4b0f430adf15680</t>
  </si>
  <si>
    <t>7 逾期流程  还没想好</t>
  </si>
  <si>
    <t>8 提前还款流程  还没想好</t>
  </si>
  <si>
    <t>前面和表的定义差不多</t>
  </si>
  <si>
    <t>金额单位：元</t>
  </si>
  <si>
    <t>如表一</t>
  </si>
  <si>
    <t>序号</t>
  </si>
  <si>
    <t>借款人名称</t>
  </si>
  <si>
    <t>借款本金</t>
  </si>
  <si>
    <t>借款余额</t>
  </si>
  <si>
    <t>借款时间</t>
  </si>
  <si>
    <r>
      <rPr>
        <b/>
        <sz val="10"/>
        <color theme="1"/>
        <rFont val="宋体"/>
        <charset val="134"/>
      </rPr>
      <t>利率</t>
    </r>
    <r>
      <rPr>
        <b/>
        <sz val="10"/>
        <color theme="1"/>
        <rFont val="Arial"/>
        <family val="2"/>
      </rPr>
      <t>‰</t>
    </r>
  </si>
  <si>
    <t>上期欠息</t>
  </si>
  <si>
    <t>本期应收利息</t>
  </si>
  <si>
    <t>本期实收利息</t>
  </si>
  <si>
    <t>累计欠息</t>
  </si>
  <si>
    <t>到期提醒，提示到期交息</t>
  </si>
  <si>
    <t>刘振雨</t>
  </si>
  <si>
    <t>12.1-1.30</t>
  </si>
  <si>
    <t>表一</t>
  </si>
  <si>
    <t>青年家园1</t>
  </si>
  <si>
    <t>11.11-12.10</t>
  </si>
  <si>
    <t>名都广场2</t>
  </si>
  <si>
    <t>12.15-1.15</t>
  </si>
  <si>
    <t>青年家园2</t>
  </si>
  <si>
    <t>12.11-1.10</t>
  </si>
  <si>
    <t>表二</t>
  </si>
  <si>
    <t>青年家园3</t>
  </si>
  <si>
    <t>12.18-1.17</t>
  </si>
  <si>
    <t>嘉禾广场</t>
  </si>
  <si>
    <t>12.31-1.30</t>
  </si>
  <si>
    <t>银河广场2</t>
  </si>
  <si>
    <t>12.30-1.30</t>
  </si>
  <si>
    <t>银河广场1</t>
  </si>
  <si>
    <t>杨亚军</t>
  </si>
  <si>
    <t>12.25-1.24</t>
  </si>
  <si>
    <t>表三</t>
  </si>
  <si>
    <t>每年6.30和12.31能生成一次半年结算汇总。如表三。1-6月或7-12月的汇总，分别为1-6月或7-12月每月的收入明细（即表一的本月应收利息汇总）；应收未收项为每年6月或12月的上期欠息汇总；其他费用为1-6月或7-12月每月的汇总；融资利息支出：融资开始时间止于结账时间的利息付出；如表三，郭470万融资，即4700000*0.012*6，9.20日18万王即180000*0.012*30*10+180000*0.012*3</t>
  </si>
  <si>
    <t>韩秀兰</t>
  </si>
  <si>
    <t>12.6-1.5</t>
  </si>
  <si>
    <t>申林</t>
  </si>
  <si>
    <t>12.19-1.19</t>
  </si>
  <si>
    <t>张智尧</t>
  </si>
  <si>
    <t>12.24-1.23</t>
  </si>
  <si>
    <t>景立春</t>
  </si>
  <si>
    <t>1.1-19.2.1</t>
  </si>
  <si>
    <t>贾新华</t>
  </si>
  <si>
    <t>12.9-1.9</t>
  </si>
  <si>
    <t>问题解决</t>
  </si>
  <si>
    <t>表三有个问题需要解决，我还没想明白，就是汇总上半年的时候没问题。汇总下半年的时候，汇总表里有个应收未收是一直累加下来的。这样可能分不出来上半年累欠和下半年累欠的</t>
  </si>
  <si>
    <t>合计</t>
  </si>
  <si>
    <t>金额：元</t>
  </si>
  <si>
    <t>卡上月余额</t>
  </si>
  <si>
    <t>本月融资收入</t>
  </si>
  <si>
    <t>本月利息收入</t>
  </si>
  <si>
    <t>本月收回本金</t>
  </si>
  <si>
    <t>放款支出</t>
  </si>
  <si>
    <t>其他费用</t>
  </si>
  <si>
    <t>卡本月余额</t>
  </si>
  <si>
    <t>户名</t>
  </si>
  <si>
    <t>12.15王支</t>
  </si>
  <si>
    <t>200万利息</t>
  </si>
  <si>
    <t>12.16高融</t>
  </si>
  <si>
    <t>工资</t>
  </si>
  <si>
    <t>办公桌</t>
  </si>
  <si>
    <t>室内广告</t>
  </si>
  <si>
    <t>公司杂费</t>
  </si>
  <si>
    <t>折叠门</t>
  </si>
  <si>
    <t>洽谈桌</t>
  </si>
  <si>
    <t>修电脑</t>
  </si>
  <si>
    <t>汇总</t>
  </si>
  <si>
    <t>差额</t>
  </si>
  <si>
    <t>投资月利润</t>
  </si>
  <si>
    <t>应收未收</t>
  </si>
  <si>
    <t>融资利息支出</t>
  </si>
  <si>
    <r>
      <rPr>
        <sz val="10"/>
        <color rgb="FF000000"/>
        <rFont val="Tahoma"/>
        <family val="2"/>
      </rPr>
      <t>470</t>
    </r>
    <r>
      <rPr>
        <sz val="10"/>
        <color rgb="FF000000"/>
        <rFont val="宋体"/>
        <charset val="134"/>
      </rPr>
      <t>郭</t>
    </r>
  </si>
  <si>
    <r>
      <rPr>
        <sz val="10"/>
        <color rgb="FF000000"/>
        <rFont val="Tahoma"/>
        <family val="2"/>
      </rPr>
      <t>204.8</t>
    </r>
    <r>
      <rPr>
        <sz val="10"/>
        <color rgb="FF000000"/>
        <rFont val="宋体"/>
        <charset val="134"/>
      </rPr>
      <t>王</t>
    </r>
  </si>
  <si>
    <r>
      <rPr>
        <sz val="10"/>
        <color rgb="FF000000"/>
        <rFont val="Tahoma"/>
        <family val="2"/>
      </rPr>
      <t>45</t>
    </r>
    <r>
      <rPr>
        <sz val="10"/>
        <color rgb="FF000000"/>
        <rFont val="宋体"/>
        <charset val="134"/>
      </rPr>
      <t>高</t>
    </r>
  </si>
  <si>
    <r>
      <rPr>
        <sz val="8"/>
        <color rgb="FF000000"/>
        <rFont val="Tahoma"/>
        <family val="2"/>
      </rPr>
      <t>18</t>
    </r>
    <r>
      <rPr>
        <sz val="8"/>
        <color rgb="FF000000"/>
        <rFont val="宋体"/>
        <charset val="134"/>
      </rPr>
      <t>王</t>
    </r>
    <r>
      <rPr>
        <sz val="8"/>
        <color rgb="FF000000"/>
        <rFont val="Tahoma"/>
        <family val="2"/>
      </rPr>
      <t>9.20</t>
    </r>
  </si>
  <si>
    <r>
      <rPr>
        <sz val="8"/>
        <color rgb="FF000000"/>
        <rFont val="Tahoma"/>
        <family val="2"/>
      </rPr>
      <t>15</t>
    </r>
    <r>
      <rPr>
        <sz val="8"/>
        <color rgb="FF000000"/>
        <rFont val="宋体"/>
        <charset val="134"/>
      </rPr>
      <t>高</t>
    </r>
    <r>
      <rPr>
        <sz val="8"/>
        <color rgb="FF000000"/>
        <rFont val="Tahoma"/>
        <family val="2"/>
      </rPr>
      <t>12.16</t>
    </r>
  </si>
  <si>
    <t>李爽50</t>
  </si>
  <si>
    <r>
      <rPr>
        <sz val="10"/>
        <color rgb="FF000000"/>
        <rFont val="宋体"/>
        <charset val="134"/>
      </rPr>
      <t>李乐</t>
    </r>
    <r>
      <rPr>
        <sz val="10"/>
        <color rgb="FF000000"/>
        <rFont val="Tahoma"/>
        <family val="2"/>
      </rPr>
      <t>35</t>
    </r>
  </si>
  <si>
    <r>
      <rPr>
        <sz val="10"/>
        <color rgb="FF000000"/>
        <rFont val="宋体"/>
        <charset val="134"/>
      </rPr>
      <t>李辉</t>
    </r>
    <r>
      <rPr>
        <sz val="10"/>
        <color rgb="FF000000"/>
        <rFont val="Tahoma"/>
        <family val="2"/>
      </rPr>
      <t>8</t>
    </r>
  </si>
  <si>
    <t>小计</t>
  </si>
  <si>
    <r>
      <t>每月生成表二，</t>
    </r>
    <r>
      <rPr>
        <sz val="11"/>
        <color rgb="FFFF0000"/>
        <rFont val="宋体"/>
        <charset val="134"/>
        <scheme val="minor"/>
      </rPr>
      <t>本月融资收入</t>
    </r>
    <r>
      <rPr>
        <sz val="11"/>
        <color theme="1"/>
        <rFont val="宋体"/>
        <charset val="134"/>
        <scheme val="minor"/>
      </rPr>
      <t>（有合计、融资明细）、</t>
    </r>
    <r>
      <rPr>
        <sz val="11"/>
        <color rgb="FFFF0000"/>
        <rFont val="宋体"/>
        <charset val="134"/>
        <scheme val="minor"/>
      </rPr>
      <t>本月利息收入</t>
    </r>
    <r>
      <rPr>
        <sz val="11"/>
        <color theme="1"/>
        <rFont val="宋体"/>
        <charset val="134"/>
        <scheme val="minor"/>
      </rPr>
      <t>为表一的本期实收利息；</t>
    </r>
    <r>
      <rPr>
        <sz val="11"/>
        <color rgb="FFFF0000"/>
        <rFont val="宋体"/>
        <charset val="134"/>
        <scheme val="minor"/>
      </rPr>
      <t>本月收回本金</t>
    </r>
    <r>
      <rPr>
        <sz val="11"/>
        <color theme="1"/>
        <rFont val="宋体"/>
        <charset val="134"/>
        <scheme val="minor"/>
      </rPr>
      <t>为表一的借款本金与借款余额的差；</t>
    </r>
    <r>
      <rPr>
        <sz val="11"/>
        <color rgb="FFFF0000"/>
        <rFont val="宋体"/>
        <charset val="134"/>
        <scheme val="minor"/>
      </rPr>
      <t>放款支出</t>
    </r>
    <r>
      <rPr>
        <sz val="11"/>
        <color theme="1"/>
        <rFont val="宋体"/>
        <charset val="134"/>
        <scheme val="minor"/>
      </rPr>
      <t>为表一新增的业务；</t>
    </r>
    <r>
      <rPr>
        <sz val="11"/>
        <color rgb="FFFF0000"/>
        <rFont val="宋体"/>
        <charset val="134"/>
        <scheme val="minor"/>
      </rPr>
      <t>其他费用</t>
    </r>
    <r>
      <rPr>
        <sz val="11"/>
        <color theme="1"/>
        <rFont val="宋体"/>
        <charset val="134"/>
        <scheme val="minor"/>
      </rPr>
      <t>，（第一栏汇总，下面列支具体支出项目）；</t>
    </r>
    <r>
      <rPr>
        <sz val="11"/>
        <color rgb="FFFF0000"/>
        <rFont val="宋体"/>
        <charset val="134"/>
        <scheme val="minor"/>
      </rPr>
      <t>本月余额</t>
    </r>
    <r>
      <rPr>
        <sz val="11"/>
        <color theme="1"/>
        <rFont val="宋体"/>
        <charset val="134"/>
        <scheme val="minor"/>
      </rPr>
      <t>（第一栏为卡上月余额至其他费用的汇总，即本月的理论余额。第2-8栏为各银行卡的现金余额，第9栏为第2-8栏各银行卡余额汇总。第10栏为第一栏和第9栏的差值，即余额为负数表示卡余额比理论余额资金多）</t>
    </r>
    <phoneticPr fontId="24" type="noConversion"/>
  </si>
  <si>
    <t>现在这个表就是为了你能通过这个去联系他</t>
    <phoneticPr fontId="24" type="noConversion"/>
  </si>
  <si>
    <t>自动续约的逻辑和提前还款  部分还款  到底什么具体流程 需要你详细说一下</t>
    <phoneticPr fontId="24" type="noConversion"/>
  </si>
  <si>
    <t>比如自动续约是不是在原来的借据基础上去更新 还是新起一个借据 是上份借据的拷贝需要琢磨琢磨</t>
    <phoneticPr fontId="24" type="noConversion"/>
  </si>
  <si>
    <t>用户如果提前还款到底怎么计息？需要详细说下</t>
    <phoneticPr fontId="24" type="noConversion"/>
  </si>
  <si>
    <t>部分还款也需要详细说</t>
    <phoneticPr fontId="24" type="noConversion"/>
  </si>
  <si>
    <t>产品维度需要增加个卡账户信息，资金变动的时候卡账户的余额也要跟着更新，那是一个产品一个卡账户 还是多个账户？</t>
    <phoneticPr fontId="24" type="noConversion"/>
  </si>
  <si>
    <t>这个暂时整不了啊  你先线下存着吧 先把你记账的需求解决了，我预留些字段，为将来扩展的时候用</t>
    <phoneticPr fontId="24" type="noConversion"/>
  </si>
  <si>
    <t>这个需要你详细看下，看是否缺少字段</t>
    <phoneticPr fontId="24" type="noConversion"/>
  </si>
  <si>
    <t>你这2%是不是就是罚息？</t>
    <phoneticPr fontId="24" type="noConversion"/>
  </si>
  <si>
    <t>这的自动续约是不是就是上面你提到的那个自动续约 指的是用户还不起了 向银行一样给他做了个展期？</t>
    <phoneticPr fontId="24" type="noConversion"/>
  </si>
  <si>
    <t>好的  这块我知道</t>
    <phoneticPr fontId="24" type="noConversion"/>
  </si>
  <si>
    <t>我可以先保留下</t>
    <phoneticPr fontId="24" type="noConversion"/>
  </si>
  <si>
    <t>发生方向</t>
    <phoneticPr fontId="24" type="noConversion"/>
  </si>
  <si>
    <t>账户</t>
    <phoneticPr fontId="24" type="noConversion"/>
  </si>
  <si>
    <t>余额</t>
    <phoneticPr fontId="24" type="noConversion"/>
  </si>
  <si>
    <r>
      <t>‘+/-’,通过符号表示，表示相对
于公司</t>
    </r>
    <r>
      <rPr>
        <sz val="11"/>
        <color rgb="FF0070C0"/>
        <rFont val="宋体"/>
        <family val="3"/>
        <charset val="134"/>
        <scheme val="minor"/>
      </rPr>
      <t>账户</t>
    </r>
    <r>
      <rPr>
        <sz val="11"/>
        <color theme="1"/>
        <rFont val="宋体"/>
        <charset val="134"/>
        <scheme val="minor"/>
      </rPr>
      <t>来说，这钱是增加的还是减少的</t>
    </r>
    <phoneticPr fontId="24" type="noConversion"/>
  </si>
  <si>
    <r>
      <rPr>
        <b/>
        <sz val="11"/>
        <color rgb="FF0070C0"/>
        <rFont val="宋体"/>
        <family val="3"/>
        <charset val="134"/>
        <scheme val="minor"/>
      </rPr>
      <t>账户资金</t>
    </r>
    <r>
      <rPr>
        <sz val="11"/>
        <color theme="1"/>
        <rFont val="宋体"/>
        <family val="3"/>
        <charset val="134"/>
        <scheme val="minor"/>
      </rPr>
      <t>流水表（资金变动流水信息）</t>
    </r>
    <phoneticPr fontId="24" type="noConversion"/>
  </si>
  <si>
    <r>
      <t>放款、还款、服务费收取、
服务费补偿、</t>
    </r>
    <r>
      <rPr>
        <sz val="11"/>
        <color rgb="FF0070C0"/>
        <rFont val="宋体"/>
        <family val="3"/>
        <charset val="134"/>
        <scheme val="minor"/>
      </rPr>
      <t>办公支出、股东出资、股东撤资</t>
    </r>
    <phoneticPr fontId="24" type="noConversion"/>
  </si>
  <si>
    <r>
      <t>每月能自动生成报表，如表一。其中表一的</t>
    </r>
    <r>
      <rPr>
        <sz val="11"/>
        <color rgb="FFFF0000"/>
        <rFont val="宋体"/>
        <charset val="134"/>
        <scheme val="minor"/>
      </rPr>
      <t>上期欠息</t>
    </r>
    <r>
      <rPr>
        <sz val="11"/>
        <color theme="1"/>
        <rFont val="宋体"/>
        <charset val="134"/>
        <scheme val="minor"/>
      </rPr>
      <t>是累计上月欠息，</t>
    </r>
    <r>
      <rPr>
        <sz val="11"/>
        <color rgb="FFFF0000"/>
        <rFont val="宋体"/>
        <charset val="134"/>
        <scheme val="minor"/>
      </rPr>
      <t>累计欠息</t>
    </r>
    <r>
      <rPr>
        <sz val="11"/>
        <color theme="1"/>
        <rFont val="宋体"/>
        <charset val="134"/>
        <scheme val="minor"/>
      </rPr>
      <t>是本月累计欠息，下月生成表时自动转为上期欠息栏。</t>
    </r>
    <r>
      <rPr>
        <sz val="11"/>
        <color rgb="FFFF0000"/>
        <rFont val="宋体"/>
        <charset val="134"/>
        <scheme val="minor"/>
      </rPr>
      <t>借款本金</t>
    </r>
    <r>
      <rPr>
        <sz val="11"/>
        <color theme="1"/>
        <rFont val="宋体"/>
        <charset val="134"/>
        <scheme val="minor"/>
      </rPr>
      <t>为实际开始借款金额，</t>
    </r>
    <r>
      <rPr>
        <sz val="11"/>
        <color rgb="FFFF0000"/>
        <rFont val="宋体"/>
        <charset val="134"/>
        <scheme val="minor"/>
      </rPr>
      <t>借款余额</t>
    </r>
    <r>
      <rPr>
        <sz val="11"/>
        <color theme="1"/>
        <rFont val="宋体"/>
        <charset val="134"/>
        <scheme val="minor"/>
      </rPr>
      <t xml:space="preserve">为部分还款或全部还款后的余额 </t>
    </r>
    <phoneticPr fontId="24" type="noConversion"/>
  </si>
  <si>
    <t>以月为单位计息，中间还款可以自动生成或手动更改还息数</t>
    <phoneticPr fontId="24" type="noConversion"/>
  </si>
  <si>
    <t>2 中间还款可以自动生成或手动更改还息数 是什么意思？你举个例子说明下</t>
    <phoneticPr fontId="24" type="noConversion"/>
  </si>
  <si>
    <t>如果把股东融资的钱算进来的话 有个最大的问题是怎么给股东计算利润？是股东这个钱被放款了才计算利润？</t>
    <phoneticPr fontId="24" type="noConversion"/>
  </si>
  <si>
    <t>还是股东入了钱就计算利润？</t>
    <phoneticPr fontId="24" type="noConversion"/>
  </si>
  <si>
    <t xml:space="preserve">               贷款台账2018.12</t>
    <phoneticPr fontId="24" type="noConversion"/>
  </si>
  <si>
    <t xml:space="preserve">            投资资金支付明细表（18年12月份）</t>
    <phoneticPr fontId="24" type="noConversion"/>
  </si>
  <si>
    <t>原始合同编号</t>
    <phoneticPr fontId="24" type="noConversion"/>
  </si>
  <si>
    <t>借据凭证信息（描述的是贷款的元素凭证信息）</t>
    <phoneticPr fontId="24" type="noConversion"/>
  </si>
  <si>
    <t>凭证类型</t>
    <phoneticPr fontId="24" type="noConversion"/>
  </si>
  <si>
    <t>凭证存储地址</t>
    <phoneticPr fontId="24" type="noConversion"/>
  </si>
  <si>
    <t>身份证、电子合同、房本、解押手
续等</t>
    <phoneticPr fontId="24" type="noConversion"/>
  </si>
  <si>
    <t>公司编码</t>
    <phoneticPr fontId="24" type="noConversion"/>
  </si>
  <si>
    <t>公司编号</t>
    <phoneticPr fontId="24" type="noConversion"/>
  </si>
  <si>
    <t>正常、黑名单</t>
    <phoneticPr fontId="24" type="noConversion"/>
  </si>
  <si>
    <t>客户信息表（描述的是借款用户信息）</t>
    <phoneticPr fontId="24" type="noConversion"/>
  </si>
  <si>
    <t>客户状态</t>
    <phoneticPr fontId="24" type="noConversion"/>
  </si>
  <si>
    <t>合同确立、已放款、还款中、
已逾期、已展期、已结清、提前还款</t>
    <phoneticPr fontId="24" type="noConversion"/>
  </si>
  <si>
    <t>展期期限</t>
    <phoneticPr fontId="24" type="noConversion"/>
  </si>
  <si>
    <t>展期利息</t>
    <phoneticPr fontId="24" type="noConversion"/>
  </si>
  <si>
    <t>是否进行罚息</t>
    <phoneticPr fontId="24" type="noConversion"/>
  </si>
  <si>
    <t>是否</t>
    <phoneticPr fontId="24" type="noConversion"/>
  </si>
  <si>
    <t>罚息利率</t>
    <phoneticPr fontId="24" type="noConversion"/>
  </si>
  <si>
    <t>是否罚息</t>
    <phoneticPr fontId="24" type="noConversion"/>
  </si>
  <si>
    <t>服务费比例</t>
    <phoneticPr fontId="24" type="noConversion"/>
  </si>
  <si>
    <t>产品编号</t>
    <phoneticPr fontId="24" type="noConversion"/>
  </si>
  <si>
    <t>服务费收取方式</t>
    <phoneticPr fontId="24" type="noConversion"/>
  </si>
  <si>
    <t>首期、按期</t>
    <phoneticPr fontId="24" type="noConversion"/>
  </si>
  <si>
    <t>本金、利息、罚息、服务费、股本
、股息</t>
    <phoneticPr fontId="24" type="noConversion"/>
  </si>
  <si>
    <t>本期减免</t>
    <phoneticPr fontId="24" type="noConversion"/>
  </si>
  <si>
    <t>已还罚息累计</t>
    <phoneticPr fontId="24" type="noConversion"/>
  </si>
  <si>
    <t>减免金额累计</t>
    <phoneticPr fontId="24" type="noConversion"/>
  </si>
  <si>
    <t>放款公司卡账户</t>
    <phoneticPr fontId="24" type="noConversion"/>
  </si>
  <si>
    <t>指签订合同时合同编号</t>
    <phoneticPr fontId="24" type="noConversion"/>
  </si>
  <si>
    <t>指公司卡账户信息</t>
    <phoneticPr fontId="24" type="noConversion"/>
  </si>
  <si>
    <t>备注2</t>
    <phoneticPr fontId="24" type="noConversion"/>
  </si>
  <si>
    <t>备注3</t>
    <phoneticPr fontId="24" type="noConversion"/>
  </si>
  <si>
    <t>借款人收款的银行账户</t>
    <phoneticPr fontId="24" type="noConversion"/>
  </si>
  <si>
    <t>借款人收款账号</t>
    <phoneticPr fontId="24" type="noConversion"/>
  </si>
  <si>
    <t>借款人还款账户</t>
    <phoneticPr fontId="24" type="noConversion"/>
  </si>
  <si>
    <t>借款人还款的银行账户</t>
    <phoneticPr fontId="24" type="noConversion"/>
  </si>
  <si>
    <t>账户表（借款人、股东、公司卡账户）</t>
    <phoneticPr fontId="24" type="noConversion"/>
  </si>
  <si>
    <t>账户性质</t>
    <phoneticPr fontId="24" type="noConversion"/>
  </si>
  <si>
    <t>用户编号</t>
    <phoneticPr fontId="24" type="noConversion"/>
  </si>
  <si>
    <t>备注1</t>
    <phoneticPr fontId="24" type="noConversion"/>
  </si>
  <si>
    <t>备注</t>
    <phoneticPr fontId="24" type="noConversion"/>
  </si>
  <si>
    <t>入账账户</t>
    <phoneticPr fontId="24" type="noConversion"/>
  </si>
  <si>
    <t>还款的钱入到哪个公司卡账户上面</t>
    <phoneticPr fontId="24" type="noConversion"/>
  </si>
  <si>
    <t>公司卡账户、股东账户、借款人账
户</t>
    <phoneticPr fontId="24" type="noConversion"/>
  </si>
  <si>
    <t>融资表（描述股东的融资信息）</t>
    <phoneticPr fontId="24" type="noConversion"/>
  </si>
  <si>
    <t>如果是股东账户指的是用户编号
如果是公司卡账户，为1
如果是借款人账户，指的是客户编号</t>
    <phoneticPr fontId="24" type="noConversion"/>
  </si>
  <si>
    <t>融资编号</t>
    <phoneticPr fontId="24" type="noConversion"/>
  </si>
  <si>
    <t>凭证编号</t>
    <phoneticPr fontId="24" type="noConversion"/>
  </si>
  <si>
    <t>‘+/-’,通过符号表示，相对当前账户来说，是增加还是减少</t>
    <phoneticPr fontId="24" type="noConversion"/>
  </si>
  <si>
    <t>发生金额</t>
    <phoneticPr fontId="24" type="noConversion"/>
  </si>
  <si>
    <t>更新时间</t>
    <phoneticPr fontId="24" type="noConversion"/>
  </si>
  <si>
    <t>字段名</t>
    <phoneticPr fontId="24" type="noConversion"/>
  </si>
  <si>
    <t>放款账户</t>
    <phoneticPr fontId="24" type="noConversion"/>
  </si>
  <si>
    <t>指出金的公司卡账户信息</t>
    <phoneticPr fontId="24" type="noConversion"/>
  </si>
  <si>
    <t>还款账户</t>
    <phoneticPr fontId="24" type="noConversion"/>
  </si>
  <si>
    <t>还款的钱入到哪个公司卡账户上面</t>
    <phoneticPr fontId="24" type="noConversion"/>
  </si>
  <si>
    <t>可用余额</t>
    <phoneticPr fontId="24" type="noConversion"/>
  </si>
  <si>
    <t>冻结余额</t>
    <phoneticPr fontId="24" type="noConversion"/>
  </si>
  <si>
    <t>交易状态</t>
    <phoneticPr fontId="24" type="noConversion"/>
  </si>
  <si>
    <t>余额性质</t>
    <phoneticPr fontId="24" type="noConversion"/>
  </si>
  <si>
    <t>借款开始日期</t>
    <phoneticPr fontId="24" type="noConversion"/>
  </si>
  <si>
    <t>借款结束日期</t>
    <phoneticPr fontId="24" type="noConversion"/>
  </si>
  <si>
    <t>状态</t>
    <phoneticPr fontId="24" type="noConversion"/>
  </si>
  <si>
    <t>产品代码表（描述贷款产品信息，不同公司的产品编码不能一致）</t>
    <phoneticPr fontId="24" type="noConversion"/>
  </si>
  <si>
    <t>一般指全额提现日或者结转日</t>
    <phoneticPr fontId="24" type="noConversion"/>
  </si>
  <si>
    <t>已提利息累计</t>
    <phoneticPr fontId="24" type="noConversion"/>
  </si>
  <si>
    <t>指的是入账到哪个公司卡账户上</t>
    <phoneticPr fontId="24" type="noConversion"/>
  </si>
  <si>
    <t>操作员</t>
    <phoneticPr fontId="24" type="noConversion"/>
  </si>
  <si>
    <t>用户角色</t>
    <phoneticPr fontId="24" type="noConversion"/>
  </si>
  <si>
    <t>期数</t>
    <phoneticPr fontId="24" type="noConversion"/>
  </si>
  <si>
    <t>延期利率</t>
    <phoneticPr fontId="24" type="noConversion"/>
  </si>
  <si>
    <t>计息日</t>
    <phoneticPr fontId="24" type="noConversion"/>
  </si>
  <si>
    <t>本金</t>
    <phoneticPr fontId="24" type="noConversion"/>
  </si>
  <si>
    <t>回款状态</t>
    <phoneticPr fontId="24" type="noConversion"/>
  </si>
  <si>
    <t>金额</t>
    <phoneticPr fontId="24" type="noConversion"/>
  </si>
  <si>
    <t>用途</t>
    <phoneticPr fontId="24" type="noConversion"/>
  </si>
  <si>
    <t>组号</t>
    <phoneticPr fontId="24" type="noConversion"/>
  </si>
  <si>
    <t>计息天数</t>
    <phoneticPr fontId="24" type="noConversion"/>
  </si>
  <si>
    <t>指的是融资</t>
  </si>
  <si>
    <t>指的是融资的出资银行卡卡号</t>
  </si>
  <si>
    <t>罚息基数</t>
    <phoneticPr fontId="24" type="noConversion"/>
  </si>
  <si>
    <t>贷款类型</t>
    <phoneticPr fontId="24" type="noConversion"/>
  </si>
  <si>
    <t>应回利息累计</t>
    <phoneticPr fontId="24" type="noConversion"/>
  </si>
  <si>
    <t>已提本金累计</t>
    <phoneticPr fontId="24" type="noConversion"/>
  </si>
  <si>
    <t>收益调整金额累计</t>
    <phoneticPr fontId="24" type="noConversion"/>
  </si>
  <si>
    <t>业务日期</t>
    <phoneticPr fontId="24" type="noConversion"/>
  </si>
  <si>
    <t>起息开始日期</t>
    <phoneticPr fontId="24" type="noConversion"/>
  </si>
  <si>
    <t>起息结束日期</t>
    <phoneticPr fontId="24" type="noConversion"/>
  </si>
  <si>
    <t>融资提现时增加或者扣除的
金额</t>
    <phoneticPr fontId="24" type="noConversion"/>
  </si>
  <si>
    <t>还款日期</t>
    <phoneticPr fontId="24" type="noConversion"/>
  </si>
  <si>
    <t>本期计息本金</t>
    <phoneticPr fontId="24" type="noConversion"/>
  </si>
  <si>
    <t>本期应收利息</t>
    <phoneticPr fontId="24" type="noConversion"/>
  </si>
  <si>
    <t>计息日期</t>
    <phoneticPr fontId="24" type="noConversion"/>
  </si>
  <si>
    <t>本期已回利息</t>
    <phoneticPr fontId="24" type="noConversion"/>
  </si>
  <si>
    <t>收支信息表（描述收支凭证信息）</t>
    <phoneticPr fontId="24" type="noConversion"/>
  </si>
  <si>
    <t>收支编号</t>
    <phoneticPr fontId="24" type="noConversion"/>
  </si>
  <si>
    <t>转账凭证表（描述转账凭证信息）</t>
    <phoneticPr fontId="24" type="noConversion"/>
  </si>
  <si>
    <t xml:space="preserve"> </t>
    <phoneticPr fontId="24" type="noConversion"/>
  </si>
  <si>
    <r>
      <t>18</t>
    </r>
    <r>
      <rPr>
        <sz val="11"/>
        <color rgb="FF000000"/>
        <rFont val="宋体"/>
        <charset val="134"/>
      </rPr>
      <t>年</t>
    </r>
    <r>
      <rPr>
        <sz val="11"/>
        <color rgb="FF000000"/>
        <rFont val="Tahoma"/>
        <family val="2"/>
      </rPr>
      <t>7-12</t>
    </r>
    <r>
      <rPr>
        <sz val="11"/>
        <color rgb="FF000000"/>
        <rFont val="宋体"/>
        <charset val="134"/>
      </rPr>
      <t>月收入及利润</t>
    </r>
    <phoneticPr fontId="24" type="noConversion"/>
  </si>
  <si>
    <t>利率</t>
    <phoneticPr fontId="24" type="noConversion"/>
  </si>
  <si>
    <t>按年百分比填写</t>
    <phoneticPr fontId="24" type="noConversion"/>
  </si>
  <si>
    <t>org_no</t>
    <phoneticPr fontId="24" type="noConversion"/>
  </si>
  <si>
    <t>bigint</t>
  </si>
  <si>
    <t>否</t>
    <phoneticPr fontId="24" type="noConversion"/>
  </si>
  <si>
    <t>否</t>
    <phoneticPr fontId="24" type="noConversion"/>
  </si>
  <si>
    <r>
      <t>product_</t>
    </r>
    <r>
      <rPr>
        <sz val="11"/>
        <color theme="1"/>
        <rFont val="宋体"/>
        <family val="3"/>
        <charset val="134"/>
        <scheme val="minor"/>
      </rPr>
      <t>name</t>
    </r>
    <phoneticPr fontId="24" type="noConversion"/>
  </si>
  <si>
    <t>varchar(64)</t>
    <phoneticPr fontId="24" type="noConversion"/>
  </si>
  <si>
    <t>decimal(15,2)</t>
    <phoneticPr fontId="24" type="noConversion"/>
  </si>
  <si>
    <r>
      <t>service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fee</t>
    </r>
    <r>
      <rPr>
        <sz val="11"/>
        <color theme="1"/>
        <rFont val="宋体"/>
        <family val="3"/>
        <charset val="134"/>
        <scheme val="minor"/>
      </rPr>
      <t>_scale</t>
    </r>
    <phoneticPr fontId="24" type="noConversion"/>
  </si>
  <si>
    <r>
      <t>默认0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</si>
  <si>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r>
      <t>service_fee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</si>
  <si>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是</t>
    <phoneticPr fontId="24" type="noConversion"/>
  </si>
  <si>
    <t>decimal(15,3)</t>
    <phoneticPr fontId="24" type="noConversion"/>
  </si>
  <si>
    <t>是</t>
    <phoneticPr fontId="24" type="noConversion"/>
  </si>
  <si>
    <r>
      <t>按日千分比填写,默认</t>
    </r>
    <r>
      <rPr>
        <sz val="11"/>
        <color theme="1"/>
        <rFont val="宋体"/>
        <family val="3"/>
        <charset val="134"/>
        <scheme val="minor"/>
      </rPr>
      <t>0.000</t>
    </r>
    <phoneticPr fontId="24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</si>
  <si>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s_pen</t>
    </r>
    <phoneticPr fontId="24" type="noConversion"/>
  </si>
  <si>
    <t>1:是,2:否</t>
    <phoneticPr fontId="24" type="noConversion"/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</si>
  <si>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</si>
  <si>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t>p</t>
    </r>
    <r>
      <rPr>
        <sz val="11"/>
        <color theme="1"/>
        <rFont val="宋体"/>
        <family val="3"/>
        <charset val="134"/>
        <scheme val="minor"/>
      </rPr>
      <t>en_number</t>
    </r>
    <phoneticPr fontId="24" type="noConversion"/>
  </si>
  <si>
    <r>
      <t>本金: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未还金额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</si>
  <si>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epay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</si>
  <si>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等额本息: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等额本金</t>
    </r>
    <r>
      <rPr>
        <sz val="11"/>
        <color theme="1"/>
        <rFont val="宋体"/>
        <family val="3"/>
        <charset val="134"/>
        <scheme val="minor"/>
      </rPr>
      <t>:2;</t>
    </r>
    <r>
      <rPr>
        <sz val="11"/>
        <color theme="1"/>
        <rFont val="宋体"/>
        <charset val="134"/>
        <scheme val="minor"/>
      </rPr>
      <t xml:space="preserve">
先息后本</t>
    </r>
    <r>
      <rPr>
        <sz val="11"/>
        <color theme="1"/>
        <rFont val="宋体"/>
        <family val="3"/>
        <charset val="134"/>
        <scheme val="minor"/>
      </rPr>
      <t>:3,</t>
    </r>
    <r>
      <rPr>
        <sz val="11"/>
        <color theme="1"/>
        <rFont val="宋体"/>
        <charset val="134"/>
        <scheme val="minor"/>
      </rPr>
      <t>先息后本（上交息）</t>
    </r>
    <r>
      <rPr>
        <sz val="11"/>
        <color theme="1"/>
        <rFont val="宋体"/>
        <family val="3"/>
        <charset val="134"/>
        <scheme val="minor"/>
      </rPr>
      <t>:4,</t>
    </r>
    <r>
      <rPr>
        <sz val="11"/>
        <color theme="1"/>
        <rFont val="宋体"/>
        <charset val="134"/>
        <scheme val="minor"/>
      </rPr>
      <t>一次性还本付息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</si>
  <si>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r>
      <t>l</t>
    </r>
    <r>
      <rPr>
        <sz val="11"/>
        <color theme="1"/>
        <rFont val="宋体"/>
        <family val="3"/>
        <charset val="134"/>
        <scheme val="minor"/>
      </rPr>
      <t>oan_type</t>
    </r>
    <phoneticPr fontId="24" type="noConversion"/>
  </si>
  <si>
    <r>
      <t>create_</t>
    </r>
    <r>
      <rPr>
        <sz val="11"/>
        <color theme="1"/>
        <rFont val="宋体"/>
        <family val="3"/>
        <charset val="134"/>
        <scheme val="minor"/>
      </rPr>
      <t>at</t>
    </r>
    <phoneticPr fontId="24" type="noConversion"/>
  </si>
  <si>
    <r>
      <t>update</t>
    </r>
    <r>
      <rPr>
        <sz val="11"/>
        <color theme="1"/>
        <rFont val="宋体"/>
        <family val="3"/>
        <charset val="134"/>
        <scheme val="minor"/>
      </rPr>
      <t>_at</t>
    </r>
    <phoneticPr fontId="24" type="noConversion"/>
  </si>
  <si>
    <t>datetime</t>
    <phoneticPr fontId="24" type="noConversion"/>
  </si>
  <si>
    <t>默认为当前系统时间</t>
    <phoneticPr fontId="24" type="noConversion"/>
  </si>
  <si>
    <t>operator</t>
    <phoneticPr fontId="24" type="noConversion"/>
  </si>
  <si>
    <t>是否为主键</t>
    <phoneticPr fontId="24" type="noConversion"/>
  </si>
  <si>
    <t>自增</t>
    <phoneticPr fontId="24" type="noConversion"/>
  </si>
  <si>
    <t>remark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</si>
  <si>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128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</si>
  <si>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password</t>
    <phoneticPr fontId="24" type="noConversion"/>
  </si>
  <si>
    <t>roleid</t>
    <phoneticPr fontId="24" type="noConversion"/>
  </si>
  <si>
    <t>varchar(255)</t>
    <phoneticPr fontId="24" type="noConversion"/>
  </si>
  <si>
    <t>varchar(45)</t>
    <phoneticPr fontId="24" type="noConversion"/>
  </si>
  <si>
    <t>varchar(32)</t>
    <phoneticPr fontId="24" type="noConversion"/>
  </si>
  <si>
    <t>1:身份证,2:护照,3:营业执照,4:组织机构代
码,5:统一社会信用代码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</si>
  <si>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64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</si>
  <si>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mobile</t>
    <phoneticPr fontId="24" type="noConversion"/>
  </si>
  <si>
    <t>phone</t>
    <phoneticPr fontId="24" type="noConversion"/>
  </si>
  <si>
    <t>email</t>
    <phoneticPr fontId="24" type="noConversion"/>
  </si>
  <si>
    <t>1:男,2:女</t>
    <phoneticPr fontId="24" type="noConversion"/>
  </si>
  <si>
    <t>varchar(11)</t>
    <phoneticPr fontId="24" type="noConversion"/>
  </si>
  <si>
    <t>varchar(20)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</si>
  <si>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</si>
  <si>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</si>
  <si>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name</t>
    <phoneticPr fontId="24" type="noConversion"/>
  </si>
  <si>
    <t>id</t>
    <phoneticPr fontId="24" type="noConversion"/>
  </si>
  <si>
    <r>
      <t>contr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</si>
  <si>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</si>
  <si>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:2,3:其他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</si>
  <si>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:2,其他:3</t>
    </r>
    <phoneticPr fontId="24" type="noConversion"/>
  </si>
  <si>
    <t>prin</t>
    <phoneticPr fontId="24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</si>
  <si>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</t>
    </r>
    <phoneticPr fontId="24" type="noConversion"/>
  </si>
  <si>
    <r>
      <t>b</t>
    </r>
    <r>
      <rPr>
        <sz val="11"/>
        <color theme="1"/>
        <rFont val="宋体"/>
        <family val="3"/>
        <charset val="134"/>
        <scheme val="minor"/>
      </rPr>
      <t>egin_date</t>
    </r>
    <phoneticPr fontId="24" type="noConversion"/>
  </si>
  <si>
    <r>
      <t>e</t>
    </r>
    <r>
      <rPr>
        <sz val="11"/>
        <color theme="1"/>
        <rFont val="宋体"/>
        <family val="3"/>
        <charset val="134"/>
        <scheme val="minor"/>
      </rPr>
      <t>nd_date</t>
    </r>
    <phoneticPr fontId="24" type="noConversion"/>
  </si>
  <si>
    <t>pen_rate</t>
    <phoneticPr fontId="24" type="noConversion"/>
  </si>
  <si>
    <t>rate</t>
    <phoneticPr fontId="24" type="noConversion"/>
  </si>
  <si>
    <t>term_no</t>
    <phoneticPr fontId="24" type="noConversion"/>
  </si>
  <si>
    <t>lending_date</t>
    <phoneticPr fontId="24" type="noConversion"/>
  </si>
  <si>
    <t>lending_amt</t>
    <phoneticPr fontId="24" type="noConversion"/>
  </si>
  <si>
    <t>lending_acct</t>
    <phoneticPr fontId="24" type="noConversion"/>
  </si>
  <si>
    <t>acct_date</t>
    <phoneticPr fontId="24" type="noConversion"/>
  </si>
  <si>
    <t>service_fee</t>
    <phoneticPr fontId="24" type="noConversion"/>
  </si>
  <si>
    <r>
      <t>默认为0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</si>
  <si>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t>dd_date</t>
    <phoneticPr fontId="24" type="noConversion"/>
  </si>
  <si>
    <t>paid_pen</t>
    <phoneticPr fontId="24" type="noConversion"/>
  </si>
  <si>
    <t>应还利息</t>
    <phoneticPr fontId="24" type="noConversion"/>
  </si>
  <si>
    <t>应还本金</t>
    <phoneticPr fontId="24" type="noConversion"/>
  </si>
  <si>
    <t>paid_prin</t>
    <phoneticPr fontId="24" type="noConversion"/>
  </si>
  <si>
    <t>schd_prin</t>
    <phoneticPr fontId="24" type="noConversion"/>
  </si>
  <si>
    <t>应收服务费</t>
    <phoneticPr fontId="24" type="noConversion"/>
  </si>
  <si>
    <t>schd_serv_fee</t>
    <phoneticPr fontId="24" type="noConversion"/>
  </si>
  <si>
    <t>schd_pen</t>
    <phoneticPr fontId="24" type="noConversion"/>
  </si>
  <si>
    <t>paid_serv_fee</t>
    <phoneticPr fontId="24" type="noConversion"/>
  </si>
  <si>
    <t>wav_amt</t>
    <phoneticPr fontId="24" type="noConversion"/>
  </si>
  <si>
    <r>
      <t>extension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</si>
  <si>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extension_rate</t>
    <phoneticPr fontId="24" type="noConversion"/>
  </si>
  <si>
    <t>公司卡账户,融资账户,借款人账
户,代偿账户,暂收,暂付</t>
  </si>
  <si>
    <t>登记:1,已放款:2,还款中:3,
已逾期:4,已展期:5,已结清:6,已代偿:7,已终止:8</t>
    <phoneticPr fontId="24" type="noConversion"/>
  </si>
  <si>
    <t>path</t>
    <phoneticPr fontId="24" type="noConversion"/>
  </si>
  <si>
    <r>
      <t>身份证: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,电子合同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,房本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,解押手
续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</si>
  <si>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t>out_acct_no</t>
    <phoneticPr fontId="24" type="noConversion"/>
  </si>
  <si>
    <t>ctd_prin</t>
    <phoneticPr fontId="24" type="noConversion"/>
  </si>
  <si>
    <t>ctd_serv_fee</t>
    <phoneticPr fontId="24" type="noConversion"/>
  </si>
  <si>
    <t>ctd_pen</t>
    <phoneticPr fontId="24" type="noConversion"/>
  </si>
  <si>
    <t>逾期罚息累计</t>
    <phoneticPr fontId="24" type="noConversion"/>
  </si>
  <si>
    <t>已收服务费累计</t>
    <phoneticPr fontId="24" type="noConversion"/>
  </si>
  <si>
    <t>tot_paid_prin</t>
    <phoneticPr fontId="24" type="noConversion"/>
  </si>
  <si>
    <t>tot_paid_serv_fee</t>
    <phoneticPr fontId="24" type="noConversion"/>
  </si>
  <si>
    <t>tot_paid_pen</t>
    <phoneticPr fontId="24" type="noConversion"/>
  </si>
  <si>
    <t>tot_wav_amt</t>
    <phoneticPr fontId="24" type="noConversion"/>
  </si>
  <si>
    <r>
      <t>待还: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,已还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,已逾期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
已代偿</t>
    </r>
    <r>
      <rPr>
        <sz val="11"/>
        <color theme="1"/>
        <rFont val="宋体"/>
        <family val="3"/>
        <charset val="134"/>
        <scheme val="minor"/>
      </rPr>
      <t>:4</t>
    </r>
    <r>
      <rPr>
        <sz val="11"/>
        <color theme="1"/>
        <rFont val="宋体"/>
        <charset val="134"/>
        <scheme val="minor"/>
      </rPr>
      <t>,已终止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</si>
  <si>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mt_type</t>
    </r>
    <phoneticPr fontId="24" type="noConversion"/>
  </si>
  <si>
    <t>借据编号,融资编号,收支编号，入账编号，
出账编号</t>
    <phoneticPr fontId="24" type="noConversion"/>
  </si>
  <si>
    <t>voucher_no</t>
    <phoneticPr fontId="24" type="noConversion"/>
  </si>
  <si>
    <t>amt</t>
    <phoneticPr fontId="24" type="noConversion"/>
  </si>
  <si>
    <t>bal_dir</t>
    <phoneticPr fontId="24" type="noConversion"/>
  </si>
  <si>
    <r>
      <t>varchar(1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</si>
  <si>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status</t>
    <phoneticPr fontId="24" type="noConversion"/>
  </si>
  <si>
    <t>成功:1,失败:2</t>
    <phoneticPr fontId="24" type="noConversion"/>
  </si>
  <si>
    <r>
      <t>available_b</t>
    </r>
    <r>
      <rPr>
        <sz val="11"/>
        <color theme="1"/>
        <rFont val="宋体"/>
        <charset val="134"/>
        <scheme val="minor"/>
      </rPr>
      <t>alance</t>
    </r>
    <phoneticPr fontId="24" type="noConversion"/>
  </si>
  <si>
    <t>账户类型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</si>
  <si>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</si>
  <si>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公司卡账户: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,融资账户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,借款人账
户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,代偿账户</t>
    </r>
    <r>
      <rPr>
        <sz val="11"/>
        <color theme="1"/>
        <rFont val="宋体"/>
        <family val="3"/>
        <charset val="134"/>
        <scheme val="minor"/>
      </rPr>
      <t>:4,往来户:5</t>
    </r>
    <phoneticPr fontId="24" type="noConversion"/>
  </si>
  <si>
    <r>
      <t>如果是融资账户指的是用户编号
如果是公司卡账户，为1
如果是借款人账户，指的是客户编号
如果是代偿账户，为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
如果是暂收暂付账户，为</t>
    </r>
    <r>
      <rPr>
        <sz val="11"/>
        <color theme="1"/>
        <rFont val="宋体"/>
        <family val="3"/>
        <charset val="134"/>
        <scheme val="minor"/>
      </rPr>
      <t>5</t>
    </r>
    <phoneticPr fontId="24" type="noConversion"/>
  </si>
  <si>
    <t>freeze_balance</t>
    <phoneticPr fontId="24" type="noConversion"/>
  </si>
  <si>
    <t>balance_type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</si>
  <si>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</si>
  <si>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in_acct_no</t>
    <phoneticPr fontId="24" type="noConversion"/>
  </si>
  <si>
    <r>
      <t>登记: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,计息中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,已延期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,已撤资</t>
    </r>
    <r>
      <rPr>
        <sz val="11"/>
        <color theme="1"/>
        <rFont val="宋体"/>
        <family val="3"/>
        <charset val="134"/>
        <scheme val="minor"/>
      </rPr>
      <t>:4</t>
    </r>
    <r>
      <rPr>
        <sz val="11"/>
        <color theme="1"/>
        <rFont val="宋体"/>
        <charset val="134"/>
        <scheme val="minor"/>
      </rPr>
      <t>,
已结转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</si>
  <si>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t>每个月的第几天</t>
    <phoneticPr fontId="24" type="noConversion"/>
  </si>
  <si>
    <t>融资信息表（描述融资的融资信息）</t>
    <phoneticPr fontId="24" type="noConversion"/>
  </si>
  <si>
    <r>
      <t>dd_</t>
    </r>
    <r>
      <rPr>
        <sz val="11"/>
        <color theme="1"/>
        <rFont val="宋体"/>
        <family val="3"/>
        <charset val="134"/>
        <scheme val="minor"/>
      </rPr>
      <t>num</t>
    </r>
    <phoneticPr fontId="24" type="noConversion"/>
  </si>
  <si>
    <t>dd_prin</t>
    <phoneticPr fontId="24" type="noConversion"/>
  </si>
  <si>
    <r>
      <t>未计息: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,已计息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,已结息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,已终止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</si>
  <si>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</t>
    </r>
    <phoneticPr fontId="24" type="noConversion"/>
  </si>
  <si>
    <t>一般预算支出:1,办公支出:2,其他支出:3,股东分润:5,对公支出:6,对公收入:7,利息收入:8</t>
    <phoneticPr fontId="24" type="noConversion"/>
  </si>
  <si>
    <t>转账编号</t>
    <phoneticPr fontId="24" type="noConversion"/>
  </si>
  <si>
    <t>出账账户</t>
    <phoneticPr fontId="24" type="noConversion"/>
  </si>
  <si>
    <t>type</t>
    <phoneticPr fontId="24" type="noConversion"/>
  </si>
  <si>
    <t>账户调整:1,服务费补偿:2,融资人贴息:3,其他:4</t>
    <phoneticPr fontId="24" type="noConversion"/>
  </si>
  <si>
    <t>放款:1,还款:2,服务费收取:3,
服务费补偿:4,支出:5,融资:6,撤资:7,收入:8,资金登记:9,转账:10,提现:11,结转:12</t>
    <phoneticPr fontId="24" type="noConversion"/>
  </si>
  <si>
    <t>本金:1,利息:2,罚息:3,服务费:4,代偿:5,活期利息:6,资金:7</t>
    <phoneticPr fontId="24" type="noConversion"/>
  </si>
  <si>
    <t>acct_no</t>
    <phoneticPr fontId="24" type="noConversion"/>
  </si>
  <si>
    <t>receive_bigint</t>
  </si>
  <si>
    <t>schd_bigint</t>
  </si>
  <si>
    <t>tot_paid_bigint</t>
  </si>
  <si>
    <t>ctd_bigint</t>
  </si>
  <si>
    <t>paid_bigint</t>
  </si>
  <si>
    <t>tot_schd_bigint</t>
  </si>
  <si>
    <t>chd_bigint</t>
  </si>
  <si>
    <t>用户信息表（描述使用系统的用户信息，可以是操作人,也可以是融资用户）</t>
    <phoneticPr fontId="24" type="noConversion"/>
  </si>
  <si>
    <r>
      <t>客户信息表</t>
    </r>
    <r>
      <rPr>
        <sz val="11"/>
        <color theme="1"/>
        <rFont val="宋体"/>
        <charset val="134"/>
        <scheme val="minor"/>
      </rPr>
      <t>（描述的是借款人信息）</t>
    </r>
    <phoneticPr fontId="24" type="noConversion"/>
  </si>
  <si>
    <r>
      <t>借据表</t>
    </r>
    <r>
      <rPr>
        <sz val="11"/>
        <color theme="1"/>
        <rFont val="宋体"/>
        <charset val="134"/>
        <scheme val="minor"/>
      </rPr>
      <t>（借款具体信息，描述具体的借款情况，整个借款的生命周期中，主要变更这个表）</t>
    </r>
    <phoneticPr fontId="24" type="noConversion"/>
  </si>
  <si>
    <r>
      <t>借据凭证信息</t>
    </r>
    <r>
      <rPr>
        <sz val="11"/>
        <color theme="1"/>
        <rFont val="宋体"/>
        <charset val="134"/>
        <scheme val="minor"/>
      </rPr>
      <t>（描述的是贷款的原始凭证信息）</t>
    </r>
    <phoneticPr fontId="24" type="noConversion"/>
  </si>
  <si>
    <r>
      <t>还款计划表</t>
    </r>
    <r>
      <rPr>
        <sz val="11"/>
        <color theme="1"/>
        <rFont val="宋体"/>
        <charset val="134"/>
        <scheme val="minor"/>
      </rPr>
      <t>（客户的还款计划信息，根据借据的期数，生成多条记录）</t>
    </r>
    <phoneticPr fontId="24" type="noConversion"/>
  </si>
  <si>
    <t>账户表（借款人,融资,公司卡账户）</t>
    <phoneticPr fontId="24" type="noConversion"/>
  </si>
  <si>
    <t>tb_acct</t>
  </si>
  <si>
    <t>回款计划表（描述融资的回款计划信息）</t>
    <phoneticPr fontId="24" type="noConversion"/>
  </si>
  <si>
    <t>本期开始日期</t>
    <phoneticPr fontId="24" type="noConversion"/>
  </si>
  <si>
    <t>本期结束日期</t>
    <phoneticPr fontId="24" type="noConversion"/>
  </si>
  <si>
    <t>期数</t>
    <phoneticPr fontId="24" type="noConversion"/>
  </si>
  <si>
    <t>展期期数</t>
    <phoneticPr fontId="24" type="noConversion"/>
  </si>
  <si>
    <t>延期期数</t>
    <phoneticPr fontId="24" type="noConversion"/>
  </si>
  <si>
    <t>cycle_interval</t>
    <phoneticPr fontId="24" type="noConversion"/>
  </si>
  <si>
    <t>周期间隔</t>
    <phoneticPr fontId="24" type="noConversion"/>
  </si>
  <si>
    <t>一期的天数，默认是30天</t>
    <phoneticPr fontId="24" type="noConversion"/>
  </si>
  <si>
    <t>外部账户</t>
    <phoneticPr fontId="24" type="noConversion"/>
  </si>
  <si>
    <t>投资人出款账户</t>
    <phoneticPr fontId="24" type="noConversion"/>
  </si>
  <si>
    <t>收款账户</t>
    <phoneticPr fontId="24" type="noConversion"/>
  </si>
  <si>
    <t>指的是从外部那个银行卡出入的,标记</t>
    <phoneticPr fontId="24" type="noConversion"/>
  </si>
  <si>
    <t>指的是从哪个公司卡账户出入钱</t>
    <phoneticPr fontId="24" type="noConversion"/>
  </si>
  <si>
    <t>group_no</t>
    <phoneticPr fontId="24" type="noConversion"/>
  </si>
  <si>
    <t>user_no</t>
    <phoneticPr fontId="24" type="noConversion"/>
  </si>
  <si>
    <t>invest_no</t>
    <phoneticPr fontId="24" type="noConversion"/>
  </si>
  <si>
    <t>借据编号</t>
    <phoneticPr fontId="24" type="noConversion"/>
  </si>
  <si>
    <t>loan_no</t>
    <phoneticPr fontId="24" type="noConversion"/>
  </si>
  <si>
    <t>product_no</t>
    <phoneticPr fontId="24" type="noConversion"/>
  </si>
  <si>
    <t>cust_no</t>
    <phoneticPr fontId="24" type="noConversion"/>
  </si>
  <si>
    <t>external_acct</t>
  </si>
  <si>
    <t>external_acct</t>
    <phoneticPr fontId="24" type="noConversion"/>
  </si>
  <si>
    <t>一个用户可以指定多个公司</t>
    <phoneticPr fontId="24" type="noConversion"/>
  </si>
  <si>
    <t>是否自增</t>
    <phoneticPr fontId="24" type="noConversion"/>
  </si>
  <si>
    <t>tb_sys_user</t>
    <phoneticPr fontId="24" type="noConversion"/>
  </si>
  <si>
    <t>t_biz_product_info</t>
  </si>
  <si>
    <t>t_biz_customer_info</t>
  </si>
  <si>
    <t>t_biz_loan_info</t>
  </si>
  <si>
    <t>t_biz_loan_voucher_info</t>
  </si>
  <si>
    <t>t_biz_repay_plan</t>
  </si>
  <si>
    <t>t_biz_acct_record</t>
  </si>
  <si>
    <t>t_biz_acct</t>
  </si>
  <si>
    <t>t_biz_invest_info</t>
  </si>
  <si>
    <t>t_biz_invest_plan</t>
  </si>
  <si>
    <t>t_biz_in_out_voucher_info</t>
  </si>
  <si>
    <t>t_biz_transfer_voucher_info</t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</si>
  <si>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</si>
  <si>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1:是,0:否</t>
    <phoneticPr fontId="24" type="noConversion"/>
  </si>
  <si>
    <t>操作员,超级管理员,
一个用户可以指定多个角色</t>
    <phoneticPr fontId="24" type="noConversion"/>
  </si>
  <si>
    <t>客户编号</t>
    <phoneticPr fontId="24" type="noConversion"/>
  </si>
  <si>
    <t>客户编号</t>
    <phoneticPr fontId="24" type="noConversion"/>
  </si>
  <si>
    <r>
      <t>如果是融资账户指的是客户编号
如果是公司卡账户，为1
如果是借款人账户，指的是客户编号
如果是代偿账户，为4</t>
    </r>
    <r>
      <rPr>
        <sz val="11"/>
        <color theme="1"/>
        <rFont val="宋体"/>
        <charset val="134"/>
        <scheme val="minor"/>
      </rPr>
      <t xml:space="preserve">
如果是暂收暂付账户，为</t>
    </r>
    <r>
      <rPr>
        <sz val="11"/>
        <color theme="1"/>
        <rFont val="宋体"/>
        <family val="3"/>
        <charset val="134"/>
        <scheme val="minor"/>
      </rPr>
      <t>5</t>
    </r>
    <phoneticPr fontId="24" type="noConversion"/>
  </si>
  <si>
    <t>客户类型</t>
    <phoneticPr fontId="24" type="noConversion"/>
  </si>
  <si>
    <t>type</t>
    <phoneticPr fontId="24" type="noConversion"/>
  </si>
  <si>
    <t>1:借款人账户,2:融资人账户</t>
    <phoneticPr fontId="24" type="noConversion"/>
  </si>
  <si>
    <t>账户状态</t>
    <phoneticPr fontId="24" type="noConversion"/>
  </si>
  <si>
    <t>status</t>
    <phoneticPr fontId="24" type="noConversion"/>
  </si>
  <si>
    <t>有效:1,冻结:2,止用:3</t>
    <phoneticPr fontId="24" type="noConversion"/>
  </si>
  <si>
    <t>否</t>
    <phoneticPr fontId="24" type="noConversion"/>
  </si>
  <si>
    <t>客户编号</t>
    <phoneticPr fontId="24" type="noConversion"/>
  </si>
  <si>
    <t>证件号码</t>
    <phoneticPr fontId="24" type="noConversion"/>
  </si>
  <si>
    <t>cert_no</t>
    <phoneticPr fontId="24" type="noConversion"/>
  </si>
  <si>
    <t>证件类型</t>
    <phoneticPr fontId="24" type="noConversion"/>
  </si>
  <si>
    <t>客户姓名</t>
    <phoneticPr fontId="24" type="noConversion"/>
  </si>
  <si>
    <t>sex</t>
    <phoneticPr fontId="24" type="noConversion"/>
  </si>
  <si>
    <t>手机号</t>
    <phoneticPr fontId="24" type="noConversion"/>
  </si>
  <si>
    <t>电话</t>
    <phoneticPr fontId="24" type="noConversion"/>
  </si>
  <si>
    <r>
      <t>正常:1,</t>
    </r>
    <r>
      <rPr>
        <sz val="11"/>
        <color theme="1"/>
        <rFont val="宋体"/>
        <charset val="134"/>
        <scheme val="minor"/>
      </rPr>
      <t>黑名单</t>
    </r>
    <r>
      <rPr>
        <sz val="11"/>
        <color theme="1"/>
        <rFont val="宋体"/>
        <family val="3"/>
        <charset val="134"/>
        <scheme val="minor"/>
      </rPr>
      <t>:2,删除:3</t>
    </r>
    <phoneticPr fontId="24" type="noConversion"/>
  </si>
  <si>
    <t>create_by</t>
    <phoneticPr fontId="24" type="noConversion"/>
  </si>
  <si>
    <t>修改操作员</t>
    <phoneticPr fontId="24" type="noConversion"/>
  </si>
  <si>
    <t>modified_by</t>
    <phoneticPr fontId="24" type="noConversion"/>
  </si>
  <si>
    <t>createAt</t>
  </si>
  <si>
    <t>updateAt</t>
  </si>
  <si>
    <t>lendingAmt</t>
  </si>
  <si>
    <t>lendingAcct</t>
  </si>
  <si>
    <t>externalAcct</t>
  </si>
  <si>
    <t>wavAmt</t>
  </si>
  <si>
    <t>createBy</t>
  </si>
  <si>
    <t>modifiedBy</t>
  </si>
  <si>
    <t>receiveBigint</t>
  </si>
  <si>
    <t>schdBigint</t>
  </si>
  <si>
    <t>ctdBigint</t>
  </si>
  <si>
    <t>paidBigint</t>
  </si>
  <si>
    <t>availableBalance</t>
  </si>
  <si>
    <t>freezeBalance</t>
  </si>
  <si>
    <t>chdBigint</t>
  </si>
  <si>
    <t>acctDate</t>
  </si>
  <si>
    <t>beginDate</t>
  </si>
  <si>
    <t>endDate</t>
  </si>
  <si>
    <t>lendingDate</t>
  </si>
  <si>
    <t>ddDate</t>
  </si>
  <si>
    <t>balDir</t>
  </si>
  <si>
    <t>serviceFee</t>
  </si>
  <si>
    <t>cycleInterval</t>
  </si>
  <si>
    <t>orgNo</t>
  </si>
  <si>
    <t>productName</t>
  </si>
  <si>
    <t>penNumber</t>
  </si>
  <si>
    <t>productNo</t>
  </si>
  <si>
    <t>custNo</t>
  </si>
  <si>
    <t>contrNo</t>
  </si>
  <si>
    <t>termNo</t>
  </si>
  <si>
    <t>extensionNo</t>
  </si>
  <si>
    <t>loanNo</t>
  </si>
  <si>
    <t>ddNum</t>
  </si>
  <si>
    <t>inAcctNo</t>
  </si>
  <si>
    <t>groupNo</t>
  </si>
  <si>
    <t>voucherNo</t>
  </si>
  <si>
    <t>acctNo</t>
  </si>
  <si>
    <t>userNo</t>
  </si>
  <si>
    <t>investNo</t>
  </si>
  <si>
    <t>outAcctNo</t>
  </si>
  <si>
    <t>isPen</t>
  </si>
  <si>
    <t>schdPrin</t>
  </si>
  <si>
    <t>schdPen</t>
  </si>
  <si>
    <t>totPaidPrin</t>
  </si>
  <si>
    <t>totPaidBigint</t>
  </si>
  <si>
    <t>totPaidPen</t>
  </si>
  <si>
    <t>ctdPrin</t>
  </si>
  <si>
    <t>ctdPen</t>
  </si>
  <si>
    <t>paidPrin</t>
  </si>
  <si>
    <t>paidPen</t>
  </si>
  <si>
    <t>ddPrin</t>
  </si>
  <si>
    <t>penRate</t>
  </si>
  <si>
    <t>extensionRate</t>
  </si>
  <si>
    <t>serviceFeeScale</t>
  </si>
  <si>
    <t>schdServFee</t>
  </si>
  <si>
    <t>totPaidServFee</t>
  </si>
  <si>
    <t>ctdServFee</t>
  </si>
  <si>
    <t>paidServFee</t>
  </si>
  <si>
    <t>totSchdBigint</t>
  </si>
  <si>
    <t>serviceFeeType</t>
  </si>
  <si>
    <t>repayType</t>
  </si>
  <si>
    <t>loanType</t>
  </si>
  <si>
    <t>amtType</t>
  </si>
  <si>
    <t>acctType</t>
  </si>
  <si>
    <t>balanceType</t>
  </si>
  <si>
    <t>totWavAmt</t>
  </si>
  <si>
    <t>TBizProductInfo</t>
  </si>
  <si>
    <t>TBizCustomerInfo</t>
  </si>
  <si>
    <t>TBizLoanInfo</t>
  </si>
  <si>
    <t>TBizLoanVoucherInfo</t>
  </si>
  <si>
    <t>TBizRepayPlan</t>
  </si>
  <si>
    <t>TBizAcctRecord</t>
  </si>
  <si>
    <t>TBizAcct</t>
  </si>
  <si>
    <t>TBizInvestInfo</t>
  </si>
  <si>
    <t>TBizInvestPlan</t>
  </si>
  <si>
    <t>TBizInOutVoucherInfo</t>
  </si>
  <si>
    <t>TBizTransferVoucherInfo</t>
  </si>
  <si>
    <t>cert_type</t>
    <phoneticPr fontId="24" type="noConversion"/>
  </si>
  <si>
    <t>certType</t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</si>
  <si>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</si>
  <si>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mobile</t>
    <phoneticPr fontId="24" type="noConversion"/>
  </si>
  <si>
    <t>性别</t>
    <phoneticPr fontId="24" type="noConversion"/>
  </si>
  <si>
    <t>电子邮箱</t>
    <phoneticPr fontId="24" type="noConversion"/>
  </si>
  <si>
    <t>remark</t>
    <phoneticPr fontId="24" type="noConversion"/>
  </si>
  <si>
    <t>备注</t>
    <phoneticPr fontId="24" type="noConversion"/>
  </si>
  <si>
    <t>certNo</t>
    <phoneticPr fontId="24" type="noConversion"/>
  </si>
</sst>
</file>

<file path=xl/styles.xml><?xml version="1.0" encoding="utf-8"?>
<styleSheet xmlns="http://schemas.openxmlformats.org/spreadsheetml/2006/main">
  <numFmts count="3">
    <numFmt numFmtId="176" formatCode="&quot;￥&quot;#,##0.00;&quot;￥&quot;\-#,##0.00"/>
    <numFmt numFmtId="177" formatCode="0.00_ "/>
    <numFmt numFmtId="178" formatCode="#,##0.0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indexed="8"/>
      <name val="Tahoma"/>
      <family val="2"/>
    </font>
    <font>
      <sz val="6"/>
      <color theme="1"/>
      <name val="宋体"/>
      <charset val="134"/>
      <scheme val="minor"/>
    </font>
    <font>
      <sz val="11"/>
      <color rgb="FF000000"/>
      <name val="Tahoma"/>
      <family val="2"/>
    </font>
    <font>
      <sz val="11"/>
      <color indexed="8"/>
      <name val="Tahoma"/>
      <family val="2"/>
    </font>
    <font>
      <sz val="10"/>
      <color indexed="8"/>
      <name val="Tahoma"/>
      <family val="2"/>
    </font>
    <font>
      <sz val="10"/>
      <color rgb="FF000000"/>
      <name val="宋体"/>
      <charset val="134"/>
    </font>
    <font>
      <sz val="8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u/>
      <sz val="11"/>
      <color theme="10"/>
      <name val="宋体"/>
      <charset val="134"/>
    </font>
    <font>
      <sz val="12"/>
      <color theme="1"/>
      <name val="宋体"/>
      <charset val="134"/>
      <scheme val="minor"/>
    </font>
    <font>
      <b/>
      <sz val="10"/>
      <color theme="1"/>
      <name val="Arial"/>
      <family val="2"/>
    </font>
    <font>
      <sz val="11"/>
      <color rgb="FF000000"/>
      <name val="宋体"/>
      <charset val="134"/>
    </font>
    <font>
      <sz val="8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rgb="FF0070C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/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6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78" fontId="5" fillId="0" borderId="1" xfId="0" applyNumberFormat="1" applyFont="1" applyFill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vertical="center"/>
    </xf>
    <xf numFmtId="178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7" fillId="0" borderId="0" xfId="1" applyAlignment="1" applyProtection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8" fillId="0" borderId="1" xfId="0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1" xfId="0" applyFont="1" applyFill="1" applyBorder="1"/>
    <xf numFmtId="0" fontId="25" fillId="0" borderId="1" xfId="0" applyFont="1" applyFill="1" applyBorder="1"/>
    <xf numFmtId="0" fontId="25" fillId="0" borderId="1" xfId="0" applyFont="1" applyBorder="1"/>
    <xf numFmtId="0" fontId="28" fillId="0" borderId="1" xfId="0" applyFont="1" applyFill="1" applyBorder="1"/>
    <xf numFmtId="0" fontId="27" fillId="0" borderId="1" xfId="0" applyFont="1" applyBorder="1"/>
    <xf numFmtId="0" fontId="27" fillId="0" borderId="1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25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30" fillId="0" borderId="0" xfId="0" applyFont="1"/>
    <xf numFmtId="0" fontId="30" fillId="0" borderId="1" xfId="0" applyFont="1" applyBorder="1"/>
    <xf numFmtId="0" fontId="27" fillId="0" borderId="0" xfId="0" applyFont="1" applyFill="1" applyBorder="1"/>
    <xf numFmtId="0" fontId="27" fillId="0" borderId="0" xfId="0" applyFont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178" fontId="5" fillId="0" borderId="15" xfId="0" applyNumberFormat="1" applyFont="1" applyFill="1" applyBorder="1" applyAlignment="1">
      <alignment horizontal="center" vertical="center"/>
    </xf>
    <xf numFmtId="178" fontId="5" fillId="3" borderId="13" xfId="0" applyNumberFormat="1" applyFont="1" applyFill="1" applyBorder="1" applyAlignment="1">
      <alignment horizontal="center" vertical="center"/>
    </xf>
    <xf numFmtId="178" fontId="5" fillId="3" borderId="1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176" fontId="11" fillId="0" borderId="13" xfId="0" applyNumberFormat="1" applyFont="1" applyFill="1" applyBorder="1" applyAlignment="1">
      <alignment horizontal="center" vertical="center"/>
    </xf>
    <xf numFmtId="176" fontId="11" fillId="0" borderId="14" xfId="0" applyNumberFormat="1" applyFont="1" applyFill="1" applyBorder="1" applyAlignment="1">
      <alignment horizontal="center" vertical="center"/>
    </xf>
    <xf numFmtId="176" fontId="11" fillId="0" borderId="15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7" fillId="0" borderId="3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 wrapText="1"/>
    </xf>
    <xf numFmtId="0" fontId="0" fillId="0" borderId="6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11" xfId="0" applyFont="1" applyFill="1" applyBorder="1" applyAlignment="1">
      <alignment vertical="top" wrapText="1"/>
    </xf>
    <xf numFmtId="0" fontId="0" fillId="0" borderId="8" xfId="0" applyFont="1" applyFill="1" applyBorder="1" applyAlignment="1">
      <alignment vertical="top" wrapText="1"/>
    </xf>
    <xf numFmtId="0" fontId="0" fillId="0" borderId="9" xfId="0" applyFont="1" applyFill="1" applyBorder="1" applyAlignment="1">
      <alignment vertical="top" wrapText="1"/>
    </xf>
    <xf numFmtId="0" fontId="0" fillId="0" borderId="12" xfId="0" applyFont="1" applyFill="1" applyBorder="1" applyAlignment="1">
      <alignment vertical="top" wrapText="1"/>
    </xf>
    <xf numFmtId="0" fontId="27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cesson.com/view/link/5c2caa97e4b0f430adf15680" TargetMode="External"/><Relationship Id="rId2" Type="http://schemas.openxmlformats.org/officeDocument/2006/relationships/hyperlink" Target="https://www.processon.com/view/link/5c2ca5d5e4b0f430adf14fa9" TargetMode="External"/><Relationship Id="rId1" Type="http://schemas.openxmlformats.org/officeDocument/2006/relationships/hyperlink" Target="https://www.processon.com/view/link/5c2ca2d9e4b048f108bef5e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6:J13"/>
  <sheetViews>
    <sheetView workbookViewId="0">
      <selection activeCell="N15" sqref="N15"/>
    </sheetView>
  </sheetViews>
  <sheetFormatPr defaultColWidth="9" defaultRowHeight="14.4"/>
  <sheetData>
    <row r="6" spans="2:10">
      <c r="B6" t="s">
        <v>0</v>
      </c>
    </row>
    <row r="7" spans="2:10">
      <c r="B7" t="s">
        <v>1</v>
      </c>
    </row>
    <row r="9" spans="2:10">
      <c r="B9" t="s">
        <v>2</v>
      </c>
    </row>
    <row r="11" spans="2:10">
      <c r="B11" t="s">
        <v>3</v>
      </c>
      <c r="J11" t="s">
        <v>4</v>
      </c>
    </row>
    <row r="12" spans="2:10">
      <c r="J12" t="s">
        <v>5</v>
      </c>
    </row>
    <row r="13" spans="2:10">
      <c r="B13" t="s">
        <v>6</v>
      </c>
    </row>
  </sheetData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3:V158"/>
  <sheetViews>
    <sheetView topLeftCell="A61" workbookViewId="0">
      <selection activeCell="B166" sqref="B166"/>
    </sheetView>
  </sheetViews>
  <sheetFormatPr defaultColWidth="9" defaultRowHeight="14.4"/>
  <cols>
    <col min="2" max="3" width="19.109375" customWidth="1"/>
    <col min="4" max="4" width="9.5546875" customWidth="1"/>
    <col min="5" max="6" width="13.88671875" customWidth="1"/>
    <col min="7" max="7" width="31.44140625" customWidth="1"/>
  </cols>
  <sheetData>
    <row r="3" spans="2:20">
      <c r="B3" t="s">
        <v>7</v>
      </c>
    </row>
    <row r="4" spans="2:20">
      <c r="B4" s="38" t="s">
        <v>8</v>
      </c>
      <c r="C4" s="38" t="s">
        <v>9</v>
      </c>
      <c r="D4" s="38" t="s">
        <v>10</v>
      </c>
      <c r="E4" s="38" t="s">
        <v>11</v>
      </c>
      <c r="F4" s="38" t="s">
        <v>12</v>
      </c>
      <c r="G4" s="38" t="s">
        <v>13</v>
      </c>
      <c r="K4" t="s">
        <v>14</v>
      </c>
    </row>
    <row r="5" spans="2:20">
      <c r="B5" s="38" t="s">
        <v>208</v>
      </c>
      <c r="C5" s="38"/>
      <c r="D5" s="38"/>
      <c r="E5" s="38"/>
      <c r="F5" s="38"/>
      <c r="G5" s="38"/>
    </row>
    <row r="6" spans="2:20">
      <c r="B6" s="38" t="s">
        <v>15</v>
      </c>
      <c r="C6" s="38"/>
      <c r="D6" s="38"/>
      <c r="E6" s="38"/>
      <c r="F6" s="38"/>
      <c r="G6" s="38"/>
      <c r="K6" t="s">
        <v>16</v>
      </c>
    </row>
    <row r="7" spans="2:20">
      <c r="B7" s="38" t="s">
        <v>17</v>
      </c>
      <c r="C7" s="38"/>
      <c r="D7" s="38"/>
      <c r="E7" s="38"/>
      <c r="F7" s="38"/>
      <c r="G7" s="38"/>
    </row>
    <row r="8" spans="2:20">
      <c r="B8" s="38" t="s">
        <v>13</v>
      </c>
      <c r="C8" s="38"/>
      <c r="D8" s="38"/>
      <c r="E8" s="38"/>
      <c r="F8" s="38"/>
      <c r="G8" s="38"/>
    </row>
    <row r="10" spans="2:20">
      <c r="B10" t="s">
        <v>18</v>
      </c>
    </row>
    <row r="11" spans="2:20">
      <c r="B11" s="38" t="s">
        <v>9</v>
      </c>
      <c r="C11" s="38"/>
      <c r="D11" s="38" t="s">
        <v>10</v>
      </c>
      <c r="E11" s="38" t="s">
        <v>11</v>
      </c>
      <c r="F11" s="38" t="s">
        <v>12</v>
      </c>
      <c r="G11" s="38" t="s">
        <v>13</v>
      </c>
      <c r="K11" t="s">
        <v>19</v>
      </c>
    </row>
    <row r="12" spans="2:20">
      <c r="B12" s="38" t="s">
        <v>208</v>
      </c>
      <c r="C12" s="38"/>
      <c r="D12" s="38"/>
      <c r="E12" s="38"/>
      <c r="F12" s="38"/>
      <c r="G12" s="38"/>
      <c r="K12" t="s">
        <v>20</v>
      </c>
    </row>
    <row r="13" spans="2:20">
      <c r="B13" s="38" t="s">
        <v>221</v>
      </c>
      <c r="C13" s="38"/>
      <c r="D13" s="38"/>
      <c r="E13" s="38"/>
      <c r="F13" s="38"/>
      <c r="G13" s="38"/>
    </row>
    <row r="14" spans="2:20">
      <c r="B14" s="38" t="s">
        <v>22</v>
      </c>
      <c r="C14" s="38"/>
      <c r="D14" s="38"/>
      <c r="E14" s="38"/>
      <c r="F14" s="38"/>
      <c r="G14" s="38"/>
      <c r="K14" s="64" t="s">
        <v>23</v>
      </c>
      <c r="L14" s="64"/>
      <c r="M14" s="64"/>
      <c r="N14" s="64"/>
      <c r="O14" s="64"/>
      <c r="P14" s="64"/>
      <c r="Q14" s="64"/>
      <c r="R14" s="64"/>
      <c r="S14" s="64"/>
      <c r="T14" s="64"/>
    </row>
    <row r="15" spans="2:20">
      <c r="B15" s="39" t="s">
        <v>24</v>
      </c>
      <c r="C15" s="39"/>
      <c r="D15" s="38"/>
      <c r="E15" s="38"/>
      <c r="F15" s="38"/>
      <c r="G15" s="38"/>
      <c r="K15" s="64"/>
      <c r="L15" s="64"/>
      <c r="M15" s="64"/>
      <c r="N15" s="64"/>
      <c r="O15" s="64"/>
      <c r="P15" s="64"/>
      <c r="Q15" s="64"/>
      <c r="R15" s="64"/>
      <c r="S15" s="64"/>
      <c r="T15" s="64"/>
    </row>
    <row r="16" spans="2:20">
      <c r="B16" s="39" t="s">
        <v>220</v>
      </c>
      <c r="C16" s="39"/>
      <c r="D16" s="38"/>
      <c r="E16" s="38"/>
      <c r="F16" s="38"/>
      <c r="G16" s="38"/>
      <c r="K16" s="57"/>
      <c r="L16" s="57"/>
      <c r="M16" s="57"/>
      <c r="N16" s="57"/>
      <c r="O16" s="57"/>
      <c r="P16" s="57"/>
      <c r="Q16" s="57"/>
      <c r="R16" s="57"/>
      <c r="S16" s="57"/>
      <c r="T16" s="57"/>
    </row>
    <row r="17" spans="2:22">
      <c r="B17" s="39" t="s">
        <v>222</v>
      </c>
      <c r="C17" s="39"/>
      <c r="D17" s="38"/>
      <c r="E17" s="38"/>
      <c r="F17" s="38"/>
      <c r="G17" s="38" t="s">
        <v>223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</row>
    <row r="18" spans="2:22">
      <c r="B18" s="39" t="s">
        <v>218</v>
      </c>
      <c r="C18" s="39"/>
      <c r="D18" s="38"/>
      <c r="E18" s="38"/>
      <c r="F18" s="38"/>
      <c r="G18" s="38"/>
      <c r="K18" s="57"/>
      <c r="L18" s="57"/>
      <c r="M18" s="57"/>
      <c r="N18" s="57"/>
      <c r="O18" s="57"/>
      <c r="P18" s="57"/>
      <c r="Q18" s="57"/>
      <c r="R18" s="57"/>
      <c r="S18" s="57"/>
      <c r="T18" s="57"/>
    </row>
    <row r="19" spans="2:22">
      <c r="B19" s="39" t="s">
        <v>219</v>
      </c>
      <c r="C19" s="39"/>
      <c r="D19" s="38"/>
      <c r="E19" s="38"/>
      <c r="F19" s="38"/>
      <c r="G19" s="38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2:22" ht="28.8">
      <c r="B20" s="39" t="s">
        <v>25</v>
      </c>
      <c r="C20" s="39"/>
      <c r="D20" s="38"/>
      <c r="E20" s="38"/>
      <c r="F20" s="38"/>
      <c r="G20" s="40" t="s">
        <v>26</v>
      </c>
      <c r="K20" s="49" t="s">
        <v>183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2:22">
      <c r="B21" s="38" t="s">
        <v>13</v>
      </c>
      <c r="C21" s="38"/>
      <c r="D21" s="38"/>
      <c r="E21" s="38"/>
      <c r="F21" s="38"/>
      <c r="G21" s="38"/>
      <c r="K21" s="49" t="s">
        <v>179</v>
      </c>
      <c r="L21" s="50"/>
      <c r="M21" s="50"/>
      <c r="N21" s="50"/>
      <c r="O21" s="50"/>
      <c r="P21" s="50"/>
      <c r="Q21" s="50"/>
      <c r="R21" s="50"/>
    </row>
    <row r="22" spans="2:22">
      <c r="K22" s="49" t="s">
        <v>180</v>
      </c>
      <c r="L22" s="49"/>
      <c r="M22" s="49"/>
      <c r="N22" s="49"/>
      <c r="O22" s="49"/>
      <c r="P22" s="49"/>
      <c r="Q22" s="49"/>
      <c r="R22" s="49"/>
      <c r="S22" s="49"/>
      <c r="T22" s="49"/>
    </row>
    <row r="23" spans="2:22">
      <c r="K23" s="49" t="s">
        <v>181</v>
      </c>
      <c r="L23" s="49"/>
      <c r="M23" s="49"/>
      <c r="N23" s="49"/>
      <c r="O23" s="49"/>
      <c r="P23" s="49" t="s">
        <v>182</v>
      </c>
      <c r="Q23" s="49"/>
      <c r="R23" s="49"/>
    </row>
    <row r="24" spans="2:22">
      <c r="B24" t="s">
        <v>211</v>
      </c>
    </row>
    <row r="25" spans="2:22">
      <c r="B25" s="38" t="s">
        <v>8</v>
      </c>
      <c r="C25" s="38" t="s">
        <v>9</v>
      </c>
      <c r="D25" s="38" t="s">
        <v>10</v>
      </c>
      <c r="E25" s="38" t="s">
        <v>11</v>
      </c>
      <c r="F25" s="38" t="s">
        <v>12</v>
      </c>
      <c r="G25" s="38" t="s">
        <v>13</v>
      </c>
      <c r="K25" t="s">
        <v>27</v>
      </c>
    </row>
    <row r="26" spans="2:22">
      <c r="B26" s="38" t="s">
        <v>28</v>
      </c>
      <c r="C26" s="38"/>
      <c r="D26" s="38"/>
      <c r="E26" s="38"/>
      <c r="F26" s="38"/>
      <c r="G26" s="38"/>
    </row>
    <row r="27" spans="2:22">
      <c r="B27" s="38" t="s">
        <v>29</v>
      </c>
      <c r="C27" s="38"/>
      <c r="D27" s="38"/>
      <c r="E27" s="38"/>
      <c r="F27" s="38"/>
      <c r="G27" s="38"/>
      <c r="K27" s="45" t="s">
        <v>30</v>
      </c>
      <c r="L27" s="46"/>
      <c r="M27" s="46"/>
      <c r="N27" s="46"/>
      <c r="O27" s="46"/>
      <c r="P27" s="46"/>
      <c r="Q27" s="46"/>
      <c r="R27" s="46"/>
      <c r="S27" s="46"/>
      <c r="T27" s="47"/>
    </row>
    <row r="28" spans="2:22">
      <c r="B28" s="39" t="s">
        <v>31</v>
      </c>
      <c r="C28" s="39"/>
      <c r="D28" s="38"/>
      <c r="E28" s="38"/>
      <c r="F28" s="38"/>
      <c r="G28" s="38"/>
    </row>
    <row r="29" spans="2:22" ht="15.6">
      <c r="B29" s="41" t="s">
        <v>32</v>
      </c>
      <c r="C29" s="39"/>
      <c r="D29" s="38"/>
      <c r="E29" s="38"/>
      <c r="F29" s="38"/>
      <c r="G29" s="40"/>
      <c r="K29" s="49" t="s">
        <v>184</v>
      </c>
      <c r="L29" s="49"/>
      <c r="M29" s="49"/>
      <c r="N29" s="50"/>
      <c r="O29" s="50"/>
      <c r="P29" s="50"/>
      <c r="Q29" s="50"/>
      <c r="R29" s="50"/>
      <c r="S29" s="50"/>
      <c r="T29" s="50"/>
      <c r="U29" s="50"/>
    </row>
    <row r="30" spans="2:22">
      <c r="B30" s="39" t="s">
        <v>33</v>
      </c>
      <c r="C30" s="39"/>
      <c r="D30" s="38"/>
      <c r="E30" s="38"/>
      <c r="F30" s="38"/>
      <c r="G30" s="38"/>
      <c r="K30" s="49" t="s">
        <v>178</v>
      </c>
      <c r="L30" s="49"/>
      <c r="M30" s="49"/>
      <c r="N30" s="49"/>
      <c r="O30" s="49"/>
      <c r="P30" s="50"/>
      <c r="Q30" s="50"/>
      <c r="R30" s="50"/>
      <c r="S30" s="50"/>
      <c r="T30" s="50"/>
      <c r="U30" s="50"/>
    </row>
    <row r="31" spans="2:22">
      <c r="B31" s="39" t="s">
        <v>34</v>
      </c>
      <c r="C31" s="39"/>
      <c r="D31" s="38"/>
      <c r="E31" s="38"/>
      <c r="F31" s="38"/>
      <c r="G31" s="38"/>
    </row>
    <row r="32" spans="2:22" ht="15.6">
      <c r="B32" s="41" t="s">
        <v>35</v>
      </c>
      <c r="C32" s="39"/>
      <c r="D32" s="38"/>
      <c r="E32" s="38"/>
      <c r="F32" s="38"/>
      <c r="G32" s="38"/>
      <c r="K32" s="48"/>
    </row>
    <row r="33" spans="2:15" ht="15.6">
      <c r="B33" s="41" t="s">
        <v>36</v>
      </c>
      <c r="C33" s="39"/>
      <c r="D33" s="38"/>
      <c r="E33" s="38"/>
      <c r="F33" s="38"/>
      <c r="G33" s="38"/>
    </row>
    <row r="34" spans="2:15" ht="15.6">
      <c r="B34" s="41" t="s">
        <v>212</v>
      </c>
      <c r="C34" s="39"/>
      <c r="D34" s="38"/>
      <c r="E34" s="38"/>
      <c r="F34" s="38"/>
      <c r="G34" s="38" t="s">
        <v>210</v>
      </c>
    </row>
    <row r="35" spans="2:15">
      <c r="B35" s="39" t="s">
        <v>13</v>
      </c>
      <c r="C35" s="39"/>
      <c r="D35" s="38"/>
      <c r="E35" s="38"/>
      <c r="F35" s="38"/>
      <c r="G35" s="38"/>
    </row>
    <row r="38" spans="2:15">
      <c r="B38" t="s">
        <v>37</v>
      </c>
    </row>
    <row r="39" spans="2:15">
      <c r="B39" s="38" t="s">
        <v>8</v>
      </c>
      <c r="C39" s="38" t="s">
        <v>9</v>
      </c>
      <c r="D39" s="38" t="s">
        <v>10</v>
      </c>
      <c r="E39" s="38" t="s">
        <v>11</v>
      </c>
      <c r="F39" s="38" t="s">
        <v>12</v>
      </c>
      <c r="G39" s="38" t="s">
        <v>13</v>
      </c>
      <c r="K39" t="s">
        <v>38</v>
      </c>
    </row>
    <row r="40" spans="2:15">
      <c r="B40" s="38" t="s">
        <v>39</v>
      </c>
      <c r="C40" s="38"/>
      <c r="D40" s="38"/>
      <c r="E40" s="38"/>
      <c r="F40" s="38"/>
      <c r="G40" s="38"/>
      <c r="K40" t="s">
        <v>40</v>
      </c>
    </row>
    <row r="41" spans="2:15">
      <c r="B41" s="38" t="s">
        <v>15</v>
      </c>
      <c r="C41" s="38"/>
      <c r="D41" s="38"/>
      <c r="E41" s="38"/>
      <c r="F41" s="38"/>
      <c r="G41" s="38"/>
    </row>
    <row r="42" spans="2:15">
      <c r="B42" s="38" t="s">
        <v>208</v>
      </c>
      <c r="C42" s="38"/>
      <c r="D42" s="38"/>
      <c r="E42" s="38"/>
      <c r="F42" s="38"/>
      <c r="G42" s="38"/>
    </row>
    <row r="43" spans="2:15">
      <c r="B43" s="38" t="s">
        <v>21</v>
      </c>
      <c r="C43" s="38"/>
      <c r="D43" s="38"/>
      <c r="E43" s="38"/>
      <c r="F43" s="38"/>
      <c r="G43" s="38"/>
      <c r="K43" s="49" t="s">
        <v>185</v>
      </c>
      <c r="L43" s="49"/>
      <c r="M43" s="49"/>
      <c r="N43" s="49"/>
      <c r="O43" s="49"/>
    </row>
    <row r="44" spans="2:15">
      <c r="B44" s="39" t="s">
        <v>28</v>
      </c>
      <c r="C44" s="39"/>
      <c r="D44" s="38"/>
      <c r="E44" s="38"/>
      <c r="F44" s="38"/>
      <c r="G44" s="38"/>
    </row>
    <row r="45" spans="2:15">
      <c r="B45" s="39" t="s">
        <v>203</v>
      </c>
      <c r="C45" s="39"/>
      <c r="D45" s="38"/>
      <c r="E45" s="38"/>
      <c r="F45" s="38"/>
      <c r="G45" s="38" t="s">
        <v>229</v>
      </c>
    </row>
    <row r="46" spans="2:15">
      <c r="B46" s="39" t="s">
        <v>41</v>
      </c>
      <c r="C46" s="39"/>
      <c r="D46" s="38"/>
      <c r="E46" s="38"/>
      <c r="F46" s="38"/>
      <c r="G46" s="40"/>
    </row>
    <row r="47" spans="2:15">
      <c r="B47" s="39" t="s">
        <v>42</v>
      </c>
      <c r="C47" s="39"/>
      <c r="D47" s="38"/>
      <c r="E47" s="38"/>
      <c r="F47" s="38"/>
      <c r="G47" s="38"/>
    </row>
    <row r="48" spans="2:15">
      <c r="B48" s="39" t="s">
        <v>43</v>
      </c>
      <c r="C48" s="39"/>
      <c r="D48" s="38"/>
      <c r="E48" s="38"/>
      <c r="F48" s="38"/>
      <c r="G48" s="38"/>
    </row>
    <row r="49" spans="2:7">
      <c r="B49" s="39" t="s">
        <v>44</v>
      </c>
      <c r="C49" s="39"/>
      <c r="D49" s="38"/>
      <c r="E49" s="38"/>
      <c r="F49" s="38"/>
      <c r="G49" s="38"/>
    </row>
    <row r="50" spans="2:7">
      <c r="B50" s="39" t="s">
        <v>45</v>
      </c>
      <c r="C50" s="39"/>
      <c r="D50" s="38"/>
      <c r="E50" s="38"/>
      <c r="F50" s="38"/>
      <c r="G50" s="38"/>
    </row>
    <row r="51" spans="2:7">
      <c r="B51" s="39" t="s">
        <v>46</v>
      </c>
      <c r="C51" s="39"/>
      <c r="D51" s="38"/>
      <c r="E51" s="38"/>
      <c r="F51" s="38"/>
      <c r="G51" s="38"/>
    </row>
    <row r="52" spans="2:7">
      <c r="B52" s="39" t="s">
        <v>47</v>
      </c>
      <c r="C52" s="39"/>
      <c r="D52" s="38"/>
      <c r="E52" s="38"/>
      <c r="F52" s="38"/>
      <c r="G52" s="38"/>
    </row>
    <row r="53" spans="2:7">
      <c r="B53" s="39" t="s">
        <v>48</v>
      </c>
      <c r="C53" s="38"/>
      <c r="D53" s="38"/>
      <c r="E53" s="38"/>
      <c r="F53" s="38"/>
      <c r="G53" s="38"/>
    </row>
    <row r="54" spans="2:7">
      <c r="B54" s="39" t="s">
        <v>49</v>
      </c>
      <c r="C54" s="38"/>
      <c r="D54" s="38"/>
      <c r="E54" s="38"/>
      <c r="F54" s="38"/>
      <c r="G54" s="38"/>
    </row>
    <row r="55" spans="2:7">
      <c r="B55" s="39" t="s">
        <v>228</v>
      </c>
      <c r="C55" s="38"/>
      <c r="D55" s="38"/>
      <c r="E55" s="38"/>
      <c r="F55" s="38"/>
      <c r="G55" s="38" t="s">
        <v>230</v>
      </c>
    </row>
    <row r="56" spans="2:7">
      <c r="B56" s="39" t="s">
        <v>234</v>
      </c>
      <c r="C56" s="38"/>
      <c r="D56" s="38"/>
      <c r="E56" s="38"/>
      <c r="F56" s="38"/>
      <c r="G56" s="38" t="s">
        <v>233</v>
      </c>
    </row>
    <row r="57" spans="2:7">
      <c r="B57" s="39" t="s">
        <v>50</v>
      </c>
      <c r="C57" s="38"/>
      <c r="D57" s="38"/>
      <c r="E57" s="38"/>
      <c r="F57" s="38"/>
      <c r="G57" s="38" t="s">
        <v>223</v>
      </c>
    </row>
    <row r="58" spans="2:7">
      <c r="B58" s="39" t="s">
        <v>222</v>
      </c>
      <c r="C58" s="38"/>
      <c r="D58" s="38"/>
      <c r="E58" s="38"/>
      <c r="F58" s="38"/>
      <c r="G58" s="38"/>
    </row>
    <row r="59" spans="2:7">
      <c r="B59" s="39" t="s">
        <v>51</v>
      </c>
      <c r="C59" s="38"/>
      <c r="D59" s="38"/>
      <c r="E59" s="38"/>
      <c r="F59" s="38"/>
      <c r="G59" s="38"/>
    </row>
    <row r="60" spans="2:7">
      <c r="B60" s="39" t="s">
        <v>216</v>
      </c>
      <c r="C60" s="38"/>
      <c r="D60" s="38"/>
      <c r="E60" s="38"/>
      <c r="F60" s="38"/>
      <c r="G60" s="38" t="s">
        <v>217</v>
      </c>
    </row>
    <row r="61" spans="2:7">
      <c r="B61" s="39" t="s">
        <v>52</v>
      </c>
      <c r="C61" s="38"/>
      <c r="D61" s="38"/>
      <c r="E61" s="38"/>
      <c r="F61" s="38"/>
      <c r="G61" s="38"/>
    </row>
    <row r="62" spans="2:7">
      <c r="B62" s="39" t="s">
        <v>53</v>
      </c>
      <c r="C62" s="38"/>
      <c r="D62" s="38"/>
      <c r="E62" s="38"/>
      <c r="F62" s="38"/>
      <c r="G62" s="38"/>
    </row>
    <row r="63" spans="2:7">
      <c r="B63" s="39" t="s">
        <v>54</v>
      </c>
      <c r="C63" s="38"/>
      <c r="D63" s="38"/>
      <c r="E63" s="38"/>
      <c r="F63" s="38"/>
      <c r="G63" s="38"/>
    </row>
    <row r="64" spans="2:7">
      <c r="B64" s="38" t="s">
        <v>55</v>
      </c>
      <c r="C64" s="38"/>
      <c r="D64" s="38"/>
      <c r="E64" s="38"/>
      <c r="F64" s="38"/>
      <c r="G64" s="38"/>
    </row>
    <row r="65" spans="2:7">
      <c r="B65" s="38" t="s">
        <v>226</v>
      </c>
      <c r="C65" s="38"/>
      <c r="D65" s="38"/>
      <c r="E65" s="38"/>
      <c r="F65" s="38"/>
      <c r="G65" s="38"/>
    </row>
    <row r="66" spans="2:7">
      <c r="B66" s="38" t="s">
        <v>227</v>
      </c>
      <c r="C66" s="38"/>
      <c r="D66" s="38"/>
      <c r="E66" s="38"/>
      <c r="F66" s="38"/>
      <c r="G66" s="38"/>
    </row>
    <row r="67" spans="2:7">
      <c r="B67" s="38" t="s">
        <v>214</v>
      </c>
      <c r="C67" s="38"/>
      <c r="D67" s="38"/>
      <c r="E67" s="38"/>
      <c r="F67" s="38"/>
      <c r="G67" s="38"/>
    </row>
    <row r="68" spans="2:7">
      <c r="B68" s="38" t="s">
        <v>215</v>
      </c>
      <c r="C68" s="38"/>
      <c r="D68" s="38"/>
      <c r="E68" s="38"/>
      <c r="F68" s="38"/>
      <c r="G68" s="38"/>
    </row>
    <row r="69" spans="2:7" ht="43.2">
      <c r="B69" s="39" t="s">
        <v>56</v>
      </c>
      <c r="C69" s="38"/>
      <c r="D69" s="38"/>
      <c r="E69" s="38"/>
      <c r="F69" s="38"/>
      <c r="G69" s="40" t="s">
        <v>213</v>
      </c>
    </row>
    <row r="70" spans="2:7">
      <c r="B70" s="39" t="s">
        <v>240</v>
      </c>
      <c r="C70" s="38"/>
      <c r="D70" s="38"/>
      <c r="E70" s="38"/>
      <c r="F70" s="38"/>
      <c r="G70" s="40"/>
    </row>
    <row r="71" spans="2:7">
      <c r="B71" s="39" t="s">
        <v>231</v>
      </c>
      <c r="C71" s="38"/>
      <c r="D71" s="38"/>
      <c r="E71" s="38"/>
      <c r="F71" s="38"/>
      <c r="G71" s="40"/>
    </row>
    <row r="72" spans="2:7">
      <c r="B72" s="39" t="s">
        <v>232</v>
      </c>
      <c r="C72" s="38"/>
      <c r="D72" s="38"/>
      <c r="E72" s="38"/>
      <c r="F72" s="38"/>
      <c r="G72" s="40"/>
    </row>
    <row r="73" spans="2:7">
      <c r="B73" s="42"/>
      <c r="C73" s="43"/>
      <c r="D73" s="43"/>
      <c r="E73" s="43"/>
      <c r="F73" s="43"/>
      <c r="G73" s="44"/>
    </row>
    <row r="74" spans="2:7">
      <c r="B74" s="42"/>
      <c r="C74" s="43"/>
      <c r="D74" s="43"/>
      <c r="E74" s="43"/>
      <c r="F74" s="43"/>
      <c r="G74" s="44"/>
    </row>
    <row r="75" spans="2:7">
      <c r="B75" s="42"/>
      <c r="C75" s="43"/>
      <c r="D75" s="43"/>
      <c r="E75" s="43"/>
      <c r="F75" s="43"/>
      <c r="G75" s="44"/>
    </row>
    <row r="76" spans="2:7">
      <c r="B76" s="42" t="s">
        <v>204</v>
      </c>
      <c r="C76" s="43"/>
      <c r="D76" s="43"/>
      <c r="E76" s="43"/>
      <c r="F76" s="43"/>
      <c r="G76" s="44"/>
    </row>
    <row r="77" spans="2:7">
      <c r="B77" s="38" t="s">
        <v>8</v>
      </c>
      <c r="C77" s="38" t="s">
        <v>9</v>
      </c>
      <c r="D77" s="38" t="s">
        <v>10</v>
      </c>
      <c r="E77" s="38" t="s">
        <v>11</v>
      </c>
      <c r="F77" s="38" t="s">
        <v>12</v>
      </c>
      <c r="G77" s="38" t="s">
        <v>13</v>
      </c>
    </row>
    <row r="78" spans="2:7">
      <c r="B78" s="38" t="s">
        <v>39</v>
      </c>
      <c r="C78" s="38"/>
      <c r="D78" s="38"/>
      <c r="E78" s="38"/>
      <c r="F78" s="38"/>
      <c r="G78" s="38"/>
    </row>
    <row r="79" spans="2:7" ht="28.8">
      <c r="B79" s="39" t="s">
        <v>205</v>
      </c>
      <c r="C79" s="38"/>
      <c r="D79" s="38"/>
      <c r="E79" s="38"/>
      <c r="F79" s="38"/>
      <c r="G79" s="40" t="s">
        <v>207</v>
      </c>
    </row>
    <row r="80" spans="2:7">
      <c r="B80" s="39" t="s">
        <v>206</v>
      </c>
      <c r="C80" s="38"/>
      <c r="D80" s="38"/>
      <c r="E80" s="38"/>
      <c r="F80" s="38"/>
      <c r="G80" s="40"/>
    </row>
    <row r="81" spans="2:21">
      <c r="B81" s="39" t="s">
        <v>241</v>
      </c>
      <c r="C81" s="38"/>
      <c r="D81" s="38"/>
      <c r="E81" s="38"/>
      <c r="F81" s="38"/>
      <c r="G81" s="40"/>
    </row>
    <row r="82" spans="2:21">
      <c r="B82" s="38"/>
      <c r="C82" s="38"/>
      <c r="D82" s="38"/>
      <c r="E82" s="38"/>
      <c r="F82" s="38"/>
      <c r="G82" s="38"/>
    </row>
    <row r="83" spans="2:21">
      <c r="B83" s="39"/>
      <c r="C83" s="38"/>
      <c r="D83" s="38"/>
      <c r="E83" s="38"/>
      <c r="F83" s="38"/>
      <c r="G83" s="40"/>
    </row>
    <row r="84" spans="2:21">
      <c r="B84" s="42"/>
      <c r="C84" s="43"/>
      <c r="D84" s="43"/>
      <c r="E84" s="43"/>
      <c r="F84" s="43"/>
      <c r="G84" s="44"/>
    </row>
    <row r="87" spans="2:21">
      <c r="B87" t="s">
        <v>57</v>
      </c>
    </row>
    <row r="88" spans="2:21">
      <c r="B88" s="38" t="s">
        <v>8</v>
      </c>
      <c r="C88" s="38" t="s">
        <v>9</v>
      </c>
      <c r="D88" s="38" t="s">
        <v>10</v>
      </c>
      <c r="E88" s="38" t="s">
        <v>11</v>
      </c>
      <c r="F88" s="38" t="s">
        <v>12</v>
      </c>
      <c r="G88" s="38" t="s">
        <v>13</v>
      </c>
      <c r="K88" t="s">
        <v>58</v>
      </c>
    </row>
    <row r="89" spans="2:21">
      <c r="B89" s="38" t="s">
        <v>59</v>
      </c>
      <c r="C89" s="38"/>
      <c r="D89" s="38"/>
      <c r="E89" s="38"/>
      <c r="F89" s="38"/>
      <c r="G89" s="38"/>
      <c r="K89" t="s">
        <v>60</v>
      </c>
    </row>
    <row r="90" spans="2:21">
      <c r="B90" s="38" t="s">
        <v>39</v>
      </c>
      <c r="C90" s="38"/>
      <c r="D90" s="38"/>
      <c r="E90" s="38"/>
      <c r="F90" s="38"/>
      <c r="G90" s="38"/>
    </row>
    <row r="91" spans="2:21">
      <c r="B91" s="38" t="s">
        <v>208</v>
      </c>
      <c r="C91" s="38"/>
      <c r="D91" s="38"/>
      <c r="E91" s="38"/>
      <c r="F91" s="38"/>
      <c r="G91" s="38"/>
    </row>
    <row r="92" spans="2:21">
      <c r="B92" s="39" t="s">
        <v>15</v>
      </c>
      <c r="C92" s="39"/>
      <c r="D92" s="38"/>
      <c r="E92" s="38"/>
      <c r="F92" s="38"/>
      <c r="G92" s="38"/>
    </row>
    <row r="93" spans="2:21" ht="14.4" customHeight="1">
      <c r="B93" s="39" t="s">
        <v>21</v>
      </c>
      <c r="C93" s="39"/>
      <c r="D93" s="38"/>
      <c r="E93" s="38"/>
      <c r="F93" s="38"/>
      <c r="G93" s="40"/>
      <c r="K93" s="64" t="s">
        <v>61</v>
      </c>
      <c r="L93" s="64"/>
      <c r="M93" s="64"/>
      <c r="N93" s="64"/>
      <c r="O93" s="64"/>
      <c r="P93" s="64"/>
      <c r="Q93" s="64"/>
      <c r="R93" s="64"/>
      <c r="S93" s="64"/>
    </row>
    <row r="94" spans="2:21">
      <c r="B94" s="39" t="s">
        <v>28</v>
      </c>
      <c r="C94" s="39"/>
      <c r="D94" s="38"/>
      <c r="E94" s="38"/>
      <c r="F94" s="38"/>
      <c r="G94" s="38"/>
      <c r="K94" s="64"/>
      <c r="L94" s="64"/>
      <c r="M94" s="64"/>
      <c r="N94" s="64"/>
      <c r="O94" s="64"/>
      <c r="P94" s="64"/>
      <c r="Q94" s="64"/>
      <c r="R94" s="64"/>
      <c r="S94" s="64"/>
    </row>
    <row r="95" spans="2:21">
      <c r="B95" s="39" t="s">
        <v>62</v>
      </c>
      <c r="C95" s="39"/>
      <c r="D95" s="38"/>
      <c r="E95" s="38"/>
      <c r="F95" s="38"/>
      <c r="G95" s="38" t="s">
        <v>63</v>
      </c>
    </row>
    <row r="96" spans="2:21">
      <c r="B96" s="39" t="s">
        <v>64</v>
      </c>
      <c r="C96" s="39"/>
      <c r="D96" s="38"/>
      <c r="E96" s="38"/>
      <c r="F96" s="38"/>
      <c r="G96" s="38"/>
      <c r="K96" s="49" t="s">
        <v>186</v>
      </c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2:21">
      <c r="B97" s="39" t="s">
        <v>65</v>
      </c>
      <c r="C97" s="39"/>
      <c r="D97" s="38"/>
      <c r="E97" s="38"/>
      <c r="F97" s="38"/>
      <c r="G97" s="38"/>
      <c r="K97" s="49" t="s">
        <v>187</v>
      </c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2:21">
      <c r="B98" s="39" t="s">
        <v>235</v>
      </c>
      <c r="C98" s="39"/>
      <c r="D98" s="38"/>
      <c r="E98" s="38"/>
      <c r="F98" s="38"/>
      <c r="G98" s="38" t="s">
        <v>236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2:21">
      <c r="B99" s="39" t="s">
        <v>242</v>
      </c>
      <c r="C99" s="39"/>
      <c r="D99" s="38"/>
      <c r="E99" s="38"/>
      <c r="F99" s="38"/>
      <c r="G99" s="38" t="s">
        <v>243</v>
      </c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2:21">
      <c r="B100" s="39" t="s">
        <v>66</v>
      </c>
      <c r="C100" s="39"/>
      <c r="D100" s="38"/>
      <c r="E100" s="38"/>
      <c r="F100" s="38"/>
      <c r="G100" s="38"/>
    </row>
    <row r="101" spans="2:21">
      <c r="B101" s="39" t="s">
        <v>67</v>
      </c>
      <c r="C101" s="39"/>
      <c r="D101" s="38"/>
      <c r="E101" s="38"/>
      <c r="F101" s="38"/>
      <c r="G101" s="38"/>
    </row>
    <row r="102" spans="2:21">
      <c r="B102" s="39" t="s">
        <v>68</v>
      </c>
      <c r="C102" s="39"/>
      <c r="D102" s="38"/>
      <c r="E102" s="38"/>
      <c r="F102" s="38"/>
      <c r="G102" s="38"/>
    </row>
    <row r="103" spans="2:21">
      <c r="B103" s="39" t="s">
        <v>69</v>
      </c>
      <c r="C103" s="38"/>
      <c r="D103" s="38"/>
      <c r="E103" s="38"/>
      <c r="F103" s="38"/>
      <c r="G103" s="38"/>
    </row>
    <row r="104" spans="2:21">
      <c r="B104" s="39" t="s">
        <v>70</v>
      </c>
      <c r="C104" s="38"/>
      <c r="D104" s="38"/>
      <c r="E104" s="38"/>
      <c r="F104" s="38"/>
      <c r="G104" s="38"/>
    </row>
    <row r="105" spans="2:21">
      <c r="B105" s="39" t="s">
        <v>71</v>
      </c>
      <c r="C105" s="38"/>
      <c r="D105" s="38"/>
      <c r="E105" s="38"/>
      <c r="F105" s="38"/>
      <c r="G105" s="38"/>
    </row>
    <row r="106" spans="2:21">
      <c r="B106" s="39" t="s">
        <v>72</v>
      </c>
      <c r="C106" s="38"/>
      <c r="D106" s="38"/>
      <c r="E106" s="38"/>
      <c r="F106" s="38"/>
      <c r="G106" s="38"/>
    </row>
    <row r="107" spans="2:21">
      <c r="B107" s="39" t="s">
        <v>73</v>
      </c>
      <c r="C107" s="38"/>
      <c r="D107" s="38"/>
      <c r="E107" s="38"/>
      <c r="F107" s="38"/>
      <c r="G107" s="38"/>
    </row>
    <row r="108" spans="2:21">
      <c r="B108" s="39" t="s">
        <v>225</v>
      </c>
      <c r="C108" s="38"/>
      <c r="D108" s="38"/>
      <c r="E108" s="38"/>
      <c r="F108" s="38"/>
      <c r="G108" s="38"/>
    </row>
    <row r="109" spans="2:21">
      <c r="B109" s="39" t="s">
        <v>74</v>
      </c>
      <c r="C109" s="38"/>
      <c r="D109" s="38"/>
      <c r="E109" s="38"/>
      <c r="F109" s="38"/>
      <c r="G109" s="38" t="s">
        <v>75</v>
      </c>
    </row>
    <row r="110" spans="2:21">
      <c r="B110" s="39" t="s">
        <v>240</v>
      </c>
      <c r="C110" s="38"/>
      <c r="D110" s="38"/>
      <c r="E110" s="38"/>
      <c r="F110" s="38"/>
      <c r="G110" s="40"/>
    </row>
    <row r="111" spans="2:21">
      <c r="B111" s="39" t="s">
        <v>231</v>
      </c>
      <c r="C111" s="38"/>
      <c r="D111" s="38"/>
      <c r="E111" s="38"/>
      <c r="F111" s="38"/>
      <c r="G111" s="40"/>
    </row>
    <row r="112" spans="2:21">
      <c r="B112" s="39" t="s">
        <v>232</v>
      </c>
      <c r="C112" s="38"/>
      <c r="D112" s="38"/>
      <c r="E112" s="38"/>
      <c r="F112" s="38"/>
      <c r="G112" s="40"/>
    </row>
    <row r="113" spans="2:18">
      <c r="B113" s="39"/>
      <c r="C113" s="38"/>
      <c r="D113" s="38"/>
      <c r="E113" s="38"/>
      <c r="F113" s="38"/>
      <c r="G113" s="40"/>
    </row>
    <row r="117" spans="2:18">
      <c r="B117" s="48" t="s">
        <v>194</v>
      </c>
    </row>
    <row r="118" spans="2:18">
      <c r="B118" s="38" t="s">
        <v>8</v>
      </c>
      <c r="C118" s="38" t="s">
        <v>9</v>
      </c>
      <c r="D118" s="38" t="s">
        <v>10</v>
      </c>
      <c r="E118" s="38" t="s">
        <v>11</v>
      </c>
      <c r="F118" s="38" t="s">
        <v>12</v>
      </c>
      <c r="G118" s="38" t="s">
        <v>13</v>
      </c>
      <c r="K118" t="s">
        <v>76</v>
      </c>
    </row>
    <row r="119" spans="2:18">
      <c r="B119" s="38" t="s">
        <v>77</v>
      </c>
      <c r="C119" s="38"/>
      <c r="D119" s="38"/>
      <c r="E119" s="38"/>
      <c r="F119" s="38"/>
      <c r="G119" s="38"/>
    </row>
    <row r="120" spans="2:18" ht="43.2">
      <c r="B120" s="38" t="s">
        <v>78</v>
      </c>
      <c r="C120" s="38"/>
      <c r="D120" s="38"/>
      <c r="E120" s="38"/>
      <c r="F120" s="38"/>
      <c r="G120" s="56" t="s">
        <v>195</v>
      </c>
      <c r="K120" t="s">
        <v>79</v>
      </c>
    </row>
    <row r="121" spans="2:18" ht="28.8">
      <c r="B121" s="38" t="s">
        <v>80</v>
      </c>
      <c r="C121" s="38"/>
      <c r="D121" s="38"/>
      <c r="E121" s="38"/>
      <c r="F121" s="38"/>
      <c r="G121" s="40" t="s">
        <v>224</v>
      </c>
    </row>
    <row r="122" spans="2:18">
      <c r="B122" s="38" t="s">
        <v>209</v>
      </c>
      <c r="C122" s="38"/>
      <c r="D122" s="38"/>
      <c r="E122" s="38"/>
      <c r="F122" s="38"/>
      <c r="G122" s="38"/>
    </row>
    <row r="123" spans="2:18">
      <c r="B123" s="39" t="s">
        <v>39</v>
      </c>
      <c r="C123" s="39"/>
      <c r="D123" s="38"/>
      <c r="E123" s="38"/>
      <c r="F123" s="38"/>
      <c r="G123" s="38"/>
      <c r="K123" s="65" t="s">
        <v>81</v>
      </c>
      <c r="L123" s="65"/>
      <c r="M123" s="65"/>
      <c r="N123" s="65"/>
      <c r="O123" s="65"/>
      <c r="P123" s="65"/>
      <c r="Q123" s="65"/>
      <c r="R123" s="65"/>
    </row>
    <row r="124" spans="2:18">
      <c r="B124" s="39" t="s">
        <v>82</v>
      </c>
      <c r="C124" s="39"/>
      <c r="D124" s="38"/>
      <c r="E124" s="38"/>
      <c r="F124" s="38"/>
      <c r="G124" s="40"/>
      <c r="K124" s="65"/>
      <c r="L124" s="65"/>
      <c r="M124" s="65"/>
      <c r="N124" s="65"/>
      <c r="O124" s="65"/>
      <c r="P124" s="65"/>
      <c r="Q124" s="65"/>
      <c r="R124" s="65"/>
    </row>
    <row r="125" spans="2:18">
      <c r="B125" s="39" t="s">
        <v>83</v>
      </c>
      <c r="C125" s="39"/>
      <c r="D125" s="38"/>
      <c r="E125" s="38"/>
      <c r="F125" s="38"/>
      <c r="G125" s="38"/>
      <c r="K125" s="49" t="s">
        <v>188</v>
      </c>
      <c r="L125" s="49"/>
      <c r="M125" s="49" t="s">
        <v>189</v>
      </c>
      <c r="N125" s="49"/>
    </row>
    <row r="126" spans="2:18" ht="43.2">
      <c r="B126" s="51" t="s">
        <v>190</v>
      </c>
      <c r="C126" s="39"/>
      <c r="D126" s="38"/>
      <c r="E126" s="38"/>
      <c r="F126" s="38"/>
      <c r="G126" s="56" t="s">
        <v>193</v>
      </c>
      <c r="K126" s="48"/>
    </row>
    <row r="127" spans="2:18">
      <c r="B127" s="39" t="s">
        <v>84</v>
      </c>
      <c r="C127" s="39"/>
      <c r="D127" s="38"/>
      <c r="E127" s="38"/>
      <c r="F127" s="38"/>
      <c r="G127" s="38"/>
    </row>
    <row r="128" spans="2:18" ht="28.8">
      <c r="B128" s="54" t="s">
        <v>191</v>
      </c>
      <c r="C128" s="52"/>
      <c r="D128" s="53"/>
      <c r="E128" s="53"/>
      <c r="F128" s="53"/>
      <c r="G128" s="58" t="s">
        <v>244</v>
      </c>
    </row>
    <row r="129" spans="2:11">
      <c r="B129" s="39"/>
      <c r="C129" s="39"/>
      <c r="D129" s="38"/>
      <c r="E129" s="38"/>
      <c r="F129" s="38"/>
      <c r="G129" s="38"/>
    </row>
    <row r="130" spans="2:11">
      <c r="B130" s="39"/>
      <c r="C130" s="39"/>
      <c r="D130" s="38"/>
      <c r="E130" s="38"/>
      <c r="F130" s="38"/>
      <c r="G130" s="38"/>
    </row>
    <row r="133" spans="2:11">
      <c r="B133" s="48" t="s">
        <v>237</v>
      </c>
    </row>
    <row r="134" spans="2:11">
      <c r="B134" s="38" t="s">
        <v>9</v>
      </c>
      <c r="C134" s="38"/>
      <c r="D134" s="38" t="s">
        <v>10</v>
      </c>
      <c r="E134" s="38" t="s">
        <v>11</v>
      </c>
      <c r="F134" s="38" t="s">
        <v>12</v>
      </c>
      <c r="G134" s="38" t="s">
        <v>13</v>
      </c>
      <c r="K134" s="48"/>
    </row>
    <row r="135" spans="2:11">
      <c r="B135" s="38" t="s">
        <v>209</v>
      </c>
      <c r="C135" s="38"/>
      <c r="D135" s="38"/>
      <c r="E135" s="38"/>
      <c r="F135" s="38"/>
      <c r="G135" s="38"/>
      <c r="K135" s="48"/>
    </row>
    <row r="136" spans="2:11" ht="57.6">
      <c r="B136" s="38" t="s">
        <v>239</v>
      </c>
      <c r="C136" s="38"/>
      <c r="D136" s="38"/>
      <c r="E136" s="38"/>
      <c r="F136" s="38"/>
      <c r="G136" s="40" t="s">
        <v>246</v>
      </c>
      <c r="K136" s="48"/>
    </row>
    <row r="137" spans="2:11">
      <c r="B137" s="55" t="s">
        <v>191</v>
      </c>
      <c r="C137" s="38"/>
      <c r="D137" s="38"/>
      <c r="E137" s="38"/>
      <c r="F137" s="38"/>
      <c r="G137" s="38"/>
    </row>
    <row r="138" spans="2:11">
      <c r="B138" s="51" t="s">
        <v>192</v>
      </c>
      <c r="C138" s="38"/>
      <c r="D138" s="38"/>
      <c r="E138" s="38"/>
      <c r="F138" s="38"/>
      <c r="G138" s="38"/>
    </row>
    <row r="139" spans="2:11" ht="28.8">
      <c r="B139" s="51" t="s">
        <v>238</v>
      </c>
      <c r="C139" s="38"/>
      <c r="D139" s="38"/>
      <c r="E139" s="38"/>
      <c r="F139" s="38"/>
      <c r="G139" s="40" t="s">
        <v>244</v>
      </c>
    </row>
    <row r="140" spans="2:11">
      <c r="B140" s="51"/>
      <c r="C140" s="38"/>
      <c r="D140" s="38"/>
      <c r="E140" s="38"/>
      <c r="F140" s="38"/>
      <c r="G140" s="38"/>
    </row>
    <row r="141" spans="2:11">
      <c r="B141" s="51"/>
      <c r="C141" s="38"/>
      <c r="D141" s="38"/>
      <c r="E141" s="38"/>
      <c r="F141" s="38"/>
      <c r="G141" s="38"/>
    </row>
    <row r="144" spans="2:11">
      <c r="B144" t="s">
        <v>245</v>
      </c>
    </row>
    <row r="145" spans="2:7">
      <c r="B145" s="38" t="s">
        <v>8</v>
      </c>
      <c r="C145" s="38" t="s">
        <v>9</v>
      </c>
      <c r="D145" s="38" t="s">
        <v>10</v>
      </c>
      <c r="E145" s="38" t="s">
        <v>11</v>
      </c>
      <c r="F145" s="38" t="s">
        <v>12</v>
      </c>
      <c r="G145" s="38" t="s">
        <v>13</v>
      </c>
    </row>
    <row r="146" spans="2:7">
      <c r="B146" s="38" t="s">
        <v>39</v>
      </c>
      <c r="C146" s="38"/>
      <c r="D146" s="38"/>
      <c r="E146" s="38"/>
      <c r="F146" s="38"/>
      <c r="G146" s="38"/>
    </row>
    <row r="147" spans="2:7">
      <c r="B147" s="38" t="s">
        <v>15</v>
      </c>
      <c r="C147" s="38"/>
      <c r="D147" s="38"/>
      <c r="E147" s="38"/>
      <c r="F147" s="38"/>
      <c r="G147" s="38"/>
    </row>
    <row r="148" spans="2:7">
      <c r="B148" s="38" t="s">
        <v>208</v>
      </c>
      <c r="C148" s="38"/>
      <c r="D148" s="38"/>
      <c r="E148" s="38"/>
      <c r="F148" s="38"/>
      <c r="G148" s="38"/>
    </row>
    <row r="149" spans="2:7">
      <c r="B149" s="38" t="s">
        <v>21</v>
      </c>
      <c r="C149" s="38"/>
      <c r="D149" s="38"/>
      <c r="E149" s="38"/>
      <c r="F149" s="38"/>
      <c r="G149" s="38"/>
    </row>
    <row r="150" spans="2:7">
      <c r="B150" s="39" t="s">
        <v>28</v>
      </c>
      <c r="C150" s="39"/>
      <c r="D150" s="38"/>
      <c r="E150" s="38"/>
      <c r="F150" s="38"/>
      <c r="G150" s="38"/>
    </row>
    <row r="151" spans="2:7">
      <c r="B151" s="39" t="s">
        <v>203</v>
      </c>
      <c r="C151" s="39"/>
      <c r="D151" s="38"/>
      <c r="E151" s="38"/>
      <c r="F151" s="38"/>
      <c r="G151" s="38"/>
    </row>
    <row r="152" spans="2:7">
      <c r="B152" s="39" t="s">
        <v>41</v>
      </c>
      <c r="C152" s="39"/>
      <c r="D152" s="38"/>
      <c r="E152" s="38"/>
      <c r="F152" s="38"/>
      <c r="G152" s="40"/>
    </row>
    <row r="153" spans="2:7">
      <c r="B153" s="39" t="s">
        <v>42</v>
      </c>
      <c r="C153" s="39"/>
      <c r="D153" s="38"/>
      <c r="E153" s="38"/>
      <c r="F153" s="38"/>
      <c r="G153" s="38"/>
    </row>
    <row r="154" spans="2:7">
      <c r="B154" s="39" t="s">
        <v>43</v>
      </c>
      <c r="C154" s="39"/>
      <c r="D154" s="38"/>
      <c r="E154" s="38"/>
      <c r="F154" s="38"/>
      <c r="G154" s="38"/>
    </row>
    <row r="155" spans="2:7">
      <c r="B155" s="39" t="s">
        <v>44</v>
      </c>
      <c r="C155" s="39"/>
      <c r="D155" s="38"/>
      <c r="E155" s="38"/>
      <c r="F155" s="38"/>
      <c r="G155" s="38"/>
    </row>
    <row r="156" spans="2:7">
      <c r="B156" s="39" t="s">
        <v>45</v>
      </c>
      <c r="C156" s="39"/>
      <c r="D156" s="38"/>
      <c r="E156" s="38"/>
      <c r="F156" s="38"/>
      <c r="G156" s="38"/>
    </row>
    <row r="157" spans="2:7">
      <c r="B157" s="39" t="s">
        <v>46</v>
      </c>
      <c r="C157" s="39"/>
      <c r="D157" s="38"/>
      <c r="E157" s="38"/>
      <c r="F157" s="38"/>
      <c r="G157" s="38"/>
    </row>
    <row r="158" spans="2:7">
      <c r="B158" s="39" t="s">
        <v>47</v>
      </c>
      <c r="C158" s="39"/>
      <c r="D158" s="38"/>
      <c r="E158" s="38"/>
      <c r="F158" s="38"/>
      <c r="G158" s="38"/>
    </row>
  </sheetData>
  <mergeCells count="3">
    <mergeCell ref="K14:T15"/>
    <mergeCell ref="K93:S94"/>
    <mergeCell ref="K123:R124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B3:M10"/>
  <sheetViews>
    <sheetView workbookViewId="0">
      <selection activeCell="E46" sqref="E46"/>
    </sheetView>
  </sheetViews>
  <sheetFormatPr defaultColWidth="9" defaultRowHeight="14.4"/>
  <sheetData>
    <row r="3" spans="2:13">
      <c r="B3" t="s">
        <v>85</v>
      </c>
    </row>
    <row r="4" spans="2:13">
      <c r="B4" t="s">
        <v>86</v>
      </c>
    </row>
    <row r="5" spans="2:13">
      <c r="B5" t="s">
        <v>87</v>
      </c>
    </row>
    <row r="6" spans="2:13">
      <c r="B6" t="s">
        <v>88</v>
      </c>
      <c r="G6" s="37" t="s">
        <v>89</v>
      </c>
      <c r="H6" s="37"/>
      <c r="I6" s="37"/>
      <c r="J6" s="37"/>
      <c r="K6" s="37"/>
      <c r="L6" s="37"/>
      <c r="M6" s="37"/>
    </row>
    <row r="7" spans="2:13">
      <c r="B7" t="s">
        <v>90</v>
      </c>
      <c r="G7" s="37" t="s">
        <v>91</v>
      </c>
      <c r="H7" s="37"/>
      <c r="I7" s="37"/>
      <c r="J7" s="37"/>
      <c r="K7" s="37"/>
      <c r="L7" s="37"/>
      <c r="M7" s="37"/>
    </row>
    <row r="8" spans="2:13">
      <c r="B8" t="s">
        <v>92</v>
      </c>
      <c r="G8" s="37" t="s">
        <v>93</v>
      </c>
      <c r="H8" s="37"/>
      <c r="I8" s="37"/>
      <c r="J8" s="37"/>
      <c r="K8" s="37"/>
      <c r="L8" s="37"/>
      <c r="M8" s="37"/>
    </row>
    <row r="9" spans="2:13">
      <c r="B9" t="s">
        <v>94</v>
      </c>
    </row>
    <row r="10" spans="2:13">
      <c r="B10" t="s">
        <v>95</v>
      </c>
    </row>
  </sheetData>
  <phoneticPr fontId="26" type="noConversion"/>
  <hyperlinks>
    <hyperlink ref="G6:M6" r:id="rId1" display="https://www.processon.com/view/link/5c2ca2d9e4b048f108bef5e1"/>
    <hyperlink ref="G7:M7" r:id="rId2" display="https://www.processon.com/view/link/5c2ca5d5e4b0f430adf14fa9"/>
    <hyperlink ref="G8:M8" r:id="rId3" display="https://www.processon.com/view/link/5c2caa97e4b0f430adf15680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X64"/>
  <sheetViews>
    <sheetView topLeftCell="A13" workbookViewId="0">
      <selection activeCell="K64" sqref="K64"/>
    </sheetView>
  </sheetViews>
  <sheetFormatPr defaultColWidth="9" defaultRowHeight="14.4"/>
  <cols>
    <col min="12" max="12" width="11.21875" bestFit="1" customWidth="1"/>
    <col min="15" max="22" width="12.6640625" customWidth="1"/>
  </cols>
  <sheetData>
    <row r="1" spans="1:23" ht="19.2">
      <c r="A1" s="1">
        <v>1</v>
      </c>
      <c r="B1" s="66" t="s">
        <v>96</v>
      </c>
      <c r="C1" s="66"/>
      <c r="D1" s="66"/>
      <c r="E1" s="66"/>
      <c r="F1" s="66"/>
      <c r="G1" s="66"/>
      <c r="H1" s="66"/>
      <c r="I1" s="66"/>
      <c r="J1" s="66"/>
      <c r="M1" s="67" t="s">
        <v>201</v>
      </c>
      <c r="N1" s="68"/>
      <c r="O1" s="67"/>
      <c r="P1" s="67"/>
      <c r="Q1" s="67"/>
      <c r="R1" s="67"/>
      <c r="S1" s="67"/>
      <c r="T1" s="67"/>
      <c r="U1" s="67"/>
      <c r="V1" s="67"/>
      <c r="W1" s="19" t="s">
        <v>97</v>
      </c>
    </row>
    <row r="2" spans="1:23" ht="24">
      <c r="A2" s="1">
        <v>2</v>
      </c>
      <c r="B2" s="69" t="s">
        <v>197</v>
      </c>
      <c r="C2" s="66"/>
      <c r="D2" s="66"/>
      <c r="E2" s="66"/>
      <c r="F2" s="66"/>
      <c r="G2" s="66"/>
      <c r="H2" s="66"/>
      <c r="I2" s="66"/>
      <c r="J2" s="66"/>
      <c r="L2" s="75" t="s">
        <v>98</v>
      </c>
      <c r="M2" s="2" t="s">
        <v>99</v>
      </c>
      <c r="N2" s="3" t="s">
        <v>100</v>
      </c>
      <c r="O2" s="4" t="s">
        <v>101</v>
      </c>
      <c r="P2" s="5" t="s">
        <v>102</v>
      </c>
      <c r="Q2" s="4" t="s">
        <v>103</v>
      </c>
      <c r="R2" s="20" t="s">
        <v>104</v>
      </c>
      <c r="S2" s="5" t="s">
        <v>105</v>
      </c>
      <c r="T2" s="4" t="s">
        <v>106</v>
      </c>
      <c r="U2" s="4" t="s">
        <v>107</v>
      </c>
      <c r="V2" s="5" t="s">
        <v>108</v>
      </c>
      <c r="W2" s="3" t="s">
        <v>13</v>
      </c>
    </row>
    <row r="3" spans="1:23">
      <c r="A3" s="1">
        <v>3</v>
      </c>
      <c r="B3" s="66" t="s">
        <v>109</v>
      </c>
      <c r="C3" s="66"/>
      <c r="D3" s="66"/>
      <c r="E3" s="66"/>
      <c r="F3" s="66"/>
      <c r="G3" s="66"/>
      <c r="H3" s="66"/>
      <c r="I3" s="66"/>
      <c r="J3" s="66"/>
      <c r="L3" s="75"/>
      <c r="M3" s="6">
        <v>1</v>
      </c>
      <c r="N3" s="7" t="s">
        <v>110</v>
      </c>
      <c r="O3" s="8">
        <v>1000000</v>
      </c>
      <c r="P3" s="8">
        <v>1000000</v>
      </c>
      <c r="Q3" s="21" t="s">
        <v>111</v>
      </c>
      <c r="R3" s="22">
        <v>2.8000000000000001E-2</v>
      </c>
      <c r="S3" s="10">
        <f>35000+28000</f>
        <v>63000</v>
      </c>
      <c r="T3" s="12">
        <f t="shared" ref="T3:T25" si="0">P3*R3</f>
        <v>28000</v>
      </c>
      <c r="U3" s="12">
        <v>0</v>
      </c>
      <c r="V3" s="12">
        <f t="shared" ref="V3:V25" si="1">S3+T3-U3</f>
        <v>91000</v>
      </c>
      <c r="W3" s="11"/>
    </row>
    <row r="4" spans="1:23">
      <c r="A4" s="84" t="s">
        <v>112</v>
      </c>
      <c r="B4" s="90" t="s">
        <v>196</v>
      </c>
      <c r="C4" s="91"/>
      <c r="D4" s="91"/>
      <c r="E4" s="91"/>
      <c r="F4" s="91"/>
      <c r="G4" s="91"/>
      <c r="H4" s="91"/>
      <c r="I4" s="91"/>
      <c r="J4" s="92"/>
      <c r="L4" s="75"/>
      <c r="M4" s="6">
        <v>2</v>
      </c>
      <c r="N4" s="7" t="s">
        <v>113</v>
      </c>
      <c r="O4" s="8">
        <v>1380000</v>
      </c>
      <c r="P4" s="8">
        <v>1380000</v>
      </c>
      <c r="Q4" s="21" t="s">
        <v>114</v>
      </c>
      <c r="R4" s="22">
        <v>2.5000000000000001E-2</v>
      </c>
      <c r="S4" s="10">
        <f>2136000+34500+87500+202500+34500+87500+202500+202500+34500+87500</f>
        <v>3109500</v>
      </c>
      <c r="T4" s="12">
        <f t="shared" si="0"/>
        <v>34500</v>
      </c>
      <c r="U4" s="12">
        <v>0</v>
      </c>
      <c r="V4" s="12">
        <f t="shared" si="1"/>
        <v>3144000</v>
      </c>
      <c r="W4" s="11"/>
    </row>
    <row r="5" spans="1:23">
      <c r="A5" s="85"/>
      <c r="B5" s="93"/>
      <c r="C5" s="94"/>
      <c r="D5" s="94"/>
      <c r="E5" s="94"/>
      <c r="F5" s="94"/>
      <c r="G5" s="94"/>
      <c r="H5" s="94"/>
      <c r="I5" s="94"/>
      <c r="J5" s="95"/>
      <c r="L5" s="75"/>
      <c r="M5" s="6">
        <v>3</v>
      </c>
      <c r="N5" s="7" t="s">
        <v>115</v>
      </c>
      <c r="O5" s="8">
        <v>3500000</v>
      </c>
      <c r="P5" s="8">
        <v>3500000</v>
      </c>
      <c r="Q5" s="21" t="s">
        <v>116</v>
      </c>
      <c r="R5" s="22">
        <v>2.3E-2</v>
      </c>
      <c r="S5" s="10">
        <v>402500</v>
      </c>
      <c r="T5" s="12">
        <f t="shared" si="0"/>
        <v>80500</v>
      </c>
      <c r="U5" s="12">
        <v>483000</v>
      </c>
      <c r="V5" s="12">
        <f t="shared" si="1"/>
        <v>0</v>
      </c>
      <c r="W5" s="11"/>
    </row>
    <row r="6" spans="1:23">
      <c r="A6" s="86"/>
      <c r="B6" s="96"/>
      <c r="C6" s="97"/>
      <c r="D6" s="97"/>
      <c r="E6" s="97"/>
      <c r="F6" s="97"/>
      <c r="G6" s="97"/>
      <c r="H6" s="97"/>
      <c r="I6" s="97"/>
      <c r="J6" s="98"/>
      <c r="L6" s="75"/>
      <c r="M6" s="6">
        <v>4</v>
      </c>
      <c r="N6" s="7" t="s">
        <v>117</v>
      </c>
      <c r="O6" s="8">
        <v>3500000</v>
      </c>
      <c r="P6" s="8">
        <v>3500000</v>
      </c>
      <c r="Q6" s="21" t="s">
        <v>118</v>
      </c>
      <c r="R6" s="22">
        <v>2.5000000000000001E-2</v>
      </c>
      <c r="S6" s="10"/>
      <c r="T6" s="12">
        <f t="shared" si="0"/>
        <v>87500</v>
      </c>
      <c r="U6" s="12">
        <v>0</v>
      </c>
      <c r="V6" s="12">
        <f t="shared" si="1"/>
        <v>87500</v>
      </c>
      <c r="W6" s="11"/>
    </row>
    <row r="7" spans="1:23">
      <c r="A7" s="84" t="s">
        <v>119</v>
      </c>
      <c r="B7" s="99" t="s">
        <v>177</v>
      </c>
      <c r="C7" s="100"/>
      <c r="D7" s="100"/>
      <c r="E7" s="100"/>
      <c r="F7" s="100"/>
      <c r="G7" s="100"/>
      <c r="H7" s="100"/>
      <c r="I7" s="100"/>
      <c r="J7" s="101"/>
      <c r="L7" s="75"/>
      <c r="M7" s="6">
        <v>5</v>
      </c>
      <c r="N7" s="7" t="s">
        <v>120</v>
      </c>
      <c r="O7" s="8">
        <v>8100000</v>
      </c>
      <c r="P7" s="8">
        <v>8100000</v>
      </c>
      <c r="Q7" s="21" t="s">
        <v>121</v>
      </c>
      <c r="R7" s="22">
        <v>2.5000000000000001E-2</v>
      </c>
      <c r="S7" s="10"/>
      <c r="T7" s="12">
        <f t="shared" si="0"/>
        <v>202500</v>
      </c>
      <c r="U7" s="12">
        <v>0</v>
      </c>
      <c r="V7" s="12">
        <f t="shared" si="1"/>
        <v>202500</v>
      </c>
      <c r="W7" s="11"/>
    </row>
    <row r="8" spans="1:23">
      <c r="A8" s="85"/>
      <c r="B8" s="102"/>
      <c r="C8" s="103"/>
      <c r="D8" s="103"/>
      <c r="E8" s="103"/>
      <c r="F8" s="103"/>
      <c r="G8" s="103"/>
      <c r="H8" s="103"/>
      <c r="I8" s="103"/>
      <c r="J8" s="104"/>
      <c r="L8" s="75"/>
      <c r="M8" s="6">
        <v>6</v>
      </c>
      <c r="N8" s="7" t="s">
        <v>122</v>
      </c>
      <c r="O8" s="8">
        <v>1600000</v>
      </c>
      <c r="P8" s="8">
        <v>1600000</v>
      </c>
      <c r="Q8" s="21" t="s">
        <v>123</v>
      </c>
      <c r="R8" s="22">
        <v>2.5000000000000001E-2</v>
      </c>
      <c r="S8" s="10">
        <v>135000</v>
      </c>
      <c r="T8" s="12">
        <f t="shared" si="0"/>
        <v>40000</v>
      </c>
      <c r="U8" s="12">
        <v>0</v>
      </c>
      <c r="V8" s="12">
        <f t="shared" si="1"/>
        <v>175000</v>
      </c>
      <c r="W8" s="11"/>
    </row>
    <row r="9" spans="1:23">
      <c r="A9" s="85"/>
      <c r="B9" s="102"/>
      <c r="C9" s="103"/>
      <c r="D9" s="103"/>
      <c r="E9" s="103"/>
      <c r="F9" s="103"/>
      <c r="G9" s="103"/>
      <c r="H9" s="103"/>
      <c r="I9" s="103"/>
      <c r="J9" s="104"/>
      <c r="L9" s="75"/>
      <c r="M9" s="6">
        <v>7</v>
      </c>
      <c r="N9" s="7" t="s">
        <v>124</v>
      </c>
      <c r="O9" s="9">
        <v>5000000</v>
      </c>
      <c r="P9" s="9">
        <v>5000000</v>
      </c>
      <c r="Q9" s="21" t="s">
        <v>125</v>
      </c>
      <c r="R9" s="22">
        <v>2.5000000000000001E-2</v>
      </c>
      <c r="S9" s="10">
        <v>125000</v>
      </c>
      <c r="T9" s="12">
        <f t="shared" si="0"/>
        <v>125000</v>
      </c>
      <c r="U9" s="12">
        <v>0</v>
      </c>
      <c r="V9" s="12">
        <f t="shared" si="1"/>
        <v>250000</v>
      </c>
      <c r="W9" s="11"/>
    </row>
    <row r="10" spans="1:23">
      <c r="A10" s="85"/>
      <c r="B10" s="102"/>
      <c r="C10" s="103"/>
      <c r="D10" s="103"/>
      <c r="E10" s="103"/>
      <c r="F10" s="103"/>
      <c r="G10" s="103"/>
      <c r="H10" s="103"/>
      <c r="I10" s="103"/>
      <c r="J10" s="104"/>
      <c r="L10" s="75"/>
      <c r="M10" s="6">
        <v>8</v>
      </c>
      <c r="N10" s="7" t="s">
        <v>126</v>
      </c>
      <c r="O10" s="8">
        <v>3400000</v>
      </c>
      <c r="P10" s="8">
        <v>3400000</v>
      </c>
      <c r="Q10" s="21" t="s">
        <v>123</v>
      </c>
      <c r="R10" s="22">
        <v>2.5000000000000001E-2</v>
      </c>
      <c r="S10" s="10">
        <v>85000</v>
      </c>
      <c r="T10" s="12">
        <f t="shared" si="0"/>
        <v>85000</v>
      </c>
      <c r="U10" s="12">
        <v>0</v>
      </c>
      <c r="V10" s="12">
        <f t="shared" si="1"/>
        <v>170000</v>
      </c>
      <c r="W10" s="11"/>
    </row>
    <row r="11" spans="1:23">
      <c r="A11" s="86"/>
      <c r="B11" s="105"/>
      <c r="C11" s="106"/>
      <c r="D11" s="106"/>
      <c r="E11" s="106"/>
      <c r="F11" s="106"/>
      <c r="G11" s="106"/>
      <c r="H11" s="106"/>
      <c r="I11" s="106"/>
      <c r="J11" s="107"/>
      <c r="L11" s="75"/>
      <c r="M11" s="6">
        <v>9</v>
      </c>
      <c r="N11" s="7" t="s">
        <v>127</v>
      </c>
      <c r="O11" s="8">
        <v>700000</v>
      </c>
      <c r="P11" s="8">
        <v>700000</v>
      </c>
      <c r="Q11" s="21" t="s">
        <v>128</v>
      </c>
      <c r="R11" s="22">
        <v>2.1000000000000001E-2</v>
      </c>
      <c r="S11" s="10"/>
      <c r="T11" s="12">
        <f t="shared" si="0"/>
        <v>14700</v>
      </c>
      <c r="U11" s="12">
        <v>14500</v>
      </c>
      <c r="V11" s="12">
        <f t="shared" si="1"/>
        <v>200.00000000000199</v>
      </c>
      <c r="W11" s="11"/>
    </row>
    <row r="12" spans="1:23">
      <c r="A12" s="84" t="s">
        <v>129</v>
      </c>
      <c r="B12" s="108" t="s">
        <v>130</v>
      </c>
      <c r="C12" s="109"/>
      <c r="D12" s="109"/>
      <c r="E12" s="109"/>
      <c r="F12" s="109"/>
      <c r="G12" s="109"/>
      <c r="H12" s="109"/>
      <c r="I12" s="109"/>
      <c r="J12" s="110"/>
      <c r="L12" s="75"/>
      <c r="M12" s="6">
        <v>10</v>
      </c>
      <c r="N12" s="7" t="s">
        <v>131</v>
      </c>
      <c r="O12" s="8">
        <v>250000</v>
      </c>
      <c r="P12" s="8">
        <v>250000</v>
      </c>
      <c r="Q12" s="21" t="s">
        <v>132</v>
      </c>
      <c r="R12" s="23">
        <v>2.5000000000000001E-2</v>
      </c>
      <c r="S12" s="10">
        <v>12650</v>
      </c>
      <c r="T12" s="12">
        <f t="shared" si="0"/>
        <v>6250</v>
      </c>
      <c r="U12" s="12">
        <v>0</v>
      </c>
      <c r="V12" s="12">
        <f t="shared" si="1"/>
        <v>18900</v>
      </c>
      <c r="W12" s="11"/>
    </row>
    <row r="13" spans="1:23">
      <c r="A13" s="85"/>
      <c r="B13" s="111"/>
      <c r="C13" s="112"/>
      <c r="D13" s="112"/>
      <c r="E13" s="112"/>
      <c r="F13" s="112"/>
      <c r="G13" s="112"/>
      <c r="H13" s="112"/>
      <c r="I13" s="112"/>
      <c r="J13" s="113"/>
      <c r="L13" s="75"/>
      <c r="M13" s="6">
        <v>11</v>
      </c>
      <c r="N13" s="7" t="s">
        <v>133</v>
      </c>
      <c r="O13" s="8">
        <v>300000</v>
      </c>
      <c r="P13" s="8">
        <v>300000</v>
      </c>
      <c r="Q13" s="21" t="s">
        <v>134</v>
      </c>
      <c r="R13" s="23">
        <v>2.3E-2</v>
      </c>
      <c r="S13" s="10">
        <v>25250</v>
      </c>
      <c r="T13" s="12">
        <f t="shared" si="0"/>
        <v>6900</v>
      </c>
      <c r="U13" s="12">
        <v>12150</v>
      </c>
      <c r="V13" s="12">
        <f t="shared" si="1"/>
        <v>20000</v>
      </c>
      <c r="W13" s="11"/>
    </row>
    <row r="14" spans="1:23">
      <c r="A14" s="85"/>
      <c r="B14" s="111"/>
      <c r="C14" s="112"/>
      <c r="D14" s="112"/>
      <c r="E14" s="112"/>
      <c r="F14" s="112"/>
      <c r="G14" s="112"/>
      <c r="H14" s="112"/>
      <c r="I14" s="112"/>
      <c r="J14" s="113"/>
      <c r="L14" s="75"/>
      <c r="M14" s="6">
        <v>12</v>
      </c>
      <c r="N14" s="7" t="s">
        <v>135</v>
      </c>
      <c r="O14" s="8">
        <v>800000</v>
      </c>
      <c r="P14" s="8">
        <v>800000</v>
      </c>
      <c r="Q14" s="21" t="s">
        <v>136</v>
      </c>
      <c r="R14" s="22">
        <v>2.1999999999999999E-2</v>
      </c>
      <c r="S14" s="10">
        <v>17600</v>
      </c>
      <c r="T14" s="12">
        <f t="shared" si="0"/>
        <v>17600</v>
      </c>
      <c r="U14" s="12">
        <v>17600</v>
      </c>
      <c r="V14" s="12">
        <f t="shared" si="1"/>
        <v>17600</v>
      </c>
      <c r="W14" s="11"/>
    </row>
    <row r="15" spans="1:23">
      <c r="A15" s="85"/>
      <c r="B15" s="111"/>
      <c r="C15" s="112"/>
      <c r="D15" s="112"/>
      <c r="E15" s="112"/>
      <c r="F15" s="112"/>
      <c r="G15" s="112"/>
      <c r="H15" s="112"/>
      <c r="I15" s="112"/>
      <c r="J15" s="113"/>
      <c r="L15" s="75"/>
      <c r="M15" s="6">
        <v>13</v>
      </c>
      <c r="N15" s="7" t="s">
        <v>137</v>
      </c>
      <c r="O15" s="8">
        <v>100000</v>
      </c>
      <c r="P15" s="8">
        <v>100000</v>
      </c>
      <c r="Q15" s="21" t="s">
        <v>138</v>
      </c>
      <c r="R15" s="22">
        <v>2.5000000000000001E-2</v>
      </c>
      <c r="S15" s="10"/>
      <c r="T15" s="12">
        <f t="shared" si="0"/>
        <v>2500</v>
      </c>
      <c r="U15" s="12">
        <v>2500</v>
      </c>
      <c r="V15" s="12">
        <f t="shared" si="1"/>
        <v>0</v>
      </c>
      <c r="W15" s="11"/>
    </row>
    <row r="16" spans="1:23">
      <c r="A16" s="85"/>
      <c r="B16" s="111"/>
      <c r="C16" s="112"/>
      <c r="D16" s="112"/>
      <c r="E16" s="112"/>
      <c r="F16" s="112"/>
      <c r="G16" s="112"/>
      <c r="H16" s="112"/>
      <c r="I16" s="112"/>
      <c r="J16" s="113"/>
      <c r="L16" s="75"/>
      <c r="M16" s="6">
        <v>14</v>
      </c>
      <c r="N16" s="7" t="s">
        <v>139</v>
      </c>
      <c r="O16" s="10">
        <v>350000</v>
      </c>
      <c r="P16" s="10">
        <v>350000</v>
      </c>
      <c r="Q16" s="24" t="s">
        <v>140</v>
      </c>
      <c r="R16" s="24">
        <v>2.5000000000000001E-2</v>
      </c>
      <c r="S16" s="10"/>
      <c r="T16" s="12">
        <f t="shared" si="0"/>
        <v>8750</v>
      </c>
      <c r="U16" s="12">
        <v>8750</v>
      </c>
      <c r="V16" s="12">
        <f t="shared" si="1"/>
        <v>0</v>
      </c>
      <c r="W16" s="11"/>
    </row>
    <row r="17" spans="1:23">
      <c r="A17" s="86"/>
      <c r="B17" s="114"/>
      <c r="C17" s="115"/>
      <c r="D17" s="115"/>
      <c r="E17" s="115"/>
      <c r="F17" s="115"/>
      <c r="G17" s="115"/>
      <c r="H17" s="115"/>
      <c r="I17" s="115"/>
      <c r="J17" s="116"/>
      <c r="L17" s="75"/>
      <c r="M17" s="6">
        <v>15</v>
      </c>
      <c r="N17" s="11"/>
      <c r="O17" s="12"/>
      <c r="P17" s="12"/>
      <c r="Q17" s="12"/>
      <c r="R17" s="6">
        <v>2.5000000000000001E-2</v>
      </c>
      <c r="S17" s="10"/>
      <c r="T17" s="12">
        <f t="shared" si="0"/>
        <v>0</v>
      </c>
      <c r="U17" s="12">
        <v>0</v>
      </c>
      <c r="V17" s="12">
        <f t="shared" si="1"/>
        <v>0</v>
      </c>
      <c r="W17" s="11"/>
    </row>
    <row r="18" spans="1:23">
      <c r="A18" s="87" t="s">
        <v>141</v>
      </c>
      <c r="B18" s="117" t="s">
        <v>142</v>
      </c>
      <c r="C18" s="118"/>
      <c r="D18" s="118"/>
      <c r="E18" s="118"/>
      <c r="F18" s="118"/>
      <c r="G18" s="118"/>
      <c r="H18" s="118"/>
      <c r="I18" s="118"/>
      <c r="J18" s="119"/>
      <c r="L18" s="75"/>
      <c r="M18" s="6">
        <v>16</v>
      </c>
      <c r="N18" s="11"/>
      <c r="O18" s="12"/>
      <c r="P18" s="12"/>
      <c r="Q18" s="12"/>
      <c r="R18" s="6">
        <v>2.5000000000000001E-2</v>
      </c>
      <c r="S18" s="12"/>
      <c r="T18" s="12">
        <f t="shared" si="0"/>
        <v>0</v>
      </c>
      <c r="U18" s="12">
        <v>0</v>
      </c>
      <c r="V18" s="12">
        <f t="shared" si="1"/>
        <v>0</v>
      </c>
      <c r="W18" s="11"/>
    </row>
    <row r="19" spans="1:23">
      <c r="A19" s="88"/>
      <c r="B19" s="120"/>
      <c r="C19" s="121"/>
      <c r="D19" s="121"/>
      <c r="E19" s="121"/>
      <c r="F19" s="121"/>
      <c r="G19" s="121"/>
      <c r="H19" s="121"/>
      <c r="I19" s="121"/>
      <c r="J19" s="122"/>
      <c r="L19" s="75"/>
      <c r="M19" s="6">
        <v>17</v>
      </c>
      <c r="N19" s="11"/>
      <c r="O19" s="12"/>
      <c r="P19" s="12"/>
      <c r="Q19" s="12"/>
      <c r="R19" s="6">
        <v>2.5000000000000001E-2</v>
      </c>
      <c r="S19" s="12"/>
      <c r="T19" s="12">
        <f t="shared" si="0"/>
        <v>0</v>
      </c>
      <c r="U19" s="12">
        <v>0</v>
      </c>
      <c r="V19" s="12">
        <f t="shared" si="1"/>
        <v>0</v>
      </c>
      <c r="W19" s="11"/>
    </row>
    <row r="20" spans="1:23">
      <c r="A20" s="1"/>
      <c r="B20" s="66"/>
      <c r="C20" s="66"/>
      <c r="D20" s="66"/>
      <c r="E20" s="66"/>
      <c r="F20" s="66"/>
      <c r="G20" s="66"/>
      <c r="H20" s="66"/>
      <c r="I20" s="66"/>
      <c r="J20" s="66"/>
      <c r="L20" s="75"/>
      <c r="M20" s="6"/>
      <c r="N20" s="11"/>
      <c r="O20" s="12"/>
      <c r="P20" s="12"/>
      <c r="Q20" s="12"/>
      <c r="R20" s="6"/>
      <c r="S20" s="12"/>
      <c r="T20" s="12">
        <f t="shared" si="0"/>
        <v>0</v>
      </c>
      <c r="U20" s="12">
        <v>0</v>
      </c>
      <c r="V20" s="12">
        <f t="shared" si="1"/>
        <v>0</v>
      </c>
      <c r="W20" s="11"/>
    </row>
    <row r="21" spans="1:23">
      <c r="A21" s="1"/>
      <c r="B21" s="66"/>
      <c r="C21" s="66"/>
      <c r="D21" s="66"/>
      <c r="E21" s="66"/>
      <c r="F21" s="66"/>
      <c r="G21" s="66"/>
      <c r="H21" s="66"/>
      <c r="I21" s="66"/>
      <c r="J21" s="66"/>
      <c r="L21" s="75"/>
      <c r="M21" s="6"/>
      <c r="N21" s="11"/>
      <c r="O21" s="12"/>
      <c r="P21" s="12"/>
      <c r="Q21" s="12"/>
      <c r="R21" s="6"/>
      <c r="S21" s="12"/>
      <c r="T21" s="12">
        <f t="shared" si="0"/>
        <v>0</v>
      </c>
      <c r="U21" s="12">
        <v>0</v>
      </c>
      <c r="V21" s="12">
        <f t="shared" si="1"/>
        <v>0</v>
      </c>
      <c r="W21" s="11"/>
    </row>
    <row r="22" spans="1:23">
      <c r="A22" s="1"/>
      <c r="B22" s="66"/>
      <c r="C22" s="66"/>
      <c r="D22" s="66"/>
      <c r="E22" s="66"/>
      <c r="F22" s="66"/>
      <c r="G22" s="66"/>
      <c r="H22" s="66"/>
      <c r="I22" s="66"/>
      <c r="J22" s="66"/>
      <c r="L22" s="75"/>
      <c r="M22" s="6"/>
      <c r="N22" s="11"/>
      <c r="O22" s="12"/>
      <c r="P22" s="12"/>
      <c r="Q22" s="12"/>
      <c r="R22" s="6"/>
      <c r="S22" s="12"/>
      <c r="T22" s="12">
        <f t="shared" si="0"/>
        <v>0</v>
      </c>
      <c r="U22" s="12">
        <v>0</v>
      </c>
      <c r="V22" s="12">
        <f t="shared" si="1"/>
        <v>0</v>
      </c>
      <c r="W22" s="11"/>
    </row>
    <row r="23" spans="1:23">
      <c r="A23" s="1"/>
      <c r="B23" s="66"/>
      <c r="C23" s="66"/>
      <c r="D23" s="66"/>
      <c r="E23" s="66"/>
      <c r="F23" s="66"/>
      <c r="G23" s="66"/>
      <c r="H23" s="66"/>
      <c r="I23" s="66"/>
      <c r="J23" s="66"/>
      <c r="L23" s="75"/>
      <c r="M23" s="6"/>
      <c r="N23" s="11"/>
      <c r="O23" s="12"/>
      <c r="P23" s="12"/>
      <c r="Q23" s="12"/>
      <c r="R23" s="6"/>
      <c r="S23" s="12"/>
      <c r="T23" s="12">
        <f t="shared" si="0"/>
        <v>0</v>
      </c>
      <c r="U23" s="12">
        <v>0</v>
      </c>
      <c r="V23" s="12">
        <f t="shared" si="1"/>
        <v>0</v>
      </c>
      <c r="W23" s="11"/>
    </row>
    <row r="24" spans="1:23">
      <c r="A24" s="1"/>
      <c r="B24" s="66"/>
      <c r="C24" s="66"/>
      <c r="D24" s="66"/>
      <c r="E24" s="66"/>
      <c r="F24" s="66"/>
      <c r="G24" s="66"/>
      <c r="H24" s="66"/>
      <c r="I24" s="66"/>
      <c r="J24" s="66"/>
      <c r="L24" s="75"/>
      <c r="M24" s="6"/>
      <c r="N24" s="11"/>
      <c r="O24" s="12"/>
      <c r="P24" s="12"/>
      <c r="Q24" s="12"/>
      <c r="R24" s="6"/>
      <c r="S24" s="12"/>
      <c r="T24" s="12">
        <f t="shared" si="0"/>
        <v>0</v>
      </c>
      <c r="U24" s="12">
        <v>0</v>
      </c>
      <c r="V24" s="12">
        <f t="shared" si="1"/>
        <v>0</v>
      </c>
      <c r="W24" s="11"/>
    </row>
    <row r="25" spans="1:23">
      <c r="A25" s="1"/>
      <c r="B25" s="66"/>
      <c r="C25" s="66"/>
      <c r="D25" s="66"/>
      <c r="E25" s="66"/>
      <c r="F25" s="66"/>
      <c r="G25" s="66"/>
      <c r="H25" s="66"/>
      <c r="I25" s="66"/>
      <c r="J25" s="66"/>
      <c r="L25" s="75"/>
      <c r="M25" s="6"/>
      <c r="N25" s="11"/>
      <c r="O25" s="12"/>
      <c r="P25" s="12"/>
      <c r="Q25" s="12"/>
      <c r="R25" s="6"/>
      <c r="S25" s="12"/>
      <c r="T25" s="12">
        <f t="shared" si="0"/>
        <v>0</v>
      </c>
      <c r="U25" s="12">
        <v>0</v>
      </c>
      <c r="V25" s="12">
        <f t="shared" si="1"/>
        <v>0</v>
      </c>
      <c r="W25" s="11"/>
    </row>
    <row r="26" spans="1:23">
      <c r="A26" s="1"/>
      <c r="B26" s="66"/>
      <c r="C26" s="66"/>
      <c r="D26" s="66"/>
      <c r="E26" s="66"/>
      <c r="F26" s="66"/>
      <c r="G26" s="66"/>
      <c r="H26" s="66"/>
      <c r="I26" s="66"/>
      <c r="J26" s="66"/>
      <c r="L26" s="75"/>
      <c r="M26" s="6" t="s">
        <v>143</v>
      </c>
      <c r="N26" s="11"/>
      <c r="O26" s="12">
        <f t="shared" ref="O26:V26" si="2">SUM(O3:O25)</f>
        <v>29980000</v>
      </c>
      <c r="P26" s="12">
        <f t="shared" si="2"/>
        <v>29980000</v>
      </c>
      <c r="Q26" s="12"/>
      <c r="R26" s="6"/>
      <c r="S26" s="12">
        <f t="shared" si="2"/>
        <v>3975500</v>
      </c>
      <c r="T26" s="12">
        <f t="shared" si="2"/>
        <v>739700</v>
      </c>
      <c r="U26" s="12">
        <f t="shared" si="2"/>
        <v>538500</v>
      </c>
      <c r="V26" s="12">
        <f t="shared" si="2"/>
        <v>4176700</v>
      </c>
      <c r="W26" s="25"/>
    </row>
    <row r="27" spans="1:23">
      <c r="A27" s="1"/>
      <c r="B27" s="66"/>
      <c r="C27" s="66"/>
      <c r="D27" s="66"/>
      <c r="E27" s="66"/>
      <c r="F27" s="66"/>
      <c r="G27" s="66"/>
      <c r="H27" s="66"/>
      <c r="I27" s="66"/>
      <c r="J27" s="66"/>
    </row>
    <row r="28" spans="1:23">
      <c r="A28" s="1"/>
      <c r="B28" s="66"/>
      <c r="C28" s="66"/>
      <c r="D28" s="66"/>
      <c r="E28" s="66"/>
      <c r="F28" s="66"/>
      <c r="G28" s="66"/>
      <c r="H28" s="66"/>
      <c r="I28" s="66"/>
      <c r="J28" s="66"/>
    </row>
    <row r="29" spans="1:23">
      <c r="A29" s="1"/>
      <c r="B29" s="66"/>
      <c r="C29" s="66"/>
      <c r="D29" s="66"/>
      <c r="E29" s="66"/>
      <c r="F29" s="66"/>
      <c r="G29" s="66"/>
      <c r="H29" s="66"/>
      <c r="I29" s="66"/>
      <c r="J29" s="66"/>
    </row>
    <row r="30" spans="1:23">
      <c r="A30" s="1"/>
      <c r="B30" s="66"/>
      <c r="C30" s="66"/>
      <c r="D30" s="66"/>
      <c r="E30" s="66"/>
      <c r="F30" s="66"/>
      <c r="G30" s="66"/>
      <c r="H30" s="66"/>
      <c r="I30" s="66"/>
      <c r="J30" s="66"/>
    </row>
    <row r="31" spans="1:23">
      <c r="A31" s="1"/>
      <c r="B31" s="66"/>
      <c r="C31" s="66"/>
      <c r="D31" s="66"/>
      <c r="E31" s="66"/>
      <c r="F31" s="66"/>
      <c r="G31" s="66"/>
      <c r="H31" s="66"/>
      <c r="I31" s="66"/>
      <c r="J31" s="66"/>
    </row>
    <row r="32" spans="1:23">
      <c r="A32" s="1"/>
      <c r="B32" s="66"/>
      <c r="C32" s="66"/>
      <c r="D32" s="66"/>
      <c r="E32" s="66"/>
      <c r="F32" s="66"/>
      <c r="G32" s="66"/>
      <c r="H32" s="66"/>
      <c r="I32" s="66"/>
      <c r="J32" s="66"/>
    </row>
    <row r="33" spans="1:24">
      <c r="A33" s="1"/>
      <c r="B33" s="66"/>
      <c r="C33" s="66"/>
      <c r="D33" s="66"/>
      <c r="E33" s="66"/>
      <c r="F33" s="66"/>
      <c r="G33" s="66"/>
      <c r="H33" s="66"/>
      <c r="I33" s="66"/>
      <c r="J33" s="66"/>
      <c r="N33" s="70" t="s">
        <v>202</v>
      </c>
      <c r="O33" s="70"/>
      <c r="P33" s="70"/>
      <c r="Q33" s="70"/>
      <c r="R33" s="70"/>
      <c r="S33" s="70"/>
      <c r="T33" s="70"/>
      <c r="U33" s="70"/>
      <c r="V33" s="70"/>
      <c r="W33" s="70"/>
      <c r="X33" s="26" t="s">
        <v>144</v>
      </c>
    </row>
    <row r="34" spans="1:24">
      <c r="A34" s="1"/>
      <c r="B34" s="66"/>
      <c r="C34" s="66"/>
      <c r="D34" s="66"/>
      <c r="E34" s="66"/>
      <c r="F34" s="66"/>
      <c r="G34" s="66"/>
      <c r="H34" s="66"/>
      <c r="I34" s="66"/>
      <c r="J34" s="66"/>
      <c r="M34" s="75" t="s">
        <v>119</v>
      </c>
      <c r="N34" s="6" t="s">
        <v>99</v>
      </c>
      <c r="O34" s="11" t="s">
        <v>145</v>
      </c>
      <c r="P34" s="71" t="s">
        <v>146</v>
      </c>
      <c r="Q34" s="72"/>
      <c r="R34" s="27" t="s">
        <v>147</v>
      </c>
      <c r="S34" s="27" t="s">
        <v>148</v>
      </c>
      <c r="T34" s="27" t="s">
        <v>149</v>
      </c>
      <c r="U34" s="73" t="s">
        <v>150</v>
      </c>
      <c r="V34" s="74"/>
      <c r="W34" s="12" t="s">
        <v>151</v>
      </c>
      <c r="X34" s="12" t="s">
        <v>152</v>
      </c>
    </row>
    <row r="35" spans="1:24">
      <c r="A35" s="1"/>
      <c r="B35" s="66"/>
      <c r="C35" s="66"/>
      <c r="D35" s="66"/>
      <c r="E35" s="66"/>
      <c r="F35" s="66"/>
      <c r="G35" s="66"/>
      <c r="H35" s="66"/>
      <c r="I35" s="66"/>
      <c r="J35" s="66"/>
      <c r="M35" s="75"/>
      <c r="N35" s="6">
        <v>1</v>
      </c>
      <c r="O35" s="12">
        <v>811712.67</v>
      </c>
      <c r="P35" s="12" t="s">
        <v>143</v>
      </c>
      <c r="Q35" s="12">
        <f>SUM(Q36:Q44)</f>
        <v>-1850000</v>
      </c>
      <c r="R35" s="27">
        <v>538500</v>
      </c>
      <c r="S35" s="27">
        <v>0</v>
      </c>
      <c r="T35" s="27">
        <v>0</v>
      </c>
      <c r="U35" s="73">
        <f>SUM(U36:U44)</f>
        <v>-162944</v>
      </c>
      <c r="V35" s="74"/>
      <c r="W35" s="12">
        <f>O35+Q35+R35+S35-T35+U35</f>
        <v>-662731.32999999996</v>
      </c>
      <c r="X35" s="12"/>
    </row>
    <row r="36" spans="1:24">
      <c r="A36" s="1"/>
      <c r="B36" s="66"/>
      <c r="C36" s="66"/>
      <c r="D36" s="66"/>
      <c r="E36" s="66"/>
      <c r="F36" s="66"/>
      <c r="G36" s="66"/>
      <c r="H36" s="66"/>
      <c r="I36" s="66"/>
      <c r="J36" s="66"/>
      <c r="M36" s="75"/>
      <c r="N36" s="6">
        <v>2</v>
      </c>
      <c r="O36" s="12"/>
      <c r="P36" s="13" t="s">
        <v>153</v>
      </c>
      <c r="Q36" s="12">
        <v>-2000000</v>
      </c>
      <c r="R36" s="12"/>
      <c r="S36" s="12"/>
      <c r="T36" s="12"/>
      <c r="U36" s="12">
        <v>-134000</v>
      </c>
      <c r="V36" s="13" t="s">
        <v>154</v>
      </c>
      <c r="W36" s="12"/>
      <c r="X36" s="12"/>
    </row>
    <row r="37" spans="1:24">
      <c r="A37" s="1"/>
      <c r="B37" s="66"/>
      <c r="C37" s="66"/>
      <c r="D37" s="66"/>
      <c r="E37" s="66"/>
      <c r="F37" s="66"/>
      <c r="G37" s="66"/>
      <c r="H37" s="66"/>
      <c r="I37" s="66"/>
      <c r="J37" s="66"/>
      <c r="M37" s="75"/>
      <c r="N37" s="6">
        <v>3</v>
      </c>
      <c r="O37" s="12"/>
      <c r="P37" s="13" t="s">
        <v>155</v>
      </c>
      <c r="Q37" s="28">
        <v>150000</v>
      </c>
      <c r="R37" s="12"/>
      <c r="S37" s="12"/>
      <c r="T37" s="14"/>
      <c r="U37" s="28">
        <v>-18000</v>
      </c>
      <c r="V37" s="29" t="s">
        <v>156</v>
      </c>
      <c r="W37" s="12"/>
      <c r="X37" s="12"/>
    </row>
    <row r="38" spans="1:24">
      <c r="A38" s="1"/>
      <c r="B38" s="66"/>
      <c r="C38" s="66"/>
      <c r="D38" s="66"/>
      <c r="E38" s="66"/>
      <c r="F38" s="66"/>
      <c r="G38" s="66"/>
      <c r="H38" s="66"/>
      <c r="I38" s="66"/>
      <c r="J38" s="66"/>
      <c r="M38" s="75"/>
      <c r="N38" s="6">
        <v>4</v>
      </c>
      <c r="O38" s="12"/>
      <c r="P38" s="13"/>
      <c r="Q38" s="28"/>
      <c r="R38" s="12"/>
      <c r="S38" s="12"/>
      <c r="T38" s="14"/>
      <c r="U38" s="28">
        <v>-1560</v>
      </c>
      <c r="V38" s="29" t="s">
        <v>157</v>
      </c>
      <c r="W38" s="12"/>
      <c r="X38" s="12"/>
    </row>
    <row r="39" spans="1:24">
      <c r="M39" s="75"/>
      <c r="N39" s="6">
        <v>5</v>
      </c>
      <c r="O39" s="12"/>
      <c r="P39" s="12"/>
      <c r="Q39" s="28"/>
      <c r="R39" s="12"/>
      <c r="S39" s="12"/>
      <c r="T39" s="14"/>
      <c r="U39" s="28">
        <v>-5800</v>
      </c>
      <c r="V39" s="29" t="s">
        <v>158</v>
      </c>
      <c r="W39" s="12"/>
      <c r="X39" s="12"/>
    </row>
    <row r="40" spans="1:24">
      <c r="B40" s="49" t="s">
        <v>198</v>
      </c>
      <c r="C40" s="49"/>
      <c r="D40" s="49"/>
      <c r="E40" s="49"/>
      <c r="F40" s="49"/>
      <c r="G40" s="49"/>
      <c r="H40" s="49"/>
      <c r="I40" s="49"/>
      <c r="M40" s="75"/>
      <c r="N40" s="6">
        <v>6</v>
      </c>
      <c r="O40" s="12"/>
      <c r="P40" s="12"/>
      <c r="Q40" s="28"/>
      <c r="R40" s="12"/>
      <c r="S40" s="12"/>
      <c r="T40" s="14"/>
      <c r="U40" s="28">
        <v>-150</v>
      </c>
      <c r="V40" s="29" t="s">
        <v>159</v>
      </c>
      <c r="W40" s="12"/>
      <c r="X40" s="12"/>
    </row>
    <row r="41" spans="1:24">
      <c r="B41" s="48"/>
      <c r="M41" s="75"/>
      <c r="N41" s="6">
        <v>7</v>
      </c>
      <c r="O41" s="12"/>
      <c r="P41" s="12"/>
      <c r="Q41" s="28"/>
      <c r="R41" s="12"/>
      <c r="S41" s="12"/>
      <c r="T41" s="14"/>
      <c r="U41" s="28">
        <v>-2500</v>
      </c>
      <c r="V41" s="29" t="s">
        <v>160</v>
      </c>
      <c r="W41" s="12"/>
      <c r="X41" s="12"/>
    </row>
    <row r="42" spans="1:24">
      <c r="M42" s="75"/>
      <c r="N42" s="6">
        <v>8</v>
      </c>
      <c r="O42" s="12"/>
      <c r="P42" s="12"/>
      <c r="Q42" s="28"/>
      <c r="R42" s="12"/>
      <c r="S42" s="12"/>
      <c r="T42" s="14"/>
      <c r="U42" s="28">
        <v>-684</v>
      </c>
      <c r="V42" s="29" t="s">
        <v>161</v>
      </c>
      <c r="W42" s="12"/>
      <c r="X42" s="12"/>
    </row>
    <row r="43" spans="1:24">
      <c r="B43" s="49" t="s">
        <v>199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75"/>
      <c r="N43" s="6">
        <v>9</v>
      </c>
      <c r="O43" s="14"/>
      <c r="P43" s="14"/>
      <c r="Q43" s="30"/>
      <c r="R43" s="14"/>
      <c r="S43" s="14"/>
      <c r="T43" s="14"/>
      <c r="U43" s="28">
        <v>-250</v>
      </c>
      <c r="V43" s="29" t="s">
        <v>162</v>
      </c>
      <c r="W43" s="31">
        <f>SUM(W37:W42)</f>
        <v>0</v>
      </c>
      <c r="X43" s="31" t="s">
        <v>163</v>
      </c>
    </row>
    <row r="44" spans="1:24">
      <c r="B44" s="49" t="s">
        <v>200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75"/>
      <c r="N44" s="6">
        <v>10</v>
      </c>
      <c r="O44" s="14"/>
      <c r="P44" s="14"/>
      <c r="Q44" s="30"/>
      <c r="R44" s="14"/>
      <c r="S44" s="14"/>
      <c r="T44" s="14"/>
      <c r="U44" s="28"/>
      <c r="V44" s="6"/>
      <c r="W44" s="32">
        <f>W35-W43</f>
        <v>-662731.32999999996</v>
      </c>
      <c r="X44" s="33" t="s">
        <v>164</v>
      </c>
    </row>
    <row r="49" spans="13:24">
      <c r="N49" s="76" t="s">
        <v>299</v>
      </c>
      <c r="O49" s="77"/>
      <c r="P49" s="77"/>
      <c r="Q49" s="77"/>
      <c r="R49" s="77"/>
      <c r="S49" s="77"/>
      <c r="T49" s="77"/>
      <c r="U49" s="77"/>
      <c r="V49" s="77"/>
      <c r="W49" s="77"/>
      <c r="X49" s="77"/>
    </row>
    <row r="50" spans="13:24">
      <c r="M50" s="75" t="s">
        <v>298</v>
      </c>
      <c r="N50" s="15"/>
      <c r="O50" s="16"/>
      <c r="P50" s="16"/>
      <c r="Q50" s="16"/>
      <c r="R50" s="16"/>
      <c r="S50" s="16" t="s">
        <v>165</v>
      </c>
      <c r="T50" s="16" t="s">
        <v>166</v>
      </c>
      <c r="U50" s="16" t="s">
        <v>167</v>
      </c>
      <c r="V50" s="17"/>
      <c r="W50" s="78" t="s">
        <v>150</v>
      </c>
      <c r="X50" s="79"/>
    </row>
    <row r="51" spans="13:24">
      <c r="M51" s="89"/>
      <c r="N51" s="17">
        <v>7</v>
      </c>
      <c r="O51" s="18"/>
      <c r="P51" s="18"/>
      <c r="Q51" s="18"/>
      <c r="R51" s="18"/>
      <c r="S51" s="18">
        <v>837250</v>
      </c>
      <c r="T51" s="18"/>
      <c r="U51" s="18">
        <v>338400</v>
      </c>
      <c r="V51" s="34" t="s">
        <v>168</v>
      </c>
      <c r="W51" s="78">
        <v>22000</v>
      </c>
      <c r="X51" s="79"/>
    </row>
    <row r="52" spans="13:24">
      <c r="M52" s="89"/>
      <c r="N52" s="17">
        <v>8</v>
      </c>
      <c r="O52" s="18"/>
      <c r="P52" s="18"/>
      <c r="Q52" s="18"/>
      <c r="R52" s="18"/>
      <c r="S52" s="18">
        <v>737500</v>
      </c>
      <c r="T52" s="18"/>
      <c r="U52" s="18">
        <v>147456</v>
      </c>
      <c r="V52" s="34" t="s">
        <v>169</v>
      </c>
      <c r="W52" s="78">
        <v>18000</v>
      </c>
      <c r="X52" s="79"/>
    </row>
    <row r="53" spans="13:24">
      <c r="M53" s="89"/>
      <c r="N53" s="17">
        <v>9</v>
      </c>
      <c r="O53" s="18"/>
      <c r="P53" s="18"/>
      <c r="Q53" s="18"/>
      <c r="R53" s="18"/>
      <c r="S53" s="18">
        <v>737500</v>
      </c>
      <c r="T53" s="18"/>
      <c r="U53" s="18">
        <v>32400</v>
      </c>
      <c r="V53" s="34" t="s">
        <v>170</v>
      </c>
      <c r="W53" s="78">
        <v>18000</v>
      </c>
      <c r="X53" s="79"/>
    </row>
    <row r="54" spans="13:24">
      <c r="M54" s="89"/>
      <c r="N54" s="17">
        <v>10</v>
      </c>
      <c r="O54" s="18"/>
      <c r="P54" s="18"/>
      <c r="Q54" s="18"/>
      <c r="R54" s="18"/>
      <c r="S54" s="18">
        <v>739500</v>
      </c>
      <c r="T54" s="18"/>
      <c r="U54" s="18">
        <v>7200</v>
      </c>
      <c r="V54" s="35" t="s">
        <v>171</v>
      </c>
      <c r="W54" s="78">
        <v>18000</v>
      </c>
      <c r="X54" s="79"/>
    </row>
    <row r="55" spans="13:24">
      <c r="M55" s="89"/>
      <c r="N55" s="17">
        <v>11</v>
      </c>
      <c r="O55" s="18"/>
      <c r="P55" s="18"/>
      <c r="Q55" s="18"/>
      <c r="R55" s="18"/>
      <c r="S55" s="18">
        <v>739500</v>
      </c>
      <c r="T55" s="18"/>
      <c r="U55" s="18">
        <v>900</v>
      </c>
      <c r="V55" s="35" t="s">
        <v>172</v>
      </c>
      <c r="W55" s="78">
        <v>18000</v>
      </c>
      <c r="X55" s="79"/>
    </row>
    <row r="56" spans="13:24">
      <c r="M56" s="89"/>
      <c r="N56" s="17">
        <v>12</v>
      </c>
      <c r="O56" s="18"/>
      <c r="P56" s="18"/>
      <c r="Q56" s="18"/>
      <c r="R56" s="18"/>
      <c r="S56" s="18">
        <v>739700</v>
      </c>
      <c r="T56" s="18"/>
      <c r="U56" s="18">
        <v>30000</v>
      </c>
      <c r="V56" s="36" t="s">
        <v>173</v>
      </c>
      <c r="W56" s="78">
        <v>162944</v>
      </c>
      <c r="X56" s="79"/>
    </row>
    <row r="57" spans="13:24">
      <c r="M57" s="89"/>
      <c r="N57" s="17">
        <v>13</v>
      </c>
      <c r="O57" s="18"/>
      <c r="P57" s="18"/>
      <c r="Q57" s="18"/>
      <c r="R57" s="18"/>
      <c r="S57" s="18"/>
      <c r="T57" s="18"/>
      <c r="U57" s="18">
        <v>21000</v>
      </c>
      <c r="V57" s="36" t="s">
        <v>174</v>
      </c>
      <c r="W57" s="78"/>
      <c r="X57" s="79"/>
    </row>
    <row r="58" spans="13:24">
      <c r="M58" s="89"/>
      <c r="N58" s="17">
        <v>14</v>
      </c>
      <c r="O58" s="18"/>
      <c r="P58" s="18"/>
      <c r="Q58" s="18"/>
      <c r="R58" s="18"/>
      <c r="S58" s="18">
        <f>SUM(S51:S57)</f>
        <v>4530950</v>
      </c>
      <c r="T58" s="18">
        <v>4002050</v>
      </c>
      <c r="U58" s="18">
        <v>4800</v>
      </c>
      <c r="V58" s="36" t="s">
        <v>175</v>
      </c>
      <c r="W58" s="78"/>
      <c r="X58" s="79"/>
    </row>
    <row r="59" spans="13:24">
      <c r="M59" s="89"/>
      <c r="N59" s="16" t="s">
        <v>176</v>
      </c>
      <c r="O59" s="80"/>
      <c r="P59" s="81"/>
      <c r="Q59" s="82"/>
      <c r="R59" s="36" t="s">
        <v>176</v>
      </c>
      <c r="S59" s="80">
        <f>S58+T58</f>
        <v>8533000</v>
      </c>
      <c r="T59" s="82"/>
      <c r="U59" s="18">
        <f>U51+U52+U53+U54+U55+U56+U57+U58+W58</f>
        <v>582156</v>
      </c>
      <c r="V59" s="18"/>
      <c r="W59" s="80">
        <f>SUM(W51:W58)</f>
        <v>256944</v>
      </c>
      <c r="X59" s="82"/>
    </row>
    <row r="60" spans="13:24">
      <c r="M60" s="89"/>
      <c r="N60" s="16" t="s">
        <v>143</v>
      </c>
      <c r="O60" s="83" t="s">
        <v>143</v>
      </c>
      <c r="P60" s="81"/>
      <c r="Q60" s="81"/>
      <c r="R60" s="82"/>
      <c r="S60" s="80">
        <f>S59-U59</f>
        <v>7950844</v>
      </c>
      <c r="T60" s="81"/>
      <c r="U60" s="82"/>
      <c r="V60" s="18"/>
      <c r="W60" s="18"/>
      <c r="X60" s="18"/>
    </row>
    <row r="61" spans="13:24">
      <c r="M61" s="89"/>
      <c r="N61" s="17">
        <v>17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3:24">
      <c r="M62" s="89"/>
      <c r="N62" s="17">
        <v>18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3:24">
      <c r="M63" s="89"/>
      <c r="N63" s="17">
        <v>19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3:24">
      <c r="M64" s="89"/>
      <c r="N64" s="17">
        <v>20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</row>
  </sheetData>
  <mergeCells count="53">
    <mergeCell ref="M50:M64"/>
    <mergeCell ref="B4:J6"/>
    <mergeCell ref="B7:J11"/>
    <mergeCell ref="B12:J17"/>
    <mergeCell ref="B18:J19"/>
    <mergeCell ref="B35:J35"/>
    <mergeCell ref="B31:J31"/>
    <mergeCell ref="B32:J32"/>
    <mergeCell ref="B33:J33"/>
    <mergeCell ref="A4:A6"/>
    <mergeCell ref="A7:A11"/>
    <mergeCell ref="A12:A17"/>
    <mergeCell ref="A18:A19"/>
    <mergeCell ref="L2:L26"/>
    <mergeCell ref="B21:J21"/>
    <mergeCell ref="B22:J22"/>
    <mergeCell ref="B23:J23"/>
    <mergeCell ref="B24:J24"/>
    <mergeCell ref="B25:J25"/>
    <mergeCell ref="O59:Q59"/>
    <mergeCell ref="S59:T59"/>
    <mergeCell ref="W59:X59"/>
    <mergeCell ref="O60:R60"/>
    <mergeCell ref="S60:U60"/>
    <mergeCell ref="W54:X54"/>
    <mergeCell ref="W55:X55"/>
    <mergeCell ref="W56:X56"/>
    <mergeCell ref="W57:X57"/>
    <mergeCell ref="W58:X58"/>
    <mergeCell ref="N49:X49"/>
    <mergeCell ref="W50:X50"/>
    <mergeCell ref="W51:X51"/>
    <mergeCell ref="W52:X52"/>
    <mergeCell ref="W53:X53"/>
    <mergeCell ref="U35:V35"/>
    <mergeCell ref="B36:J36"/>
    <mergeCell ref="B37:J37"/>
    <mergeCell ref="B38:J38"/>
    <mergeCell ref="M34:M44"/>
    <mergeCell ref="N33:W33"/>
    <mergeCell ref="B34:J34"/>
    <mergeCell ref="P34:Q34"/>
    <mergeCell ref="U34:V34"/>
    <mergeCell ref="B26:J26"/>
    <mergeCell ref="B27:J27"/>
    <mergeCell ref="B28:J28"/>
    <mergeCell ref="B29:J29"/>
    <mergeCell ref="B30:J30"/>
    <mergeCell ref="B1:J1"/>
    <mergeCell ref="M1:V1"/>
    <mergeCell ref="B2:J2"/>
    <mergeCell ref="B3:J3"/>
    <mergeCell ref="B20:J20"/>
  </mergeCells>
  <phoneticPr fontId="24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B1:V290"/>
  <sheetViews>
    <sheetView tabSelected="1" zoomScale="85" zoomScaleNormal="85" workbookViewId="0">
      <selection activeCell="B9" sqref="B9"/>
    </sheetView>
  </sheetViews>
  <sheetFormatPr defaultColWidth="9" defaultRowHeight="14.4"/>
  <cols>
    <col min="2" max="2" width="23.77734375" bestFit="1" customWidth="1"/>
    <col min="3" max="3" width="19.109375" customWidth="1"/>
    <col min="4" max="4" width="15" bestFit="1" customWidth="1"/>
    <col min="5" max="7" width="13.88671875" customWidth="1"/>
    <col min="8" max="8" width="40.21875" bestFit="1" customWidth="1"/>
    <col min="10" max="10" width="88.5546875" bestFit="1" customWidth="1"/>
  </cols>
  <sheetData>
    <row r="1" spans="2:8">
      <c r="B1" s="48" t="s">
        <v>434</v>
      </c>
    </row>
    <row r="2" spans="2:8">
      <c r="B2" s="48" t="s">
        <v>466</v>
      </c>
    </row>
    <row r="3" spans="2:8">
      <c r="B3" s="38" t="s">
        <v>9</v>
      </c>
      <c r="C3" s="38" t="s">
        <v>8</v>
      </c>
      <c r="D3" s="38" t="s">
        <v>10</v>
      </c>
      <c r="E3" s="38" t="s">
        <v>12</v>
      </c>
      <c r="F3" s="55" t="s">
        <v>329</v>
      </c>
      <c r="G3" s="55" t="s">
        <v>465</v>
      </c>
      <c r="H3" s="38" t="s">
        <v>13</v>
      </c>
    </row>
    <row r="4" spans="2:8">
      <c r="B4" s="55" t="s">
        <v>349</v>
      </c>
      <c r="C4" s="55" t="s">
        <v>239</v>
      </c>
      <c r="D4" s="55" t="s">
        <v>303</v>
      </c>
      <c r="E4" s="55" t="s">
        <v>304</v>
      </c>
      <c r="F4" s="55" t="s">
        <v>314</v>
      </c>
      <c r="G4" s="55" t="s">
        <v>314</v>
      </c>
      <c r="H4" s="55" t="s">
        <v>330</v>
      </c>
    </row>
    <row r="5" spans="2:8">
      <c r="B5" s="38" t="s">
        <v>302</v>
      </c>
      <c r="C5" s="55" t="s">
        <v>209</v>
      </c>
      <c r="D5" s="55" t="s">
        <v>335</v>
      </c>
      <c r="E5" s="55" t="s">
        <v>305</v>
      </c>
      <c r="F5" s="55"/>
      <c r="G5" s="55"/>
      <c r="H5" s="55" t="s">
        <v>464</v>
      </c>
    </row>
    <row r="6" spans="2:8">
      <c r="B6" s="55" t="s">
        <v>333</v>
      </c>
      <c r="C6" s="38" t="s">
        <v>17</v>
      </c>
      <c r="D6" s="55" t="s">
        <v>336</v>
      </c>
      <c r="E6" s="55" t="s">
        <v>305</v>
      </c>
      <c r="F6" s="38"/>
      <c r="G6" s="38"/>
      <c r="H6" s="38"/>
    </row>
    <row r="7" spans="2:8" ht="28.8">
      <c r="B7" s="55" t="s">
        <v>334</v>
      </c>
      <c r="C7" s="38" t="s">
        <v>269</v>
      </c>
      <c r="D7" s="55" t="s">
        <v>335</v>
      </c>
      <c r="E7" s="55" t="s">
        <v>305</v>
      </c>
      <c r="F7" s="38"/>
      <c r="G7" s="38"/>
      <c r="H7" s="56" t="s">
        <v>480</v>
      </c>
    </row>
    <row r="8" spans="2:8">
      <c r="B8" s="51" t="s">
        <v>328</v>
      </c>
      <c r="C8" s="51" t="s">
        <v>268</v>
      </c>
      <c r="D8" s="55" t="s">
        <v>303</v>
      </c>
      <c r="E8" s="55" t="s">
        <v>305</v>
      </c>
      <c r="F8" s="38"/>
      <c r="G8" s="38"/>
      <c r="H8" s="38"/>
    </row>
    <row r="9" spans="2:8">
      <c r="B9" s="51" t="s">
        <v>324</v>
      </c>
      <c r="C9" s="39" t="s">
        <v>84</v>
      </c>
      <c r="D9" s="55" t="s">
        <v>326</v>
      </c>
      <c r="E9" s="55" t="s">
        <v>314</v>
      </c>
      <c r="F9" s="55"/>
      <c r="G9" s="55"/>
      <c r="H9" s="55"/>
    </row>
    <row r="10" spans="2:8">
      <c r="B10" s="51" t="s">
        <v>325</v>
      </c>
      <c r="C10" s="51" t="s">
        <v>251</v>
      </c>
      <c r="D10" s="55" t="s">
        <v>326</v>
      </c>
      <c r="E10" s="55" t="s">
        <v>312</v>
      </c>
      <c r="F10" s="55"/>
      <c r="G10" s="55"/>
      <c r="H10" s="55" t="s">
        <v>327</v>
      </c>
    </row>
    <row r="11" spans="2:8">
      <c r="B11" s="55" t="s">
        <v>331</v>
      </c>
      <c r="C11" s="55" t="s">
        <v>241</v>
      </c>
      <c r="D11" s="55" t="s">
        <v>332</v>
      </c>
      <c r="E11" s="55" t="s">
        <v>314</v>
      </c>
      <c r="F11" s="38"/>
      <c r="G11" s="38"/>
      <c r="H11" s="38"/>
    </row>
    <row r="12" spans="2:8">
      <c r="B12" s="63"/>
      <c r="C12" s="63"/>
      <c r="D12" s="63"/>
      <c r="E12" s="63"/>
      <c r="F12" s="43"/>
      <c r="G12" s="43"/>
      <c r="H12" s="43"/>
    </row>
    <row r="13" spans="2:8">
      <c r="B13" s="63"/>
      <c r="C13" s="63"/>
      <c r="D13" s="63"/>
      <c r="E13" s="63"/>
      <c r="F13" s="43"/>
      <c r="G13" s="43"/>
      <c r="H13" s="43"/>
    </row>
    <row r="14" spans="2:8">
      <c r="B14" s="63"/>
      <c r="C14" s="63"/>
      <c r="D14" s="63"/>
      <c r="E14" s="63"/>
      <c r="F14" s="43"/>
      <c r="G14" s="43"/>
      <c r="H14" s="43"/>
    </row>
    <row r="15" spans="2:8">
      <c r="B15" s="63"/>
      <c r="C15" s="63"/>
      <c r="D15" s="63"/>
      <c r="E15" s="63"/>
      <c r="F15" s="43"/>
      <c r="G15" s="43"/>
      <c r="H15" s="43"/>
    </row>
    <row r="16" spans="2:8">
      <c r="B16" s="63"/>
      <c r="C16" s="63"/>
      <c r="D16" s="63"/>
      <c r="E16" s="63"/>
      <c r="F16" s="43"/>
      <c r="G16" s="43"/>
      <c r="H16" s="43"/>
    </row>
    <row r="17" spans="2:22">
      <c r="B17" s="63"/>
      <c r="C17" s="63"/>
      <c r="D17" s="63"/>
      <c r="E17" s="63"/>
      <c r="F17" s="43"/>
      <c r="G17" s="43"/>
      <c r="H17" s="43"/>
    </row>
    <row r="19" spans="2:22">
      <c r="B19" s="48" t="s">
        <v>264</v>
      </c>
    </row>
    <row r="20" spans="2:22">
      <c r="B20" s="48" t="s">
        <v>467</v>
      </c>
      <c r="J20" s="48" t="s">
        <v>569</v>
      </c>
    </row>
    <row r="21" spans="2:22">
      <c r="B21" s="38" t="s">
        <v>252</v>
      </c>
      <c r="C21" s="38" t="s">
        <v>9</v>
      </c>
      <c r="D21" s="38" t="s">
        <v>10</v>
      </c>
      <c r="E21" s="38" t="s">
        <v>12</v>
      </c>
      <c r="F21" s="55" t="s">
        <v>329</v>
      </c>
      <c r="G21" s="55" t="s">
        <v>465</v>
      </c>
      <c r="H21" s="38" t="s">
        <v>13</v>
      </c>
      <c r="J21" s="38" t="s">
        <v>252</v>
      </c>
    </row>
    <row r="22" spans="2:22" ht="15">
      <c r="B22" s="55" t="s">
        <v>349</v>
      </c>
      <c r="C22" s="55" t="s">
        <v>221</v>
      </c>
      <c r="D22" s="60" t="s">
        <v>303</v>
      </c>
      <c r="E22" s="55" t="s">
        <v>304</v>
      </c>
      <c r="F22" s="55" t="s">
        <v>314</v>
      </c>
      <c r="G22" s="55" t="s">
        <v>314</v>
      </c>
      <c r="H22" s="55" t="s">
        <v>330</v>
      </c>
      <c r="J22" s="55" t="s">
        <v>349</v>
      </c>
    </row>
    <row r="23" spans="2:22" ht="15">
      <c r="B23" s="38" t="s">
        <v>302</v>
      </c>
      <c r="C23" s="55" t="s">
        <v>209</v>
      </c>
      <c r="D23" s="60" t="s">
        <v>303</v>
      </c>
      <c r="E23" s="55" t="s">
        <v>305</v>
      </c>
      <c r="F23" s="55"/>
      <c r="G23" s="55"/>
      <c r="H23" s="38"/>
      <c r="J23" s="38" t="s">
        <v>526</v>
      </c>
    </row>
    <row r="24" spans="2:22">
      <c r="B24" s="55" t="s">
        <v>306</v>
      </c>
      <c r="C24" s="38" t="s">
        <v>22</v>
      </c>
      <c r="D24" s="55" t="s">
        <v>307</v>
      </c>
      <c r="E24" s="55" t="s">
        <v>304</v>
      </c>
      <c r="F24" s="55"/>
      <c r="G24" s="55"/>
      <c r="H24" s="38"/>
      <c r="J24" s="55" t="s">
        <v>527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</row>
    <row r="25" spans="2:22">
      <c r="B25" s="51" t="s">
        <v>359</v>
      </c>
      <c r="C25" s="39" t="s">
        <v>24</v>
      </c>
      <c r="D25" s="55" t="s">
        <v>313</v>
      </c>
      <c r="E25" s="55" t="s">
        <v>305</v>
      </c>
      <c r="F25" s="55"/>
      <c r="G25" s="55"/>
      <c r="H25" s="38" t="s">
        <v>301</v>
      </c>
      <c r="J25" s="51" t="s">
        <v>359</v>
      </c>
      <c r="K25" s="64"/>
      <c r="L25" s="64"/>
      <c r="M25" s="64"/>
      <c r="N25" s="64"/>
      <c r="O25" s="64"/>
      <c r="P25" s="64"/>
      <c r="Q25" s="64"/>
      <c r="R25" s="64"/>
      <c r="S25" s="64"/>
      <c r="T25" s="64"/>
    </row>
    <row r="26" spans="2:22">
      <c r="B26" s="51" t="s">
        <v>309</v>
      </c>
      <c r="C26" s="51" t="s">
        <v>220</v>
      </c>
      <c r="D26" s="55" t="s">
        <v>313</v>
      </c>
      <c r="E26" s="55" t="s">
        <v>305</v>
      </c>
      <c r="F26" s="55"/>
      <c r="G26" s="55"/>
      <c r="H26" s="55" t="s">
        <v>310</v>
      </c>
      <c r="J26" s="51" t="s">
        <v>556</v>
      </c>
      <c r="K26" s="57"/>
      <c r="L26" s="57"/>
      <c r="M26" s="57"/>
      <c r="N26" s="57"/>
      <c r="O26" s="57"/>
      <c r="P26" s="57"/>
      <c r="Q26" s="57"/>
      <c r="R26" s="57"/>
      <c r="S26" s="57"/>
      <c r="T26" s="57"/>
    </row>
    <row r="27" spans="2:22" ht="15">
      <c r="B27" s="51" t="s">
        <v>311</v>
      </c>
      <c r="C27" s="39" t="s">
        <v>222</v>
      </c>
      <c r="D27" s="60" t="s">
        <v>303</v>
      </c>
      <c r="E27" s="55" t="s">
        <v>314</v>
      </c>
      <c r="F27" s="55"/>
      <c r="G27" s="55"/>
      <c r="H27" s="55" t="s">
        <v>478</v>
      </c>
      <c r="J27" s="51" t="s">
        <v>562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</row>
    <row r="28" spans="2:22">
      <c r="B28" s="51" t="s">
        <v>358</v>
      </c>
      <c r="C28" s="39" t="s">
        <v>218</v>
      </c>
      <c r="D28" s="55" t="s">
        <v>313</v>
      </c>
      <c r="E28" s="55" t="s">
        <v>314</v>
      </c>
      <c r="F28" s="55"/>
      <c r="G28" s="55"/>
      <c r="H28" s="55" t="s">
        <v>315</v>
      </c>
      <c r="J28" s="51" t="s">
        <v>554</v>
      </c>
      <c r="K28" s="57"/>
      <c r="L28" s="57"/>
      <c r="M28" s="57"/>
      <c r="N28" s="57"/>
      <c r="O28" s="57"/>
      <c r="P28" s="57"/>
      <c r="Q28" s="57"/>
      <c r="R28" s="57"/>
      <c r="S28" s="57"/>
      <c r="T28" s="57"/>
    </row>
    <row r="29" spans="2:22">
      <c r="B29" s="51" t="s">
        <v>316</v>
      </c>
      <c r="C29" s="39" t="s">
        <v>219</v>
      </c>
      <c r="D29" s="55" t="s">
        <v>303</v>
      </c>
      <c r="E29" s="55" t="s">
        <v>314</v>
      </c>
      <c r="F29" s="55"/>
      <c r="G29" s="55"/>
      <c r="H29" s="55" t="s">
        <v>479</v>
      </c>
      <c r="J29" s="51" t="s">
        <v>543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</row>
    <row r="30" spans="2:22">
      <c r="B30" s="51" t="s">
        <v>319</v>
      </c>
      <c r="C30" s="39" t="s">
        <v>281</v>
      </c>
      <c r="D30" s="55" t="s">
        <v>303</v>
      </c>
      <c r="E30" s="55" t="s">
        <v>314</v>
      </c>
      <c r="F30" s="55"/>
      <c r="G30" s="55"/>
      <c r="H30" s="55" t="s">
        <v>320</v>
      </c>
      <c r="J30" s="51" t="s">
        <v>528</v>
      </c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2:22" ht="43.2">
      <c r="B31" s="51" t="s">
        <v>321</v>
      </c>
      <c r="C31" s="39" t="s">
        <v>25</v>
      </c>
      <c r="D31" s="55" t="s">
        <v>303</v>
      </c>
      <c r="E31" s="55" t="s">
        <v>304</v>
      </c>
      <c r="F31" s="55"/>
      <c r="G31" s="55"/>
      <c r="H31" s="56" t="s">
        <v>322</v>
      </c>
      <c r="J31" s="51" t="s">
        <v>563</v>
      </c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2:22">
      <c r="B32" s="51" t="s">
        <v>323</v>
      </c>
      <c r="C32" s="51" t="s">
        <v>282</v>
      </c>
      <c r="D32" s="55" t="s">
        <v>303</v>
      </c>
      <c r="E32" s="55" t="s">
        <v>305</v>
      </c>
      <c r="F32" s="55"/>
      <c r="G32" s="55"/>
      <c r="H32" s="56" t="s">
        <v>352</v>
      </c>
      <c r="J32" s="51" t="s">
        <v>564</v>
      </c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2:22">
      <c r="B33" s="51" t="s">
        <v>447</v>
      </c>
      <c r="C33" s="51" t="s">
        <v>448</v>
      </c>
      <c r="D33" s="55" t="s">
        <v>303</v>
      </c>
      <c r="E33" s="55" t="s">
        <v>305</v>
      </c>
      <c r="F33" s="55"/>
      <c r="G33" s="55"/>
      <c r="H33" s="56" t="s">
        <v>449</v>
      </c>
      <c r="J33" s="51" t="s">
        <v>525</v>
      </c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2:22">
      <c r="B34" s="51" t="s">
        <v>500</v>
      </c>
      <c r="C34" s="39" t="s">
        <v>268</v>
      </c>
      <c r="D34" s="55" t="s">
        <v>303</v>
      </c>
      <c r="E34" s="55" t="s">
        <v>305</v>
      </c>
      <c r="F34" s="38"/>
      <c r="G34" s="38"/>
      <c r="H34" s="38"/>
      <c r="J34" s="51" t="s">
        <v>509</v>
      </c>
    </row>
    <row r="35" spans="2:22">
      <c r="B35" s="51" t="s">
        <v>502</v>
      </c>
      <c r="C35" s="39" t="s">
        <v>501</v>
      </c>
      <c r="D35" s="55" t="s">
        <v>303</v>
      </c>
      <c r="E35" s="55" t="s">
        <v>304</v>
      </c>
      <c r="F35" s="38"/>
      <c r="G35" s="38"/>
      <c r="H35" s="38"/>
      <c r="J35" s="51" t="s">
        <v>510</v>
      </c>
    </row>
    <row r="36" spans="2:22">
      <c r="B36" s="51" t="s">
        <v>324</v>
      </c>
      <c r="C36" s="39" t="s">
        <v>84</v>
      </c>
      <c r="D36" s="55" t="s">
        <v>326</v>
      </c>
      <c r="E36" s="55" t="s">
        <v>314</v>
      </c>
      <c r="F36" s="55"/>
      <c r="G36" s="55"/>
      <c r="H36" s="55"/>
      <c r="J36" s="51" t="s">
        <v>503</v>
      </c>
    </row>
    <row r="37" spans="2:22">
      <c r="B37" s="51" t="s">
        <v>325</v>
      </c>
      <c r="C37" s="39" t="s">
        <v>251</v>
      </c>
      <c r="D37" s="55" t="s">
        <v>326</v>
      </c>
      <c r="E37" s="55" t="s">
        <v>312</v>
      </c>
      <c r="F37" s="55"/>
      <c r="G37" s="55"/>
      <c r="H37" s="55" t="s">
        <v>327</v>
      </c>
      <c r="J37" s="51" t="s">
        <v>504</v>
      </c>
    </row>
    <row r="38" spans="2:22">
      <c r="B38" s="55" t="s">
        <v>331</v>
      </c>
      <c r="C38" s="38" t="s">
        <v>13</v>
      </c>
      <c r="D38" s="55" t="s">
        <v>332</v>
      </c>
      <c r="E38" s="55" t="s">
        <v>314</v>
      </c>
      <c r="F38" s="38"/>
      <c r="G38" s="38"/>
      <c r="H38" s="38"/>
      <c r="J38" s="55" t="s">
        <v>331</v>
      </c>
      <c r="K38" s="49"/>
      <c r="L38" s="50"/>
      <c r="M38" s="50"/>
      <c r="N38" s="50"/>
      <c r="O38" s="50"/>
      <c r="P38" s="50"/>
      <c r="Q38" s="50"/>
      <c r="R38" s="50"/>
    </row>
    <row r="39" spans="2:22"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 spans="2:22">
      <c r="K40" s="49"/>
      <c r="L40" s="49"/>
      <c r="M40" s="49"/>
      <c r="N40" s="49"/>
      <c r="O40" s="49"/>
      <c r="P40" s="49"/>
      <c r="Q40" s="49"/>
      <c r="R40" s="49"/>
    </row>
    <row r="41" spans="2:22">
      <c r="B41" s="48" t="s">
        <v>435</v>
      </c>
      <c r="J41" s="48" t="s">
        <v>435</v>
      </c>
    </row>
    <row r="42" spans="2:22">
      <c r="B42" s="48" t="s">
        <v>468</v>
      </c>
      <c r="J42" s="48" t="s">
        <v>570</v>
      </c>
    </row>
    <row r="43" spans="2:22">
      <c r="B43" s="38" t="s">
        <v>252</v>
      </c>
      <c r="C43" s="38" t="s">
        <v>8</v>
      </c>
      <c r="D43" s="38" t="s">
        <v>10</v>
      </c>
      <c r="E43" s="38" t="s">
        <v>12</v>
      </c>
      <c r="F43" s="55" t="s">
        <v>329</v>
      </c>
      <c r="G43" s="55" t="s">
        <v>465</v>
      </c>
      <c r="H43" s="38" t="s">
        <v>13</v>
      </c>
      <c r="J43" s="38" t="s">
        <v>252</v>
      </c>
    </row>
    <row r="44" spans="2:22" ht="15">
      <c r="B44" s="55" t="s">
        <v>349</v>
      </c>
      <c r="C44" s="38" t="s">
        <v>491</v>
      </c>
      <c r="D44" s="60" t="s">
        <v>303</v>
      </c>
      <c r="E44" s="55" t="s">
        <v>304</v>
      </c>
      <c r="F44" s="55" t="s">
        <v>314</v>
      </c>
      <c r="G44" s="55" t="s">
        <v>314</v>
      </c>
      <c r="H44" s="55" t="s">
        <v>330</v>
      </c>
      <c r="J44" s="55" t="s">
        <v>349</v>
      </c>
    </row>
    <row r="45" spans="2:22">
      <c r="B45" s="55" t="s">
        <v>493</v>
      </c>
      <c r="C45" s="38" t="s">
        <v>492</v>
      </c>
      <c r="D45" s="55" t="s">
        <v>337</v>
      </c>
      <c r="E45" s="55" t="s">
        <v>304</v>
      </c>
      <c r="F45" s="38"/>
      <c r="G45" s="38"/>
      <c r="H45" s="38"/>
      <c r="J45" s="55" t="s">
        <v>588</v>
      </c>
      <c r="K45" s="46"/>
      <c r="L45" s="46"/>
      <c r="M45" s="46"/>
      <c r="N45" s="46"/>
      <c r="O45" s="46"/>
      <c r="P45" s="46"/>
      <c r="Q45" s="46"/>
      <c r="R45" s="46"/>
      <c r="S45" s="46"/>
      <c r="T45" s="47"/>
    </row>
    <row r="46" spans="2:22" ht="28.8">
      <c r="B46" s="51" t="s">
        <v>580</v>
      </c>
      <c r="C46" s="39" t="s">
        <v>494</v>
      </c>
      <c r="D46" s="55" t="s">
        <v>303</v>
      </c>
      <c r="E46" s="55" t="s">
        <v>304</v>
      </c>
      <c r="F46" s="38"/>
      <c r="G46" s="38"/>
      <c r="H46" s="56" t="s">
        <v>338</v>
      </c>
      <c r="J46" s="51" t="s">
        <v>581</v>
      </c>
    </row>
    <row r="47" spans="2:22" ht="15.6">
      <c r="B47" s="51" t="s">
        <v>348</v>
      </c>
      <c r="C47" s="41" t="s">
        <v>495</v>
      </c>
      <c r="D47" s="55" t="s">
        <v>339</v>
      </c>
      <c r="E47" s="55" t="s">
        <v>304</v>
      </c>
      <c r="F47" s="38"/>
      <c r="G47" s="38"/>
      <c r="H47" s="40"/>
      <c r="J47" s="51" t="s">
        <v>348</v>
      </c>
      <c r="K47" s="49"/>
      <c r="L47" s="49"/>
      <c r="M47" s="49"/>
      <c r="N47" s="50"/>
      <c r="O47" s="50"/>
      <c r="P47" s="50"/>
      <c r="Q47" s="50"/>
      <c r="R47" s="50"/>
      <c r="S47" s="50"/>
      <c r="T47" s="50"/>
      <c r="U47" s="50"/>
    </row>
    <row r="48" spans="2:22">
      <c r="B48" s="51" t="s">
        <v>496</v>
      </c>
      <c r="C48" s="39" t="s">
        <v>584</v>
      </c>
      <c r="D48" s="55" t="s">
        <v>303</v>
      </c>
      <c r="E48" s="55" t="s">
        <v>304</v>
      </c>
      <c r="F48" s="38"/>
      <c r="G48" s="38"/>
      <c r="H48" s="55" t="s">
        <v>343</v>
      </c>
      <c r="J48" s="51" t="s">
        <v>496</v>
      </c>
      <c r="K48" s="49"/>
      <c r="L48" s="49"/>
      <c r="M48" s="49"/>
      <c r="N48" s="49"/>
      <c r="O48" s="49"/>
      <c r="P48" s="50"/>
      <c r="Q48" s="50"/>
      <c r="R48" s="50"/>
      <c r="S48" s="50"/>
      <c r="T48" s="50"/>
      <c r="U48" s="50"/>
    </row>
    <row r="49" spans="2:18">
      <c r="B49" s="51" t="s">
        <v>583</v>
      </c>
      <c r="C49" s="39" t="s">
        <v>497</v>
      </c>
      <c r="D49" s="55" t="s">
        <v>344</v>
      </c>
      <c r="E49" s="38" t="s">
        <v>490</v>
      </c>
      <c r="F49" s="38"/>
      <c r="G49" s="38"/>
      <c r="H49" s="38"/>
      <c r="J49" s="51" t="s">
        <v>340</v>
      </c>
    </row>
    <row r="50" spans="2:18" ht="15.6">
      <c r="B50" s="51" t="s">
        <v>341</v>
      </c>
      <c r="C50" s="41" t="s">
        <v>498</v>
      </c>
      <c r="D50" s="55" t="s">
        <v>345</v>
      </c>
      <c r="E50" s="38"/>
      <c r="F50" s="38"/>
      <c r="G50" s="38"/>
      <c r="H50" s="38"/>
      <c r="J50" s="51" t="s">
        <v>341</v>
      </c>
      <c r="K50" s="48"/>
    </row>
    <row r="51" spans="2:18" ht="15.6">
      <c r="B51" s="51" t="s">
        <v>342</v>
      </c>
      <c r="C51" s="41" t="s">
        <v>585</v>
      </c>
      <c r="D51" s="55" t="s">
        <v>346</v>
      </c>
      <c r="E51" s="38"/>
      <c r="F51" s="38"/>
      <c r="G51" s="38"/>
      <c r="H51" s="38"/>
      <c r="J51" s="51" t="s">
        <v>342</v>
      </c>
    </row>
    <row r="52" spans="2:18" ht="15.6">
      <c r="B52" s="51" t="s">
        <v>485</v>
      </c>
      <c r="C52" s="41" t="s">
        <v>484</v>
      </c>
      <c r="D52" s="55" t="s">
        <v>303</v>
      </c>
      <c r="E52" s="55" t="s">
        <v>304</v>
      </c>
      <c r="F52" s="38"/>
      <c r="G52" s="38"/>
      <c r="H52" s="38" t="s">
        <v>486</v>
      </c>
      <c r="J52" s="51" t="s">
        <v>485</v>
      </c>
    </row>
    <row r="53" spans="2:18" ht="15.6">
      <c r="B53" s="51" t="s">
        <v>582</v>
      </c>
      <c r="C53" s="41" t="s">
        <v>212</v>
      </c>
      <c r="D53" s="55" t="s">
        <v>303</v>
      </c>
      <c r="E53" s="38" t="s">
        <v>490</v>
      </c>
      <c r="F53" s="38"/>
      <c r="G53" s="38"/>
      <c r="H53" s="55" t="s">
        <v>499</v>
      </c>
      <c r="J53" s="51" t="s">
        <v>582</v>
      </c>
    </row>
    <row r="54" spans="2:18">
      <c r="B54" s="51" t="s">
        <v>500</v>
      </c>
      <c r="C54" s="39" t="s">
        <v>268</v>
      </c>
      <c r="D54" s="55" t="s">
        <v>303</v>
      </c>
      <c r="E54" s="55" t="s">
        <v>304</v>
      </c>
      <c r="F54" s="38"/>
      <c r="G54" s="38"/>
      <c r="H54" s="38"/>
      <c r="J54" s="51" t="s">
        <v>509</v>
      </c>
    </row>
    <row r="55" spans="2:18">
      <c r="B55" s="51" t="s">
        <v>502</v>
      </c>
      <c r="C55" s="39" t="s">
        <v>501</v>
      </c>
      <c r="D55" s="55" t="s">
        <v>303</v>
      </c>
      <c r="E55" s="55" t="s">
        <v>304</v>
      </c>
      <c r="F55" s="38"/>
      <c r="G55" s="38"/>
      <c r="H55" s="38"/>
      <c r="J55" s="51" t="s">
        <v>510</v>
      </c>
    </row>
    <row r="56" spans="2:18">
      <c r="B56" s="51" t="s">
        <v>324</v>
      </c>
      <c r="C56" s="39" t="s">
        <v>84</v>
      </c>
      <c r="D56" s="55" t="s">
        <v>326</v>
      </c>
      <c r="E56" s="55" t="s">
        <v>312</v>
      </c>
      <c r="F56" s="55"/>
      <c r="G56" s="55"/>
      <c r="H56" s="55"/>
      <c r="J56" s="51" t="s">
        <v>503</v>
      </c>
    </row>
    <row r="57" spans="2:18">
      <c r="B57" s="51" t="s">
        <v>325</v>
      </c>
      <c r="C57" s="39" t="s">
        <v>251</v>
      </c>
      <c r="D57" s="55" t="s">
        <v>326</v>
      </c>
      <c r="E57" s="55" t="s">
        <v>312</v>
      </c>
      <c r="F57" s="55"/>
      <c r="G57" s="55"/>
      <c r="H57" s="55" t="s">
        <v>327</v>
      </c>
      <c r="J57" s="51" t="s">
        <v>504</v>
      </c>
    </row>
    <row r="58" spans="2:18">
      <c r="B58" s="55" t="s">
        <v>586</v>
      </c>
      <c r="C58" s="38" t="s">
        <v>587</v>
      </c>
      <c r="D58" s="55" t="s">
        <v>332</v>
      </c>
      <c r="E58" s="55" t="s">
        <v>312</v>
      </c>
      <c r="F58" s="38"/>
      <c r="G58" s="38"/>
      <c r="H58" s="38"/>
      <c r="J58" s="55" t="s">
        <v>331</v>
      </c>
      <c r="K58" s="49"/>
      <c r="L58" s="50"/>
      <c r="M58" s="50"/>
      <c r="N58" s="50"/>
      <c r="O58" s="50"/>
      <c r="P58" s="50"/>
      <c r="Q58" s="50"/>
      <c r="R58" s="50"/>
    </row>
    <row r="60" spans="2:18">
      <c r="B60" s="48" t="s">
        <v>436</v>
      </c>
      <c r="J60" s="48" t="s">
        <v>436</v>
      </c>
    </row>
    <row r="61" spans="2:18">
      <c r="B61" s="48" t="s">
        <v>469</v>
      </c>
      <c r="J61" s="48" t="s">
        <v>571</v>
      </c>
    </row>
    <row r="62" spans="2:18">
      <c r="B62" s="38" t="s">
        <v>9</v>
      </c>
      <c r="C62" s="38" t="s">
        <v>8</v>
      </c>
      <c r="D62" s="38" t="s">
        <v>10</v>
      </c>
      <c r="E62" s="38" t="s">
        <v>12</v>
      </c>
      <c r="F62" s="55" t="s">
        <v>329</v>
      </c>
      <c r="G62" s="55" t="s">
        <v>465</v>
      </c>
      <c r="H62" s="38" t="s">
        <v>13</v>
      </c>
      <c r="J62" s="38" t="s">
        <v>9</v>
      </c>
    </row>
    <row r="63" spans="2:18" ht="15">
      <c r="B63" s="55" t="s">
        <v>349</v>
      </c>
      <c r="C63" s="38" t="s">
        <v>39</v>
      </c>
      <c r="D63" s="61" t="s">
        <v>303</v>
      </c>
      <c r="E63" s="55" t="s">
        <v>304</v>
      </c>
      <c r="F63" s="55" t="s">
        <v>314</v>
      </c>
      <c r="G63" s="55" t="s">
        <v>314</v>
      </c>
      <c r="H63" s="55" t="s">
        <v>330</v>
      </c>
      <c r="J63" s="55" t="s">
        <v>349</v>
      </c>
    </row>
    <row r="64" spans="2:18" ht="15">
      <c r="B64" s="55" t="s">
        <v>302</v>
      </c>
      <c r="C64" s="55" t="s">
        <v>209</v>
      </c>
      <c r="D64" s="61" t="s">
        <v>303</v>
      </c>
      <c r="E64" s="55" t="s">
        <v>305</v>
      </c>
      <c r="F64" s="55"/>
      <c r="G64" s="55"/>
      <c r="H64" s="38"/>
      <c r="J64" s="55" t="s">
        <v>526</v>
      </c>
    </row>
    <row r="65" spans="2:10" ht="15">
      <c r="B65" s="55" t="s">
        <v>460</v>
      </c>
      <c r="C65" s="38" t="s">
        <v>221</v>
      </c>
      <c r="D65" s="61" t="s">
        <v>303</v>
      </c>
      <c r="E65" s="55" t="s">
        <v>304</v>
      </c>
      <c r="F65" s="55"/>
      <c r="G65" s="55"/>
      <c r="H65" s="55"/>
      <c r="J65" s="55" t="s">
        <v>529</v>
      </c>
    </row>
    <row r="66" spans="2:10" ht="15">
      <c r="B66" s="55" t="s">
        <v>461</v>
      </c>
      <c r="C66" s="38" t="s">
        <v>28</v>
      </c>
      <c r="D66" s="61" t="s">
        <v>303</v>
      </c>
      <c r="E66" s="55" t="s">
        <v>304</v>
      </c>
      <c r="F66" s="55"/>
      <c r="G66" s="55"/>
      <c r="H66" s="55"/>
      <c r="J66" s="55" t="s">
        <v>530</v>
      </c>
    </row>
    <row r="67" spans="2:10">
      <c r="B67" s="51" t="s">
        <v>350</v>
      </c>
      <c r="C67" s="39" t="s">
        <v>203</v>
      </c>
      <c r="D67" s="55" t="s">
        <v>339</v>
      </c>
      <c r="E67" s="55" t="s">
        <v>304</v>
      </c>
      <c r="F67" s="38"/>
      <c r="G67" s="38"/>
      <c r="H67" s="40"/>
      <c r="J67" s="51" t="s">
        <v>531</v>
      </c>
    </row>
    <row r="68" spans="2:10">
      <c r="B68" s="51" t="s">
        <v>323</v>
      </c>
      <c r="C68" s="51" t="s">
        <v>282</v>
      </c>
      <c r="D68" s="55" t="s">
        <v>303</v>
      </c>
      <c r="E68" s="55" t="s">
        <v>304</v>
      </c>
      <c r="F68" s="55"/>
      <c r="G68" s="55"/>
      <c r="H68" s="56" t="s">
        <v>353</v>
      </c>
      <c r="J68" s="51" t="s">
        <v>564</v>
      </c>
    </row>
    <row r="69" spans="2:10">
      <c r="B69" s="51" t="s">
        <v>364</v>
      </c>
      <c r="C69" s="39" t="s">
        <v>286</v>
      </c>
      <c r="D69" s="55" t="s">
        <v>355</v>
      </c>
      <c r="E69" s="55" t="s">
        <v>305</v>
      </c>
      <c r="F69" s="38"/>
      <c r="G69" s="38"/>
      <c r="H69" s="40"/>
      <c r="J69" s="51" t="s">
        <v>518</v>
      </c>
    </row>
    <row r="70" spans="2:10">
      <c r="B70" s="51" t="s">
        <v>356</v>
      </c>
      <c r="C70" s="39" t="s">
        <v>261</v>
      </c>
      <c r="D70" s="55" t="s">
        <v>355</v>
      </c>
      <c r="E70" s="55" t="s">
        <v>305</v>
      </c>
      <c r="F70" s="38"/>
      <c r="G70" s="38"/>
      <c r="H70" s="38"/>
      <c r="J70" s="51" t="s">
        <v>519</v>
      </c>
    </row>
    <row r="71" spans="2:10">
      <c r="B71" s="51" t="s">
        <v>357</v>
      </c>
      <c r="C71" s="39" t="s">
        <v>262</v>
      </c>
      <c r="D71" s="55" t="s">
        <v>355</v>
      </c>
      <c r="E71" s="55" t="s">
        <v>312</v>
      </c>
      <c r="F71" s="38"/>
      <c r="G71" s="38"/>
      <c r="H71" s="38"/>
      <c r="J71" s="51" t="s">
        <v>520</v>
      </c>
    </row>
    <row r="72" spans="2:10">
      <c r="B72" s="51" t="s">
        <v>354</v>
      </c>
      <c r="C72" s="39" t="s">
        <v>41</v>
      </c>
      <c r="D72" s="55" t="s">
        <v>308</v>
      </c>
      <c r="E72" s="55" t="s">
        <v>305</v>
      </c>
      <c r="F72" s="55"/>
      <c r="G72" s="55"/>
      <c r="H72" s="55"/>
      <c r="J72" s="51" t="s">
        <v>354</v>
      </c>
    </row>
    <row r="73" spans="2:10">
      <c r="B73" s="51" t="s">
        <v>359</v>
      </c>
      <c r="C73" s="39" t="s">
        <v>44</v>
      </c>
      <c r="D73" s="55" t="s">
        <v>313</v>
      </c>
      <c r="E73" s="55" t="s">
        <v>305</v>
      </c>
      <c r="F73" s="55"/>
      <c r="G73" s="55"/>
      <c r="H73" s="38" t="s">
        <v>301</v>
      </c>
      <c r="J73" s="51" t="s">
        <v>359</v>
      </c>
    </row>
    <row r="74" spans="2:10">
      <c r="B74" s="51" t="s">
        <v>427</v>
      </c>
      <c r="C74" s="39" t="s">
        <v>45</v>
      </c>
      <c r="D74" s="55" t="s">
        <v>308</v>
      </c>
      <c r="E74" s="55" t="s">
        <v>305</v>
      </c>
      <c r="F74" s="55"/>
      <c r="G74" s="55"/>
      <c r="H74" s="38"/>
      <c r="J74" s="51" t="s">
        <v>511</v>
      </c>
    </row>
    <row r="75" spans="2:10" ht="43.2">
      <c r="B75" s="51" t="s">
        <v>321</v>
      </c>
      <c r="C75" s="39" t="s">
        <v>25</v>
      </c>
      <c r="D75" s="55" t="s">
        <v>303</v>
      </c>
      <c r="E75" s="55" t="s">
        <v>304</v>
      </c>
      <c r="F75" s="55"/>
      <c r="G75" s="55"/>
      <c r="H75" s="56" t="s">
        <v>322</v>
      </c>
      <c r="J75" s="51" t="s">
        <v>563</v>
      </c>
    </row>
    <row r="76" spans="2:10">
      <c r="B76" s="51" t="s">
        <v>360</v>
      </c>
      <c r="C76" s="39" t="s">
        <v>47</v>
      </c>
      <c r="D76" s="55" t="s">
        <v>303</v>
      </c>
      <c r="E76" s="55" t="s">
        <v>312</v>
      </c>
      <c r="F76" s="38"/>
      <c r="G76" s="38"/>
      <c r="H76" s="38"/>
      <c r="J76" s="51" t="s">
        <v>532</v>
      </c>
    </row>
    <row r="77" spans="2:10">
      <c r="B77" s="55" t="s">
        <v>361</v>
      </c>
      <c r="C77" s="39" t="s">
        <v>48</v>
      </c>
      <c r="D77" s="55" t="s">
        <v>355</v>
      </c>
      <c r="E77" s="55" t="s">
        <v>312</v>
      </c>
      <c r="F77" s="38"/>
      <c r="G77" s="38"/>
      <c r="H77" s="38"/>
      <c r="J77" s="55" t="s">
        <v>521</v>
      </c>
    </row>
    <row r="78" spans="2:10">
      <c r="B78" s="55" t="s">
        <v>362</v>
      </c>
      <c r="C78" s="39" t="s">
        <v>49</v>
      </c>
      <c r="D78" s="55" t="s">
        <v>308</v>
      </c>
      <c r="E78" s="55" t="s">
        <v>312</v>
      </c>
      <c r="F78" s="38"/>
      <c r="G78" s="38"/>
      <c r="H78" s="38"/>
      <c r="J78" s="55" t="s">
        <v>505</v>
      </c>
    </row>
    <row r="79" spans="2:10" ht="15">
      <c r="B79" s="55" t="s">
        <v>363</v>
      </c>
      <c r="C79" s="39" t="s">
        <v>253</v>
      </c>
      <c r="D79" s="61" t="s">
        <v>303</v>
      </c>
      <c r="E79" s="55" t="s">
        <v>304</v>
      </c>
      <c r="F79" s="38"/>
      <c r="G79" s="38"/>
      <c r="H79" s="38" t="s">
        <v>254</v>
      </c>
      <c r="J79" s="55" t="s">
        <v>506</v>
      </c>
    </row>
    <row r="80" spans="2:10">
      <c r="B80" s="55" t="s">
        <v>463</v>
      </c>
      <c r="C80" s="51" t="s">
        <v>452</v>
      </c>
      <c r="D80" s="55" t="s">
        <v>339</v>
      </c>
      <c r="E80" s="55" t="s">
        <v>314</v>
      </c>
      <c r="F80" s="38"/>
      <c r="G80" s="38"/>
      <c r="H80" s="38" t="s">
        <v>233</v>
      </c>
      <c r="J80" s="55" t="s">
        <v>507</v>
      </c>
    </row>
    <row r="81" spans="2:10">
      <c r="B81" s="55" t="s">
        <v>365</v>
      </c>
      <c r="C81" s="39" t="s">
        <v>50</v>
      </c>
      <c r="D81" s="55" t="s">
        <v>308</v>
      </c>
      <c r="E81" s="55" t="s">
        <v>305</v>
      </c>
      <c r="F81" s="38"/>
      <c r="G81" s="38"/>
      <c r="H81" s="55" t="s">
        <v>366</v>
      </c>
      <c r="J81" s="55" t="s">
        <v>524</v>
      </c>
    </row>
    <row r="82" spans="2:10" ht="15">
      <c r="B82" s="51" t="s">
        <v>311</v>
      </c>
      <c r="C82" s="39" t="s">
        <v>222</v>
      </c>
      <c r="D82" s="60" t="s">
        <v>303</v>
      </c>
      <c r="E82" s="55" t="s">
        <v>314</v>
      </c>
      <c r="F82" s="55"/>
      <c r="G82" s="55"/>
      <c r="H82" s="55" t="s">
        <v>318</v>
      </c>
      <c r="J82" s="51" t="s">
        <v>562</v>
      </c>
    </row>
    <row r="83" spans="2:10">
      <c r="B83" s="55" t="s">
        <v>367</v>
      </c>
      <c r="C83" s="39" t="s">
        <v>51</v>
      </c>
      <c r="D83" s="55" t="s">
        <v>303</v>
      </c>
      <c r="E83" s="55" t="s">
        <v>314</v>
      </c>
      <c r="F83" s="38"/>
      <c r="G83" s="38"/>
      <c r="H83" s="55" t="s">
        <v>413</v>
      </c>
      <c r="J83" s="55" t="s">
        <v>522</v>
      </c>
    </row>
    <row r="84" spans="2:10">
      <c r="B84" s="51" t="s">
        <v>316</v>
      </c>
      <c r="C84" s="39" t="s">
        <v>219</v>
      </c>
      <c r="D84" s="55" t="s">
        <v>303</v>
      </c>
      <c r="E84" s="55" t="s">
        <v>314</v>
      </c>
      <c r="F84" s="55"/>
      <c r="G84" s="55"/>
      <c r="H84" s="55" t="s">
        <v>317</v>
      </c>
      <c r="J84" s="51" t="s">
        <v>543</v>
      </c>
    </row>
    <row r="85" spans="2:10">
      <c r="B85" s="51" t="s">
        <v>358</v>
      </c>
      <c r="C85" s="39" t="s">
        <v>218</v>
      </c>
      <c r="D85" s="55" t="s">
        <v>313</v>
      </c>
      <c r="E85" s="55" t="s">
        <v>314</v>
      </c>
      <c r="F85" s="55"/>
      <c r="G85" s="55"/>
      <c r="H85" s="55" t="s">
        <v>315</v>
      </c>
      <c r="J85" s="51" t="s">
        <v>554</v>
      </c>
    </row>
    <row r="86" spans="2:10">
      <c r="B86" s="51" t="s">
        <v>319</v>
      </c>
      <c r="C86" s="39" t="s">
        <v>281</v>
      </c>
      <c r="D86" s="55" t="s">
        <v>303</v>
      </c>
      <c r="E86" s="55" t="s">
        <v>314</v>
      </c>
      <c r="F86" s="55"/>
      <c r="G86" s="55"/>
      <c r="H86" s="55" t="s">
        <v>320</v>
      </c>
      <c r="J86" s="51" t="s">
        <v>528</v>
      </c>
    </row>
    <row r="87" spans="2:10">
      <c r="B87" s="55" t="s">
        <v>378</v>
      </c>
      <c r="C87" s="55" t="s">
        <v>445</v>
      </c>
      <c r="D87" s="55" t="s">
        <v>303</v>
      </c>
      <c r="E87" s="55" t="s">
        <v>314</v>
      </c>
      <c r="F87" s="38"/>
      <c r="G87" s="38"/>
      <c r="H87" s="55" t="s">
        <v>444</v>
      </c>
      <c r="J87" s="55" t="s">
        <v>533</v>
      </c>
    </row>
    <row r="88" spans="2:10">
      <c r="B88" s="55" t="s">
        <v>379</v>
      </c>
      <c r="C88" s="38" t="s">
        <v>215</v>
      </c>
      <c r="D88" s="55" t="s">
        <v>313</v>
      </c>
      <c r="E88" s="55" t="s">
        <v>312</v>
      </c>
      <c r="F88" s="38"/>
      <c r="G88" s="38"/>
      <c r="H88" s="38"/>
      <c r="J88" s="55" t="s">
        <v>555</v>
      </c>
    </row>
    <row r="89" spans="2:10">
      <c r="B89" s="55" t="s">
        <v>372</v>
      </c>
      <c r="C89" s="51" t="s">
        <v>370</v>
      </c>
      <c r="D89" s="55" t="s">
        <v>308</v>
      </c>
      <c r="E89" s="55" t="s">
        <v>312</v>
      </c>
      <c r="F89" s="38"/>
      <c r="G89" s="38"/>
      <c r="H89" s="38"/>
      <c r="J89" s="55" t="s">
        <v>544</v>
      </c>
    </row>
    <row r="90" spans="2:10">
      <c r="B90" s="55" t="s">
        <v>428</v>
      </c>
      <c r="C90" s="51" t="s">
        <v>369</v>
      </c>
      <c r="D90" s="55" t="s">
        <v>308</v>
      </c>
      <c r="E90" s="55" t="s">
        <v>312</v>
      </c>
      <c r="F90" s="38"/>
      <c r="G90" s="38"/>
      <c r="H90" s="38"/>
      <c r="J90" s="55" t="s">
        <v>512</v>
      </c>
    </row>
    <row r="91" spans="2:10">
      <c r="B91" s="55" t="s">
        <v>374</v>
      </c>
      <c r="C91" s="51" t="s">
        <v>373</v>
      </c>
      <c r="D91" s="55" t="s">
        <v>308</v>
      </c>
      <c r="E91" s="55" t="s">
        <v>312</v>
      </c>
      <c r="F91" s="38"/>
      <c r="G91" s="38"/>
      <c r="H91" s="38"/>
      <c r="J91" s="55" t="s">
        <v>557</v>
      </c>
    </row>
    <row r="92" spans="2:10">
      <c r="B92" s="55" t="s">
        <v>375</v>
      </c>
      <c r="C92" s="51" t="s">
        <v>388</v>
      </c>
      <c r="D92" s="55" t="s">
        <v>308</v>
      </c>
      <c r="E92" s="55" t="s">
        <v>312</v>
      </c>
      <c r="F92" s="38"/>
      <c r="G92" s="38"/>
      <c r="H92" s="38"/>
      <c r="J92" s="55" t="s">
        <v>545</v>
      </c>
    </row>
    <row r="93" spans="2:10">
      <c r="B93" s="55" t="s">
        <v>390</v>
      </c>
      <c r="C93" s="39" t="s">
        <v>53</v>
      </c>
      <c r="D93" s="55" t="s">
        <v>308</v>
      </c>
      <c r="E93" s="55" t="s">
        <v>312</v>
      </c>
      <c r="F93" s="38"/>
      <c r="G93" s="38"/>
      <c r="H93" s="38"/>
      <c r="J93" s="55" t="s">
        <v>546</v>
      </c>
    </row>
    <row r="94" spans="2:10">
      <c r="B94" s="55" t="s">
        <v>429</v>
      </c>
      <c r="C94" s="39" t="s">
        <v>54</v>
      </c>
      <c r="D94" s="55" t="s">
        <v>308</v>
      </c>
      <c r="E94" s="55" t="s">
        <v>312</v>
      </c>
      <c r="F94" s="38"/>
      <c r="G94" s="38"/>
      <c r="H94" s="38"/>
      <c r="J94" s="55" t="s">
        <v>547</v>
      </c>
    </row>
    <row r="95" spans="2:10">
      <c r="B95" s="55" t="s">
        <v>391</v>
      </c>
      <c r="C95" s="55" t="s">
        <v>389</v>
      </c>
      <c r="D95" s="55" t="s">
        <v>308</v>
      </c>
      <c r="E95" s="55" t="s">
        <v>312</v>
      </c>
      <c r="F95" s="38"/>
      <c r="G95" s="38"/>
      <c r="H95" s="38"/>
      <c r="J95" s="55" t="s">
        <v>558</v>
      </c>
    </row>
    <row r="96" spans="2:10">
      <c r="B96" s="55" t="s">
        <v>392</v>
      </c>
      <c r="C96" s="55" t="s">
        <v>226</v>
      </c>
      <c r="D96" s="55" t="s">
        <v>308</v>
      </c>
      <c r="E96" s="55" t="s">
        <v>312</v>
      </c>
      <c r="F96" s="38"/>
      <c r="G96" s="38"/>
      <c r="H96" s="38"/>
      <c r="J96" s="55" t="s">
        <v>548</v>
      </c>
    </row>
    <row r="97" spans="2:18">
      <c r="B97" s="55" t="s">
        <v>393</v>
      </c>
      <c r="C97" s="38" t="s">
        <v>227</v>
      </c>
      <c r="D97" s="55" t="s">
        <v>308</v>
      </c>
      <c r="E97" s="55" t="s">
        <v>312</v>
      </c>
      <c r="F97" s="38"/>
      <c r="G97" s="38"/>
      <c r="H97" s="38"/>
      <c r="J97" s="55" t="s">
        <v>568</v>
      </c>
    </row>
    <row r="98" spans="2:18" ht="43.2">
      <c r="B98" s="55" t="s">
        <v>401</v>
      </c>
      <c r="C98" s="39" t="s">
        <v>56</v>
      </c>
      <c r="D98" s="55" t="s">
        <v>303</v>
      </c>
      <c r="E98" s="55" t="s">
        <v>305</v>
      </c>
      <c r="F98" s="38"/>
      <c r="G98" s="38"/>
      <c r="H98" s="56" t="s">
        <v>381</v>
      </c>
      <c r="J98" s="55" t="s">
        <v>401</v>
      </c>
    </row>
    <row r="99" spans="2:18">
      <c r="B99" s="51" t="s">
        <v>500</v>
      </c>
      <c r="C99" s="39" t="s">
        <v>268</v>
      </c>
      <c r="D99" s="55" t="s">
        <v>303</v>
      </c>
      <c r="E99" s="55" t="s">
        <v>304</v>
      </c>
      <c r="F99" s="38"/>
      <c r="G99" s="38"/>
      <c r="H99" s="38"/>
      <c r="J99" s="51" t="s">
        <v>509</v>
      </c>
    </row>
    <row r="100" spans="2:18">
      <c r="B100" s="51" t="s">
        <v>502</v>
      </c>
      <c r="C100" s="39" t="s">
        <v>501</v>
      </c>
      <c r="D100" s="55" t="s">
        <v>303</v>
      </c>
      <c r="E100" s="55" t="s">
        <v>304</v>
      </c>
      <c r="F100" s="38"/>
      <c r="G100" s="38"/>
      <c r="H100" s="38"/>
      <c r="J100" s="51" t="s">
        <v>510</v>
      </c>
    </row>
    <row r="101" spans="2:18">
      <c r="B101" s="51" t="s">
        <v>324</v>
      </c>
      <c r="C101" s="39" t="s">
        <v>84</v>
      </c>
      <c r="D101" s="55" t="s">
        <v>326</v>
      </c>
      <c r="E101" s="55" t="s">
        <v>312</v>
      </c>
      <c r="F101" s="55"/>
      <c r="G101" s="55"/>
      <c r="H101" s="55"/>
      <c r="J101" s="51" t="s">
        <v>503</v>
      </c>
    </row>
    <row r="102" spans="2:18">
      <c r="B102" s="51" t="s">
        <v>325</v>
      </c>
      <c r="C102" s="39" t="s">
        <v>251</v>
      </c>
      <c r="D102" s="55" t="s">
        <v>326</v>
      </c>
      <c r="E102" s="55" t="s">
        <v>312</v>
      </c>
      <c r="F102" s="55"/>
      <c r="G102" s="55"/>
      <c r="H102" s="55" t="s">
        <v>327</v>
      </c>
      <c r="J102" s="51" t="s">
        <v>504</v>
      </c>
    </row>
    <row r="103" spans="2:18">
      <c r="B103" s="55" t="s">
        <v>331</v>
      </c>
      <c r="C103" s="38" t="s">
        <v>13</v>
      </c>
      <c r="D103" s="55" t="s">
        <v>332</v>
      </c>
      <c r="E103" s="55" t="s">
        <v>312</v>
      </c>
      <c r="F103" s="38"/>
      <c r="G103" s="38"/>
      <c r="H103" s="38"/>
      <c r="J103" s="55" t="s">
        <v>331</v>
      </c>
      <c r="K103" s="49"/>
      <c r="L103" s="50"/>
      <c r="M103" s="50"/>
      <c r="N103" s="50"/>
      <c r="O103" s="50"/>
      <c r="P103" s="50"/>
      <c r="Q103" s="50"/>
      <c r="R103" s="50"/>
    </row>
    <row r="104" spans="2:18">
      <c r="B104" s="55"/>
      <c r="C104" s="39"/>
      <c r="D104" s="55"/>
      <c r="E104" s="55"/>
      <c r="F104" s="38"/>
      <c r="G104" s="38"/>
      <c r="H104" s="38"/>
      <c r="J104" s="55"/>
    </row>
    <row r="105" spans="2:18">
      <c r="B105" s="43"/>
      <c r="C105" s="42"/>
      <c r="D105" s="43"/>
      <c r="E105" s="43"/>
      <c r="F105" s="43"/>
      <c r="G105" s="43"/>
      <c r="H105" s="44"/>
      <c r="J105" s="43"/>
    </row>
    <row r="106" spans="2:18">
      <c r="B106" s="43"/>
      <c r="C106" s="42"/>
      <c r="D106" s="43"/>
      <c r="E106" s="43"/>
      <c r="F106" s="43"/>
      <c r="G106" s="43"/>
      <c r="H106" s="44"/>
      <c r="J106" s="43"/>
    </row>
    <row r="107" spans="2:18">
      <c r="B107" s="43"/>
      <c r="C107" s="42"/>
      <c r="D107" s="43"/>
      <c r="E107" s="43"/>
      <c r="F107" s="43"/>
      <c r="G107" s="43"/>
      <c r="H107" s="44"/>
      <c r="J107" s="43"/>
    </row>
    <row r="108" spans="2:18">
      <c r="B108" s="62" t="s">
        <v>437</v>
      </c>
      <c r="D108" s="43"/>
      <c r="E108" s="43"/>
      <c r="F108" s="43"/>
      <c r="G108" s="43"/>
      <c r="H108" s="44"/>
      <c r="J108" s="62" t="s">
        <v>437</v>
      </c>
    </row>
    <row r="109" spans="2:18">
      <c r="B109" s="62" t="s">
        <v>470</v>
      </c>
      <c r="D109" s="43"/>
      <c r="E109" s="43"/>
      <c r="F109" s="43"/>
      <c r="G109" s="43"/>
      <c r="H109" s="44"/>
      <c r="J109" s="62" t="s">
        <v>572</v>
      </c>
    </row>
    <row r="110" spans="2:18">
      <c r="B110" s="38" t="s">
        <v>9</v>
      </c>
      <c r="C110" s="38" t="s">
        <v>8</v>
      </c>
      <c r="D110" s="38" t="s">
        <v>10</v>
      </c>
      <c r="E110" s="38" t="s">
        <v>12</v>
      </c>
      <c r="F110" s="55" t="s">
        <v>329</v>
      </c>
      <c r="G110" s="55" t="s">
        <v>465</v>
      </c>
      <c r="H110" s="38" t="s">
        <v>13</v>
      </c>
      <c r="J110" s="38" t="s">
        <v>9</v>
      </c>
    </row>
    <row r="111" spans="2:18" ht="15">
      <c r="B111" s="55" t="s">
        <v>349</v>
      </c>
      <c r="C111" s="55" t="s">
        <v>248</v>
      </c>
      <c r="D111" s="61" t="s">
        <v>303</v>
      </c>
      <c r="E111" s="55" t="s">
        <v>304</v>
      </c>
      <c r="F111" s="55" t="s">
        <v>314</v>
      </c>
      <c r="G111" s="55" t="s">
        <v>314</v>
      </c>
      <c r="H111" s="55" t="s">
        <v>330</v>
      </c>
      <c r="J111" s="55" t="s">
        <v>349</v>
      </c>
    </row>
    <row r="112" spans="2:18" ht="15">
      <c r="B112" s="55" t="s">
        <v>459</v>
      </c>
      <c r="C112" s="38" t="s">
        <v>39</v>
      </c>
      <c r="D112" s="61" t="s">
        <v>303</v>
      </c>
      <c r="E112" s="55" t="s">
        <v>304</v>
      </c>
      <c r="F112" s="38"/>
      <c r="G112" s="38"/>
      <c r="H112" s="38"/>
      <c r="J112" s="55" t="s">
        <v>534</v>
      </c>
    </row>
    <row r="113" spans="2:18" ht="28.8">
      <c r="B113" s="55" t="s">
        <v>351</v>
      </c>
      <c r="C113" s="39" t="s">
        <v>205</v>
      </c>
      <c r="D113" s="61" t="s">
        <v>303</v>
      </c>
      <c r="E113" s="55" t="s">
        <v>304</v>
      </c>
      <c r="F113" s="38"/>
      <c r="G113" s="38"/>
      <c r="H113" s="56" t="s">
        <v>383</v>
      </c>
      <c r="J113" s="55" t="s">
        <v>351</v>
      </c>
    </row>
    <row r="114" spans="2:18">
      <c r="B114" s="55" t="s">
        <v>382</v>
      </c>
      <c r="C114" s="39" t="s">
        <v>206</v>
      </c>
      <c r="D114" s="55" t="s">
        <v>332</v>
      </c>
      <c r="E114" s="55" t="s">
        <v>314</v>
      </c>
      <c r="F114" s="38"/>
      <c r="G114" s="38"/>
      <c r="H114" s="40"/>
      <c r="J114" s="55" t="s">
        <v>382</v>
      </c>
    </row>
    <row r="115" spans="2:18">
      <c r="B115" s="51" t="s">
        <v>500</v>
      </c>
      <c r="C115" s="39" t="s">
        <v>268</v>
      </c>
      <c r="D115" s="55" t="s">
        <v>303</v>
      </c>
      <c r="E115" s="55" t="s">
        <v>304</v>
      </c>
      <c r="F115" s="38"/>
      <c r="G115" s="38"/>
      <c r="H115" s="38"/>
      <c r="J115" s="51" t="s">
        <v>509</v>
      </c>
    </row>
    <row r="116" spans="2:18">
      <c r="B116" s="51" t="s">
        <v>502</v>
      </c>
      <c r="C116" s="39" t="s">
        <v>501</v>
      </c>
      <c r="D116" s="55" t="s">
        <v>303</v>
      </c>
      <c r="E116" s="55" t="s">
        <v>304</v>
      </c>
      <c r="F116" s="38"/>
      <c r="G116" s="38"/>
      <c r="H116" s="38"/>
      <c r="J116" s="51" t="s">
        <v>510</v>
      </c>
    </row>
    <row r="117" spans="2:18">
      <c r="B117" s="51" t="s">
        <v>324</v>
      </c>
      <c r="C117" s="39" t="s">
        <v>84</v>
      </c>
      <c r="D117" s="55" t="s">
        <v>326</v>
      </c>
      <c r="E117" s="55" t="s">
        <v>312</v>
      </c>
      <c r="F117" s="55"/>
      <c r="G117" s="55"/>
      <c r="H117" s="55"/>
      <c r="J117" s="51" t="s">
        <v>503</v>
      </c>
    </row>
    <row r="118" spans="2:18">
      <c r="B118" s="51" t="s">
        <v>325</v>
      </c>
      <c r="C118" s="39" t="s">
        <v>251</v>
      </c>
      <c r="D118" s="55" t="s">
        <v>326</v>
      </c>
      <c r="E118" s="55" t="s">
        <v>312</v>
      </c>
      <c r="F118" s="55"/>
      <c r="G118" s="55"/>
      <c r="H118" s="55" t="s">
        <v>327</v>
      </c>
      <c r="J118" s="51" t="s">
        <v>504</v>
      </c>
    </row>
    <row r="119" spans="2:18">
      <c r="B119" s="55" t="s">
        <v>331</v>
      </c>
      <c r="C119" s="38" t="s">
        <v>13</v>
      </c>
      <c r="D119" s="55" t="s">
        <v>332</v>
      </c>
      <c r="E119" s="55" t="s">
        <v>312</v>
      </c>
      <c r="F119" s="38"/>
      <c r="G119" s="38"/>
      <c r="H119" s="38"/>
      <c r="J119" s="55" t="s">
        <v>331</v>
      </c>
      <c r="K119" s="49"/>
      <c r="L119" s="50"/>
      <c r="M119" s="50"/>
      <c r="N119" s="50"/>
      <c r="O119" s="50"/>
      <c r="P119" s="50"/>
      <c r="Q119" s="50"/>
      <c r="R119" s="50"/>
    </row>
    <row r="120" spans="2:18">
      <c r="B120" s="38"/>
      <c r="C120" s="39"/>
      <c r="D120" s="38"/>
      <c r="E120" s="38"/>
      <c r="F120" s="38"/>
      <c r="G120" s="38"/>
      <c r="H120" s="40"/>
      <c r="J120" s="38"/>
    </row>
    <row r="121" spans="2:18">
      <c r="B121" s="43"/>
      <c r="C121" s="42"/>
      <c r="D121" s="43"/>
      <c r="E121" s="43"/>
      <c r="F121" s="43"/>
      <c r="G121" s="43"/>
      <c r="H121" s="44"/>
      <c r="J121" s="43"/>
    </row>
    <row r="124" spans="2:18">
      <c r="B124" s="48" t="s">
        <v>438</v>
      </c>
      <c r="C124" s="48"/>
      <c r="J124" s="48" t="s">
        <v>438</v>
      </c>
    </row>
    <row r="125" spans="2:18">
      <c r="B125" t="s">
        <v>471</v>
      </c>
      <c r="J125" t="s">
        <v>573</v>
      </c>
    </row>
    <row r="126" spans="2:18">
      <c r="B126" s="38" t="s">
        <v>9</v>
      </c>
      <c r="C126" s="38" t="s">
        <v>8</v>
      </c>
      <c r="D126" s="38" t="s">
        <v>10</v>
      </c>
      <c r="E126" s="38" t="s">
        <v>12</v>
      </c>
      <c r="F126" s="55" t="s">
        <v>329</v>
      </c>
      <c r="G126" s="55" t="s">
        <v>465</v>
      </c>
      <c r="H126" s="38" t="s">
        <v>13</v>
      </c>
      <c r="J126" s="38" t="s">
        <v>9</v>
      </c>
    </row>
    <row r="127" spans="2:18" ht="15">
      <c r="B127" s="55" t="s">
        <v>349</v>
      </c>
      <c r="C127" s="38" t="s">
        <v>59</v>
      </c>
      <c r="D127" s="61" t="s">
        <v>303</v>
      </c>
      <c r="E127" s="55" t="s">
        <v>304</v>
      </c>
      <c r="F127" s="55" t="s">
        <v>314</v>
      </c>
      <c r="G127" s="55" t="s">
        <v>314</v>
      </c>
      <c r="H127" s="55" t="s">
        <v>330</v>
      </c>
      <c r="J127" s="55" t="s">
        <v>349</v>
      </c>
    </row>
    <row r="128" spans="2:18" ht="15">
      <c r="B128" s="55" t="s">
        <v>459</v>
      </c>
      <c r="C128" s="55" t="s">
        <v>458</v>
      </c>
      <c r="D128" s="61" t="s">
        <v>303</v>
      </c>
      <c r="E128" s="55" t="s">
        <v>304</v>
      </c>
      <c r="F128" s="38"/>
      <c r="G128" s="38"/>
      <c r="H128" s="38"/>
      <c r="J128" s="55" t="s">
        <v>534</v>
      </c>
    </row>
    <row r="129" spans="2:21" ht="15">
      <c r="B129" s="55" t="s">
        <v>302</v>
      </c>
      <c r="C129" s="55" t="s">
        <v>209</v>
      </c>
      <c r="D129" s="61" t="s">
        <v>303</v>
      </c>
      <c r="E129" s="55" t="s">
        <v>305</v>
      </c>
      <c r="F129" s="38"/>
      <c r="G129" s="38"/>
      <c r="H129" s="38"/>
      <c r="J129" s="55" t="s">
        <v>526</v>
      </c>
    </row>
    <row r="130" spans="2:21" ht="15">
      <c r="B130" s="55" t="s">
        <v>460</v>
      </c>
      <c r="C130" s="39" t="s">
        <v>21</v>
      </c>
      <c r="D130" s="61" t="s">
        <v>303</v>
      </c>
      <c r="E130" s="55" t="s">
        <v>305</v>
      </c>
      <c r="F130" s="38"/>
      <c r="G130" s="38"/>
      <c r="H130" s="40"/>
      <c r="J130" s="55" t="s">
        <v>529</v>
      </c>
      <c r="K130" s="64"/>
      <c r="L130" s="64"/>
      <c r="M130" s="64"/>
      <c r="N130" s="64"/>
      <c r="O130" s="64"/>
      <c r="P130" s="64"/>
      <c r="Q130" s="64"/>
      <c r="R130" s="64"/>
      <c r="S130" s="64"/>
    </row>
    <row r="131" spans="2:21" ht="15">
      <c r="B131" s="55" t="s">
        <v>461</v>
      </c>
      <c r="C131" s="39" t="s">
        <v>28</v>
      </c>
      <c r="D131" s="61" t="s">
        <v>303</v>
      </c>
      <c r="E131" s="55" t="s">
        <v>304</v>
      </c>
      <c r="F131" s="38"/>
      <c r="G131" s="38"/>
      <c r="H131" s="38"/>
      <c r="J131" s="55" t="s">
        <v>530</v>
      </c>
      <c r="K131" s="64"/>
      <c r="L131" s="64"/>
      <c r="M131" s="64"/>
      <c r="N131" s="64"/>
      <c r="O131" s="64"/>
      <c r="P131" s="64"/>
      <c r="Q131" s="64"/>
      <c r="R131" s="64"/>
      <c r="S131" s="64"/>
    </row>
    <row r="132" spans="2:21">
      <c r="B132" s="51" t="s">
        <v>364</v>
      </c>
      <c r="C132" s="39" t="s">
        <v>286</v>
      </c>
      <c r="D132" s="55" t="s">
        <v>355</v>
      </c>
      <c r="E132" s="55" t="s">
        <v>305</v>
      </c>
      <c r="F132" s="38"/>
      <c r="G132" s="38"/>
      <c r="H132" s="40"/>
      <c r="J132" s="51" t="s">
        <v>518</v>
      </c>
    </row>
    <row r="133" spans="2:21" ht="15">
      <c r="B133" s="51" t="s">
        <v>360</v>
      </c>
      <c r="C133" s="51" t="s">
        <v>270</v>
      </c>
      <c r="D133" s="61" t="s">
        <v>303</v>
      </c>
      <c r="E133" s="55" t="s">
        <v>305</v>
      </c>
      <c r="F133" s="38"/>
      <c r="G133" s="38"/>
      <c r="H133" s="38" t="s">
        <v>63</v>
      </c>
      <c r="J133" s="51" t="s">
        <v>532</v>
      </c>
    </row>
    <row r="134" spans="2:21">
      <c r="B134" s="51" t="s">
        <v>359</v>
      </c>
      <c r="C134" s="39" t="s">
        <v>300</v>
      </c>
      <c r="D134" s="55" t="s">
        <v>313</v>
      </c>
      <c r="E134" s="55" t="s">
        <v>305</v>
      </c>
      <c r="F134" s="38"/>
      <c r="G134" s="38"/>
      <c r="H134" s="38"/>
      <c r="J134" s="51" t="s">
        <v>359</v>
      </c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</row>
    <row r="135" spans="2:21">
      <c r="B135" s="51" t="s">
        <v>356</v>
      </c>
      <c r="C135" s="51" t="s">
        <v>442</v>
      </c>
      <c r="D135" s="55" t="s">
        <v>355</v>
      </c>
      <c r="E135" s="55" t="s">
        <v>305</v>
      </c>
      <c r="F135" s="38"/>
      <c r="G135" s="38"/>
      <c r="H135" s="38"/>
      <c r="J135" s="51" t="s">
        <v>519</v>
      </c>
    </row>
    <row r="136" spans="2:21">
      <c r="B136" s="51" t="s">
        <v>357</v>
      </c>
      <c r="C136" s="51" t="s">
        <v>443</v>
      </c>
      <c r="D136" s="55" t="s">
        <v>355</v>
      </c>
      <c r="E136" s="55" t="s">
        <v>312</v>
      </c>
      <c r="F136" s="38"/>
      <c r="G136" s="38"/>
      <c r="H136" s="38"/>
      <c r="J136" s="51" t="s">
        <v>520</v>
      </c>
    </row>
    <row r="137" spans="2:21" ht="15">
      <c r="B137" s="51" t="s">
        <v>415</v>
      </c>
      <c r="C137" s="39" t="s">
        <v>278</v>
      </c>
      <c r="D137" s="61" t="s">
        <v>303</v>
      </c>
      <c r="E137" s="55" t="s">
        <v>305</v>
      </c>
      <c r="F137" s="38"/>
      <c r="G137" s="38"/>
      <c r="H137" s="38"/>
      <c r="J137" s="51" t="s">
        <v>535</v>
      </c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</row>
    <row r="138" spans="2:21">
      <c r="B138" s="55" t="s">
        <v>367</v>
      </c>
      <c r="C138" s="39" t="s">
        <v>290</v>
      </c>
      <c r="D138" s="55" t="s">
        <v>355</v>
      </c>
      <c r="E138" s="55" t="s">
        <v>314</v>
      </c>
      <c r="F138" s="38"/>
      <c r="G138" s="38"/>
      <c r="H138" s="38"/>
      <c r="J138" s="55" t="s">
        <v>522</v>
      </c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</row>
    <row r="139" spans="2:21">
      <c r="B139" s="55" t="s">
        <v>462</v>
      </c>
      <c r="C139" s="39" t="s">
        <v>255</v>
      </c>
      <c r="D139" s="55" t="s">
        <v>339</v>
      </c>
      <c r="E139" s="55" t="s">
        <v>314</v>
      </c>
      <c r="F139" s="38"/>
      <c r="G139" s="38"/>
      <c r="H139" s="38" t="s">
        <v>236</v>
      </c>
      <c r="J139" s="55" t="s">
        <v>507</v>
      </c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</row>
    <row r="140" spans="2:21" ht="15">
      <c r="B140" s="55" t="s">
        <v>411</v>
      </c>
      <c r="C140" s="39" t="s">
        <v>242</v>
      </c>
      <c r="D140" s="61" t="s">
        <v>303</v>
      </c>
      <c r="E140" s="55" t="s">
        <v>304</v>
      </c>
      <c r="F140" s="38"/>
      <c r="G140" s="38"/>
      <c r="H140" s="38" t="s">
        <v>256</v>
      </c>
      <c r="J140" s="55" t="s">
        <v>536</v>
      </c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</row>
    <row r="141" spans="2:21">
      <c r="B141" s="55" t="s">
        <v>385</v>
      </c>
      <c r="C141" s="39" t="s">
        <v>66</v>
      </c>
      <c r="D141" s="55" t="s">
        <v>308</v>
      </c>
      <c r="E141" s="55" t="s">
        <v>312</v>
      </c>
      <c r="F141" s="38"/>
      <c r="G141" s="38"/>
      <c r="H141" s="38"/>
      <c r="J141" s="55" t="s">
        <v>549</v>
      </c>
    </row>
    <row r="142" spans="2:21">
      <c r="B142" s="55" t="s">
        <v>430</v>
      </c>
      <c r="C142" s="39" t="s">
        <v>67</v>
      </c>
      <c r="D142" s="55" t="s">
        <v>308</v>
      </c>
      <c r="E142" s="55" t="s">
        <v>312</v>
      </c>
      <c r="F142" s="38"/>
      <c r="G142" s="38"/>
      <c r="H142" s="38"/>
      <c r="J142" s="55" t="s">
        <v>513</v>
      </c>
    </row>
    <row r="143" spans="2:21">
      <c r="B143" s="55" t="s">
        <v>386</v>
      </c>
      <c r="C143" s="39" t="s">
        <v>68</v>
      </c>
      <c r="D143" s="55" t="s">
        <v>308</v>
      </c>
      <c r="E143" s="55" t="s">
        <v>312</v>
      </c>
      <c r="F143" s="38"/>
      <c r="G143" s="38"/>
      <c r="H143" s="38"/>
      <c r="J143" s="55" t="s">
        <v>559</v>
      </c>
    </row>
    <row r="144" spans="2:21">
      <c r="B144" s="55" t="s">
        <v>387</v>
      </c>
      <c r="C144" s="39" t="s">
        <v>69</v>
      </c>
      <c r="D144" s="55" t="s">
        <v>308</v>
      </c>
      <c r="E144" s="55" t="s">
        <v>312</v>
      </c>
      <c r="F144" s="38"/>
      <c r="G144" s="38"/>
      <c r="H144" s="38"/>
      <c r="J144" s="55" t="s">
        <v>550</v>
      </c>
    </row>
    <row r="145" spans="2:18">
      <c r="B145" s="55" t="s">
        <v>371</v>
      </c>
      <c r="C145" s="39" t="s">
        <v>70</v>
      </c>
      <c r="D145" s="55" t="s">
        <v>308</v>
      </c>
      <c r="E145" s="55" t="s">
        <v>312</v>
      </c>
      <c r="F145" s="38"/>
      <c r="G145" s="38"/>
      <c r="H145" s="38"/>
      <c r="J145" s="55" t="s">
        <v>551</v>
      </c>
    </row>
    <row r="146" spans="2:18">
      <c r="B146" s="55" t="s">
        <v>431</v>
      </c>
      <c r="C146" s="39" t="s">
        <v>71</v>
      </c>
      <c r="D146" s="55" t="s">
        <v>308</v>
      </c>
      <c r="E146" s="55" t="s">
        <v>312</v>
      </c>
      <c r="F146" s="38"/>
      <c r="G146" s="38"/>
      <c r="H146" s="38"/>
      <c r="J146" s="55" t="s">
        <v>514</v>
      </c>
    </row>
    <row r="147" spans="2:18">
      <c r="B147" s="55" t="s">
        <v>376</v>
      </c>
      <c r="C147" s="39" t="s">
        <v>72</v>
      </c>
      <c r="D147" s="55" t="s">
        <v>308</v>
      </c>
      <c r="E147" s="55" t="s">
        <v>312</v>
      </c>
      <c r="F147" s="38"/>
      <c r="G147" s="38"/>
      <c r="H147" s="38"/>
      <c r="J147" s="55" t="s">
        <v>560</v>
      </c>
    </row>
    <row r="148" spans="2:18">
      <c r="B148" s="55" t="s">
        <v>368</v>
      </c>
      <c r="C148" s="39" t="s">
        <v>73</v>
      </c>
      <c r="D148" s="55" t="s">
        <v>308</v>
      </c>
      <c r="E148" s="55" t="s">
        <v>312</v>
      </c>
      <c r="F148" s="38"/>
      <c r="G148" s="38"/>
      <c r="H148" s="38"/>
      <c r="J148" s="55" t="s">
        <v>552</v>
      </c>
    </row>
    <row r="149" spans="2:18">
      <c r="B149" s="55" t="s">
        <v>377</v>
      </c>
      <c r="C149" s="39" t="s">
        <v>225</v>
      </c>
      <c r="D149" s="55" t="s">
        <v>308</v>
      </c>
      <c r="E149" s="55" t="s">
        <v>312</v>
      </c>
      <c r="F149" s="38"/>
      <c r="G149" s="38"/>
      <c r="H149" s="38"/>
      <c r="J149" s="55" t="s">
        <v>508</v>
      </c>
    </row>
    <row r="150" spans="2:18" ht="28.8">
      <c r="B150" s="55" t="s">
        <v>347</v>
      </c>
      <c r="C150" s="39" t="s">
        <v>74</v>
      </c>
      <c r="D150" s="55" t="s">
        <v>303</v>
      </c>
      <c r="E150" s="55" t="s">
        <v>305</v>
      </c>
      <c r="F150" s="38"/>
      <c r="G150" s="38"/>
      <c r="H150" s="56" t="s">
        <v>394</v>
      </c>
      <c r="J150" s="55" t="s">
        <v>347</v>
      </c>
    </row>
    <row r="151" spans="2:18">
      <c r="B151" s="51" t="s">
        <v>500</v>
      </c>
      <c r="C151" s="39" t="s">
        <v>268</v>
      </c>
      <c r="D151" s="55" t="s">
        <v>303</v>
      </c>
      <c r="E151" s="55" t="s">
        <v>304</v>
      </c>
      <c r="F151" s="38"/>
      <c r="G151" s="38"/>
      <c r="H151" s="38"/>
      <c r="J151" s="51" t="s">
        <v>509</v>
      </c>
    </row>
    <row r="152" spans="2:18">
      <c r="B152" s="51" t="s">
        <v>502</v>
      </c>
      <c r="C152" s="39" t="s">
        <v>501</v>
      </c>
      <c r="D152" s="55" t="s">
        <v>303</v>
      </c>
      <c r="E152" s="55" t="s">
        <v>304</v>
      </c>
      <c r="F152" s="38"/>
      <c r="G152" s="38"/>
      <c r="H152" s="38"/>
      <c r="J152" s="51" t="s">
        <v>510</v>
      </c>
    </row>
    <row r="153" spans="2:18">
      <c r="B153" s="51" t="s">
        <v>324</v>
      </c>
      <c r="C153" s="39" t="s">
        <v>84</v>
      </c>
      <c r="D153" s="55" t="s">
        <v>326</v>
      </c>
      <c r="E153" s="55" t="s">
        <v>312</v>
      </c>
      <c r="F153" s="55"/>
      <c r="G153" s="55"/>
      <c r="H153" s="55"/>
      <c r="J153" s="51" t="s">
        <v>503</v>
      </c>
    </row>
    <row r="154" spans="2:18">
      <c r="B154" s="51" t="s">
        <v>325</v>
      </c>
      <c r="C154" s="39" t="s">
        <v>251</v>
      </c>
      <c r="D154" s="55" t="s">
        <v>326</v>
      </c>
      <c r="E154" s="55" t="s">
        <v>312</v>
      </c>
      <c r="F154" s="55"/>
      <c r="G154" s="55"/>
      <c r="H154" s="55" t="s">
        <v>327</v>
      </c>
      <c r="J154" s="51" t="s">
        <v>504</v>
      </c>
    </row>
    <row r="155" spans="2:18">
      <c r="B155" s="55" t="s">
        <v>331</v>
      </c>
      <c r="C155" s="38" t="s">
        <v>13</v>
      </c>
      <c r="D155" s="55" t="s">
        <v>332</v>
      </c>
      <c r="E155" s="55" t="s">
        <v>312</v>
      </c>
      <c r="F155" s="38"/>
      <c r="G155" s="38"/>
      <c r="H155" s="38"/>
      <c r="J155" s="55" t="s">
        <v>331</v>
      </c>
      <c r="K155" s="49"/>
      <c r="L155" s="50"/>
      <c r="M155" s="50"/>
      <c r="N155" s="50"/>
      <c r="O155" s="50"/>
      <c r="P155" s="50"/>
      <c r="Q155" s="50"/>
      <c r="R155" s="50"/>
    </row>
    <row r="159" spans="2:18">
      <c r="B159" s="48" t="s">
        <v>194</v>
      </c>
      <c r="J159" s="48" t="s">
        <v>194</v>
      </c>
    </row>
    <row r="160" spans="2:18">
      <c r="B160" s="48" t="s">
        <v>472</v>
      </c>
      <c r="J160" s="48" t="s">
        <v>574</v>
      </c>
    </row>
    <row r="161" spans="2:18">
      <c r="B161" s="55" t="s">
        <v>252</v>
      </c>
      <c r="C161" s="38" t="s">
        <v>8</v>
      </c>
      <c r="D161" s="38" t="s">
        <v>10</v>
      </c>
      <c r="E161" s="38" t="s">
        <v>12</v>
      </c>
      <c r="F161" s="55" t="s">
        <v>329</v>
      </c>
      <c r="G161" s="55" t="s">
        <v>465</v>
      </c>
      <c r="H161" s="38" t="s">
        <v>13</v>
      </c>
      <c r="J161" s="55" t="s">
        <v>252</v>
      </c>
    </row>
    <row r="162" spans="2:18" ht="15">
      <c r="B162" s="55" t="s">
        <v>349</v>
      </c>
      <c r="C162" s="38" t="s">
        <v>77</v>
      </c>
      <c r="D162" s="61" t="s">
        <v>303</v>
      </c>
      <c r="E162" s="55" t="s">
        <v>304</v>
      </c>
      <c r="F162" s="55" t="s">
        <v>314</v>
      </c>
      <c r="G162" s="55" t="s">
        <v>314</v>
      </c>
      <c r="H162" s="55" t="s">
        <v>330</v>
      </c>
      <c r="J162" s="55" t="s">
        <v>349</v>
      </c>
    </row>
    <row r="163" spans="2:18" ht="15">
      <c r="B163" s="55" t="s">
        <v>455</v>
      </c>
      <c r="C163" s="38" t="s">
        <v>277</v>
      </c>
      <c r="D163" s="61" t="s">
        <v>303</v>
      </c>
      <c r="E163" s="55" t="s">
        <v>304</v>
      </c>
      <c r="F163" s="38"/>
      <c r="G163" s="38"/>
      <c r="H163" s="38"/>
      <c r="J163" s="55" t="s">
        <v>537</v>
      </c>
    </row>
    <row r="164" spans="2:18" ht="15">
      <c r="B164" s="55" t="s">
        <v>302</v>
      </c>
      <c r="C164" s="38" t="s">
        <v>209</v>
      </c>
      <c r="D164" s="61" t="s">
        <v>303</v>
      </c>
      <c r="E164" s="55" t="s">
        <v>305</v>
      </c>
      <c r="F164" s="38"/>
      <c r="G164" s="38"/>
      <c r="H164" s="38"/>
      <c r="J164" s="55" t="s">
        <v>526</v>
      </c>
    </row>
    <row r="165" spans="2:18" ht="28.8">
      <c r="B165" s="51" t="s">
        <v>397</v>
      </c>
      <c r="C165" s="39" t="s">
        <v>248</v>
      </c>
      <c r="D165" s="61" t="s">
        <v>303</v>
      </c>
      <c r="E165" s="55" t="s">
        <v>305</v>
      </c>
      <c r="F165" s="38"/>
      <c r="G165" s="38"/>
      <c r="H165" s="56" t="s">
        <v>396</v>
      </c>
      <c r="J165" s="51" t="s">
        <v>538</v>
      </c>
      <c r="K165" s="59"/>
      <c r="L165" s="59"/>
      <c r="M165" s="59"/>
      <c r="N165" s="59"/>
      <c r="O165" s="59"/>
      <c r="P165" s="59"/>
      <c r="Q165" s="59"/>
      <c r="R165" s="59"/>
    </row>
    <row r="166" spans="2:18" ht="28.8">
      <c r="B166" s="52" t="s">
        <v>426</v>
      </c>
      <c r="C166" s="54" t="s">
        <v>191</v>
      </c>
      <c r="D166" s="61" t="s">
        <v>303</v>
      </c>
      <c r="E166" s="55" t="s">
        <v>304</v>
      </c>
      <c r="F166" s="53"/>
      <c r="G166" s="53"/>
      <c r="H166" s="58" t="s">
        <v>380</v>
      </c>
      <c r="J166" s="52" t="s">
        <v>539</v>
      </c>
    </row>
    <row r="167" spans="2:18" ht="43.2">
      <c r="B167" s="55" t="s">
        <v>351</v>
      </c>
      <c r="C167" s="38" t="s">
        <v>78</v>
      </c>
      <c r="D167" s="61" t="s">
        <v>303</v>
      </c>
      <c r="E167" s="55" t="s">
        <v>304</v>
      </c>
      <c r="F167" s="38"/>
      <c r="G167" s="38"/>
      <c r="H167" s="56" t="s">
        <v>424</v>
      </c>
      <c r="J167" s="55" t="s">
        <v>351</v>
      </c>
    </row>
    <row r="168" spans="2:18" ht="28.8">
      <c r="B168" s="55" t="s">
        <v>395</v>
      </c>
      <c r="C168" s="38" t="s">
        <v>80</v>
      </c>
      <c r="D168" s="61" t="s">
        <v>303</v>
      </c>
      <c r="E168" s="55" t="s">
        <v>304</v>
      </c>
      <c r="F168" s="38"/>
      <c r="G168" s="38"/>
      <c r="H168" s="56" t="s">
        <v>425</v>
      </c>
      <c r="J168" s="55" t="s">
        <v>565</v>
      </c>
    </row>
    <row r="169" spans="2:18">
      <c r="B169" s="51" t="s">
        <v>364</v>
      </c>
      <c r="C169" s="39" t="s">
        <v>286</v>
      </c>
      <c r="D169" s="55" t="s">
        <v>355</v>
      </c>
      <c r="E169" s="55" t="s">
        <v>305</v>
      </c>
      <c r="F169" s="38"/>
      <c r="G169" s="38"/>
      <c r="H169" s="40"/>
      <c r="J169" s="51" t="s">
        <v>518</v>
      </c>
      <c r="K169" s="59"/>
      <c r="L169" s="59"/>
      <c r="M169" s="59"/>
      <c r="N169" s="59"/>
      <c r="O169" s="59"/>
      <c r="P169" s="59"/>
      <c r="Q169" s="59"/>
      <c r="R169" s="59"/>
    </row>
    <row r="170" spans="2:18">
      <c r="B170" s="51" t="s">
        <v>398</v>
      </c>
      <c r="C170" s="39" t="s">
        <v>250</v>
      </c>
      <c r="D170" s="55" t="s">
        <v>308</v>
      </c>
      <c r="E170" s="55" t="s">
        <v>305</v>
      </c>
      <c r="F170" s="38"/>
      <c r="G170" s="38"/>
      <c r="H170" s="38"/>
      <c r="J170" s="51" t="s">
        <v>398</v>
      </c>
      <c r="K170" s="49"/>
      <c r="L170" s="49"/>
      <c r="M170" s="49"/>
      <c r="N170" s="49"/>
    </row>
    <row r="171" spans="2:18" ht="28.8">
      <c r="B171" s="51" t="s">
        <v>399</v>
      </c>
      <c r="C171" s="51" t="s">
        <v>190</v>
      </c>
      <c r="D171" s="55" t="s">
        <v>400</v>
      </c>
      <c r="E171" s="55" t="s">
        <v>305</v>
      </c>
      <c r="F171" s="38"/>
      <c r="G171" s="38"/>
      <c r="H171" s="56" t="s">
        <v>249</v>
      </c>
      <c r="J171" s="51" t="s">
        <v>523</v>
      </c>
      <c r="K171" s="48"/>
    </row>
    <row r="172" spans="2:18" ht="15">
      <c r="B172" s="51" t="s">
        <v>401</v>
      </c>
      <c r="C172" s="51" t="s">
        <v>259</v>
      </c>
      <c r="D172" s="61" t="s">
        <v>303</v>
      </c>
      <c r="E172" s="55" t="s">
        <v>305</v>
      </c>
      <c r="F172" s="38"/>
      <c r="G172" s="38"/>
      <c r="H172" s="56" t="s">
        <v>402</v>
      </c>
      <c r="J172" s="51" t="s">
        <v>401</v>
      </c>
      <c r="K172" s="48"/>
    </row>
    <row r="173" spans="2:18">
      <c r="B173" s="51" t="s">
        <v>500</v>
      </c>
      <c r="C173" s="39" t="s">
        <v>268</v>
      </c>
      <c r="D173" s="55" t="s">
        <v>303</v>
      </c>
      <c r="E173" s="55" t="s">
        <v>304</v>
      </c>
      <c r="F173" s="38"/>
      <c r="G173" s="38"/>
      <c r="H173" s="38"/>
      <c r="J173" s="51" t="s">
        <v>509</v>
      </c>
    </row>
    <row r="174" spans="2:18">
      <c r="B174" s="51" t="s">
        <v>502</v>
      </c>
      <c r="C174" s="39" t="s">
        <v>501</v>
      </c>
      <c r="D174" s="55" t="s">
        <v>303</v>
      </c>
      <c r="E174" s="55" t="s">
        <v>304</v>
      </c>
      <c r="F174" s="38"/>
      <c r="G174" s="38"/>
      <c r="H174" s="38"/>
      <c r="J174" s="51" t="s">
        <v>510</v>
      </c>
    </row>
    <row r="175" spans="2:18">
      <c r="B175" s="51" t="s">
        <v>324</v>
      </c>
      <c r="C175" s="39" t="s">
        <v>84</v>
      </c>
      <c r="D175" s="55" t="s">
        <v>326</v>
      </c>
      <c r="E175" s="55" t="s">
        <v>312</v>
      </c>
      <c r="F175" s="55"/>
      <c r="G175" s="55"/>
      <c r="H175" s="55"/>
      <c r="J175" s="51" t="s">
        <v>503</v>
      </c>
    </row>
    <row r="176" spans="2:18">
      <c r="B176" s="51" t="s">
        <v>325</v>
      </c>
      <c r="C176" s="39" t="s">
        <v>251</v>
      </c>
      <c r="D176" s="55" t="s">
        <v>326</v>
      </c>
      <c r="E176" s="55" t="s">
        <v>312</v>
      </c>
      <c r="F176" s="55"/>
      <c r="G176" s="55"/>
      <c r="H176" s="55" t="s">
        <v>327</v>
      </c>
      <c r="J176" s="51" t="s">
        <v>504</v>
      </c>
    </row>
    <row r="177" spans="2:18">
      <c r="B177" s="55" t="s">
        <v>331</v>
      </c>
      <c r="C177" s="38" t="s">
        <v>13</v>
      </c>
      <c r="D177" s="55" t="s">
        <v>332</v>
      </c>
      <c r="E177" s="55" t="s">
        <v>312</v>
      </c>
      <c r="F177" s="38"/>
      <c r="G177" s="38"/>
      <c r="H177" s="38"/>
      <c r="J177" s="55" t="s">
        <v>331</v>
      </c>
      <c r="K177" s="49"/>
      <c r="L177" s="50"/>
      <c r="M177" s="50"/>
      <c r="N177" s="50"/>
      <c r="O177" s="50"/>
      <c r="P177" s="50"/>
      <c r="Q177" s="50"/>
      <c r="R177" s="50"/>
    </row>
    <row r="180" spans="2:18">
      <c r="B180" s="48" t="s">
        <v>439</v>
      </c>
      <c r="J180" s="48" t="s">
        <v>439</v>
      </c>
    </row>
    <row r="181" spans="2:18">
      <c r="B181" s="48" t="s">
        <v>473</v>
      </c>
      <c r="J181" s="48" t="s">
        <v>575</v>
      </c>
    </row>
    <row r="182" spans="2:18">
      <c r="B182" s="55" t="s">
        <v>252</v>
      </c>
      <c r="C182" s="38" t="s">
        <v>9</v>
      </c>
      <c r="D182" s="38" t="s">
        <v>10</v>
      </c>
      <c r="E182" s="38" t="s">
        <v>12</v>
      </c>
      <c r="F182" s="55" t="s">
        <v>329</v>
      </c>
      <c r="G182" s="55" t="s">
        <v>465</v>
      </c>
      <c r="H182" s="38" t="s">
        <v>13</v>
      </c>
      <c r="J182" s="55" t="s">
        <v>252</v>
      </c>
      <c r="K182" s="48"/>
    </row>
    <row r="183" spans="2:18" ht="15">
      <c r="B183" s="55" t="s">
        <v>349</v>
      </c>
      <c r="C183" s="55" t="s">
        <v>191</v>
      </c>
      <c r="D183" s="61" t="s">
        <v>303</v>
      </c>
      <c r="E183" s="55" t="s">
        <v>304</v>
      </c>
      <c r="F183" s="55" t="s">
        <v>314</v>
      </c>
      <c r="G183" s="55" t="s">
        <v>314</v>
      </c>
      <c r="H183" s="55" t="s">
        <v>330</v>
      </c>
      <c r="J183" s="55" t="s">
        <v>349</v>
      </c>
    </row>
    <row r="184" spans="2:18" ht="72">
      <c r="B184" s="55" t="s">
        <v>456</v>
      </c>
      <c r="C184" s="38" t="s">
        <v>239</v>
      </c>
      <c r="D184" s="61" t="s">
        <v>303</v>
      </c>
      <c r="E184" s="55" t="s">
        <v>304</v>
      </c>
      <c r="F184" s="38"/>
      <c r="G184" s="38"/>
      <c r="H184" s="56" t="s">
        <v>483</v>
      </c>
      <c r="J184" s="55" t="s">
        <v>540</v>
      </c>
      <c r="K184" s="48"/>
    </row>
    <row r="185" spans="2:18">
      <c r="B185" s="55" t="s">
        <v>403</v>
      </c>
      <c r="C185" s="51" t="s">
        <v>257</v>
      </c>
      <c r="D185" s="55" t="s">
        <v>308</v>
      </c>
      <c r="E185" s="55" t="s">
        <v>305</v>
      </c>
      <c r="F185" s="38"/>
      <c r="G185" s="38"/>
      <c r="H185" s="55" t="s">
        <v>310</v>
      </c>
      <c r="J185" s="55" t="s">
        <v>515</v>
      </c>
    </row>
    <row r="186" spans="2:18">
      <c r="B186" s="55" t="s">
        <v>408</v>
      </c>
      <c r="C186" s="51" t="s">
        <v>258</v>
      </c>
      <c r="D186" s="55" t="s">
        <v>308</v>
      </c>
      <c r="E186" s="55" t="s">
        <v>305</v>
      </c>
      <c r="F186" s="38"/>
      <c r="G186" s="38"/>
      <c r="H186" s="55" t="s">
        <v>310</v>
      </c>
      <c r="J186" s="55" t="s">
        <v>516</v>
      </c>
    </row>
    <row r="187" spans="2:18" ht="28.8">
      <c r="B187" s="55" t="s">
        <v>405</v>
      </c>
      <c r="C187" s="51" t="s">
        <v>404</v>
      </c>
      <c r="D187" s="61" t="s">
        <v>303</v>
      </c>
      <c r="E187" s="55" t="s">
        <v>304</v>
      </c>
      <c r="F187" s="38"/>
      <c r="G187" s="38"/>
      <c r="H187" s="56" t="s">
        <v>406</v>
      </c>
      <c r="J187" s="55" t="s">
        <v>566</v>
      </c>
    </row>
    <row r="188" spans="2:18" ht="15">
      <c r="B188" s="55" t="s">
        <v>409</v>
      </c>
      <c r="C188" s="51" t="s">
        <v>260</v>
      </c>
      <c r="D188" s="61" t="s">
        <v>303</v>
      </c>
      <c r="E188" s="55" t="s">
        <v>304</v>
      </c>
      <c r="F188" s="38"/>
      <c r="G188" s="38"/>
      <c r="H188" s="56" t="s">
        <v>410</v>
      </c>
      <c r="J188" s="55" t="s">
        <v>567</v>
      </c>
    </row>
    <row r="189" spans="2:18" ht="15">
      <c r="B189" s="55" t="s">
        <v>488</v>
      </c>
      <c r="C189" s="51" t="s">
        <v>487</v>
      </c>
      <c r="D189" s="61" t="s">
        <v>303</v>
      </c>
      <c r="E189" s="55" t="s">
        <v>304</v>
      </c>
      <c r="F189" s="38"/>
      <c r="G189" s="38"/>
      <c r="H189" s="56" t="s">
        <v>489</v>
      </c>
      <c r="J189" s="55" t="s">
        <v>488</v>
      </c>
    </row>
    <row r="190" spans="2:18">
      <c r="B190" s="51" t="s">
        <v>500</v>
      </c>
      <c r="C190" s="39" t="s">
        <v>268</v>
      </c>
      <c r="D190" s="55" t="s">
        <v>303</v>
      </c>
      <c r="E190" s="55" t="s">
        <v>304</v>
      </c>
      <c r="F190" s="38"/>
      <c r="G190" s="38"/>
      <c r="H190" s="38"/>
      <c r="J190" s="51" t="s">
        <v>509</v>
      </c>
    </row>
    <row r="191" spans="2:18">
      <c r="B191" s="51" t="s">
        <v>502</v>
      </c>
      <c r="C191" s="39" t="s">
        <v>501</v>
      </c>
      <c r="D191" s="55" t="s">
        <v>303</v>
      </c>
      <c r="E191" s="55" t="s">
        <v>304</v>
      </c>
      <c r="F191" s="38"/>
      <c r="G191" s="38"/>
      <c r="H191" s="38"/>
      <c r="J191" s="51" t="s">
        <v>510</v>
      </c>
    </row>
    <row r="192" spans="2:18">
      <c r="B192" s="51" t="s">
        <v>324</v>
      </c>
      <c r="C192" s="39" t="s">
        <v>84</v>
      </c>
      <c r="D192" s="55" t="s">
        <v>326</v>
      </c>
      <c r="E192" s="55" t="s">
        <v>312</v>
      </c>
      <c r="F192" s="55"/>
      <c r="G192" s="55"/>
      <c r="H192" s="55"/>
      <c r="J192" s="51" t="s">
        <v>503</v>
      </c>
    </row>
    <row r="193" spans="2:18">
      <c r="B193" s="51" t="s">
        <v>325</v>
      </c>
      <c r="C193" s="39" t="s">
        <v>251</v>
      </c>
      <c r="D193" s="55" t="s">
        <v>326</v>
      </c>
      <c r="E193" s="55" t="s">
        <v>312</v>
      </c>
      <c r="F193" s="55"/>
      <c r="G193" s="55"/>
      <c r="H193" s="55" t="s">
        <v>327</v>
      </c>
      <c r="J193" s="51" t="s">
        <v>504</v>
      </c>
    </row>
    <row r="194" spans="2:18">
      <c r="B194" s="55" t="s">
        <v>331</v>
      </c>
      <c r="C194" s="38" t="s">
        <v>13</v>
      </c>
      <c r="D194" s="55" t="s">
        <v>332</v>
      </c>
      <c r="E194" s="55" t="s">
        <v>312</v>
      </c>
      <c r="F194" s="38"/>
      <c r="G194" s="38"/>
      <c r="H194" s="38"/>
      <c r="J194" s="55" t="s">
        <v>331</v>
      </c>
      <c r="K194" s="49"/>
      <c r="L194" s="50"/>
      <c r="M194" s="50"/>
      <c r="N194" s="50"/>
      <c r="O194" s="50"/>
      <c r="P194" s="50"/>
      <c r="Q194" s="50"/>
      <c r="R194" s="50"/>
    </row>
    <row r="195" spans="2:18">
      <c r="B195" s="55"/>
      <c r="C195" s="39"/>
      <c r="D195" s="55"/>
      <c r="E195" s="55"/>
      <c r="F195" s="38"/>
      <c r="G195" s="38"/>
      <c r="H195" s="40"/>
      <c r="J195" s="55"/>
    </row>
    <row r="196" spans="2:18">
      <c r="B196" s="38"/>
      <c r="C196" s="51"/>
      <c r="D196" s="38"/>
      <c r="E196" s="38"/>
      <c r="F196" s="38"/>
      <c r="G196" s="38"/>
      <c r="H196" s="38"/>
      <c r="J196" s="38"/>
    </row>
    <row r="197" spans="2:18">
      <c r="B197" s="38"/>
      <c r="C197" s="51"/>
      <c r="D197" s="38"/>
      <c r="E197" s="38"/>
      <c r="F197" s="38"/>
      <c r="G197" s="38"/>
      <c r="H197" s="38"/>
      <c r="J197" s="38"/>
    </row>
    <row r="200" spans="2:18">
      <c r="B200" s="48" t="s">
        <v>414</v>
      </c>
      <c r="J200" s="48" t="s">
        <v>414</v>
      </c>
    </row>
    <row r="201" spans="2:18">
      <c r="B201" s="48" t="s">
        <v>474</v>
      </c>
      <c r="J201" s="48" t="s">
        <v>576</v>
      </c>
    </row>
    <row r="202" spans="2:18">
      <c r="B202" s="38" t="s">
        <v>9</v>
      </c>
      <c r="C202" s="38" t="s">
        <v>8</v>
      </c>
      <c r="D202" s="38" t="s">
        <v>10</v>
      </c>
      <c r="E202" s="38" t="s">
        <v>12</v>
      </c>
      <c r="F202" s="55" t="s">
        <v>329</v>
      </c>
      <c r="G202" s="55" t="s">
        <v>465</v>
      </c>
      <c r="H202" s="38" t="s">
        <v>13</v>
      </c>
      <c r="J202" s="38" t="s">
        <v>9</v>
      </c>
    </row>
    <row r="203" spans="2:18" ht="15">
      <c r="B203" s="55" t="s">
        <v>349</v>
      </c>
      <c r="C203" s="38" t="s">
        <v>247</v>
      </c>
      <c r="D203" s="61" t="s">
        <v>303</v>
      </c>
      <c r="E203" s="55" t="s">
        <v>304</v>
      </c>
      <c r="F203" s="55" t="s">
        <v>314</v>
      </c>
      <c r="G203" s="55" t="s">
        <v>314</v>
      </c>
      <c r="H203" s="55" t="s">
        <v>330</v>
      </c>
      <c r="J203" s="55" t="s">
        <v>349</v>
      </c>
    </row>
    <row r="204" spans="2:18" ht="15">
      <c r="B204" s="55" t="s">
        <v>302</v>
      </c>
      <c r="C204" s="38" t="s">
        <v>209</v>
      </c>
      <c r="D204" s="61" t="s">
        <v>303</v>
      </c>
      <c r="E204" s="55" t="s">
        <v>305</v>
      </c>
      <c r="F204" s="38"/>
      <c r="G204" s="38"/>
      <c r="H204" s="38"/>
      <c r="J204" s="55" t="s">
        <v>526</v>
      </c>
    </row>
    <row r="205" spans="2:18" ht="15">
      <c r="B205" s="55" t="s">
        <v>456</v>
      </c>
      <c r="C205" s="55" t="s">
        <v>481</v>
      </c>
      <c r="D205" s="61" t="s">
        <v>303</v>
      </c>
      <c r="E205" s="55" t="s">
        <v>304</v>
      </c>
      <c r="F205" s="38"/>
      <c r="G205" s="38"/>
      <c r="H205" s="38" t="s">
        <v>279</v>
      </c>
      <c r="J205" s="55" t="s">
        <v>540</v>
      </c>
    </row>
    <row r="206" spans="2:18" ht="15">
      <c r="B206" s="62" t="s">
        <v>411</v>
      </c>
      <c r="C206" s="55" t="s">
        <v>242</v>
      </c>
      <c r="D206" s="61" t="s">
        <v>303</v>
      </c>
      <c r="E206" s="55" t="s">
        <v>304</v>
      </c>
      <c r="F206" s="38"/>
      <c r="G206" s="38"/>
      <c r="H206" s="38" t="s">
        <v>267</v>
      </c>
      <c r="J206" s="62" t="s">
        <v>536</v>
      </c>
    </row>
    <row r="207" spans="2:18">
      <c r="B207" s="55" t="s">
        <v>462</v>
      </c>
      <c r="C207" s="51" t="s">
        <v>451</v>
      </c>
      <c r="D207" s="55" t="s">
        <v>339</v>
      </c>
      <c r="E207" s="55" t="s">
        <v>314</v>
      </c>
      <c r="F207" s="38"/>
      <c r="G207" s="38"/>
      <c r="H207" s="38" t="s">
        <v>280</v>
      </c>
      <c r="J207" s="55" t="s">
        <v>507</v>
      </c>
    </row>
    <row r="208" spans="2:18">
      <c r="B208" s="51" t="s">
        <v>354</v>
      </c>
      <c r="C208" s="39" t="s">
        <v>273</v>
      </c>
      <c r="D208" s="55" t="s">
        <v>308</v>
      </c>
      <c r="E208" s="55" t="s">
        <v>305</v>
      </c>
      <c r="F208" s="38"/>
      <c r="G208" s="38"/>
      <c r="H208" s="40"/>
      <c r="J208" s="51" t="s">
        <v>354</v>
      </c>
    </row>
    <row r="209" spans="2:22">
      <c r="B209" s="51" t="s">
        <v>364</v>
      </c>
      <c r="C209" s="39" t="s">
        <v>286</v>
      </c>
      <c r="D209" s="55" t="s">
        <v>355</v>
      </c>
      <c r="E209" s="55" t="s">
        <v>305</v>
      </c>
      <c r="F209" s="38"/>
      <c r="G209" s="38"/>
      <c r="H209" s="40"/>
      <c r="J209" s="51" t="s">
        <v>518</v>
      </c>
    </row>
    <row r="210" spans="2:22">
      <c r="B210" s="51" t="s">
        <v>356</v>
      </c>
      <c r="C210" s="39" t="s">
        <v>287</v>
      </c>
      <c r="D210" s="55" t="s">
        <v>355</v>
      </c>
      <c r="E210" s="55" t="s">
        <v>305</v>
      </c>
      <c r="F210" s="38"/>
      <c r="G210" s="38"/>
      <c r="H210" s="38"/>
      <c r="J210" s="51" t="s">
        <v>519</v>
      </c>
    </row>
    <row r="211" spans="2:22">
      <c r="B211" s="51" t="s">
        <v>357</v>
      </c>
      <c r="C211" s="39" t="s">
        <v>288</v>
      </c>
      <c r="D211" s="55" t="s">
        <v>355</v>
      </c>
      <c r="E211" s="55" t="s">
        <v>312</v>
      </c>
      <c r="F211" s="38"/>
      <c r="G211" s="38"/>
      <c r="H211" s="38" t="s">
        <v>265</v>
      </c>
      <c r="J211" s="51" t="s">
        <v>520</v>
      </c>
    </row>
    <row r="212" spans="2:22">
      <c r="B212" s="51" t="s">
        <v>359</v>
      </c>
      <c r="C212" s="39" t="s">
        <v>44</v>
      </c>
      <c r="D212" s="55" t="s">
        <v>313</v>
      </c>
      <c r="E212" s="55" t="s">
        <v>305</v>
      </c>
      <c r="F212" s="55"/>
      <c r="G212" s="55"/>
      <c r="H212" s="38"/>
      <c r="J212" s="51" t="s">
        <v>359</v>
      </c>
    </row>
    <row r="213" spans="2:22">
      <c r="B213" s="51" t="s">
        <v>360</v>
      </c>
      <c r="C213" s="39" t="s">
        <v>270</v>
      </c>
      <c r="D213" s="55" t="s">
        <v>303</v>
      </c>
      <c r="E213" s="55" t="s">
        <v>312</v>
      </c>
      <c r="F213" s="38"/>
      <c r="G213" s="38"/>
      <c r="H213" s="38"/>
      <c r="J213" s="51" t="s">
        <v>532</v>
      </c>
    </row>
    <row r="214" spans="2:22">
      <c r="B214" s="51" t="s">
        <v>447</v>
      </c>
      <c r="C214" s="51" t="s">
        <v>448</v>
      </c>
      <c r="D214" s="55" t="s">
        <v>303</v>
      </c>
      <c r="E214" s="55" t="s">
        <v>305</v>
      </c>
      <c r="F214" s="55"/>
      <c r="G214" s="55"/>
      <c r="H214" s="56" t="s">
        <v>449</v>
      </c>
      <c r="J214" s="51" t="s">
        <v>525</v>
      </c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</row>
    <row r="215" spans="2:22" ht="28.8">
      <c r="B215" s="51" t="s">
        <v>401</v>
      </c>
      <c r="C215" s="39" t="s">
        <v>263</v>
      </c>
      <c r="D215" s="61" t="s">
        <v>303</v>
      </c>
      <c r="E215" s="55" t="s">
        <v>305</v>
      </c>
      <c r="F215" s="38"/>
      <c r="G215" s="38"/>
      <c r="H215" s="56" t="s">
        <v>412</v>
      </c>
      <c r="J215" s="51" t="s">
        <v>401</v>
      </c>
    </row>
    <row r="216" spans="2:22">
      <c r="B216" s="55" t="s">
        <v>367</v>
      </c>
      <c r="C216" s="39" t="s">
        <v>272</v>
      </c>
      <c r="D216" s="55" t="s">
        <v>303</v>
      </c>
      <c r="E216" s="55" t="s">
        <v>314</v>
      </c>
      <c r="F216" s="38"/>
      <c r="G216" s="38"/>
      <c r="H216" s="55" t="s">
        <v>413</v>
      </c>
      <c r="J216" s="55" t="s">
        <v>522</v>
      </c>
    </row>
    <row r="217" spans="2:22">
      <c r="B217" s="55" t="s">
        <v>378</v>
      </c>
      <c r="C217" s="51" t="s">
        <v>446</v>
      </c>
      <c r="D217" s="55" t="s">
        <v>303</v>
      </c>
      <c r="E217" s="55" t="s">
        <v>314</v>
      </c>
      <c r="F217" s="38"/>
      <c r="G217" s="38"/>
      <c r="H217" s="38"/>
      <c r="J217" s="55" t="s">
        <v>533</v>
      </c>
    </row>
    <row r="218" spans="2:22">
      <c r="B218" s="55" t="s">
        <v>379</v>
      </c>
      <c r="C218" s="39" t="s">
        <v>271</v>
      </c>
      <c r="D218" s="55" t="s">
        <v>313</v>
      </c>
      <c r="E218" s="55" t="s">
        <v>312</v>
      </c>
      <c r="F218" s="38"/>
      <c r="G218" s="38"/>
      <c r="H218" s="38"/>
      <c r="J218" s="55" t="s">
        <v>555</v>
      </c>
    </row>
    <row r="219" spans="2:22">
      <c r="B219" s="55" t="s">
        <v>432</v>
      </c>
      <c r="C219" s="39" t="s">
        <v>283</v>
      </c>
      <c r="D219" s="55" t="s">
        <v>308</v>
      </c>
      <c r="E219" s="55" t="s">
        <v>312</v>
      </c>
      <c r="F219" s="38"/>
      <c r="G219" s="38"/>
      <c r="H219" s="40"/>
      <c r="J219" s="55" t="s">
        <v>561</v>
      </c>
    </row>
    <row r="220" spans="2:22">
      <c r="B220" s="55" t="s">
        <v>390</v>
      </c>
      <c r="C220" s="39" t="s">
        <v>284</v>
      </c>
      <c r="D220" s="55" t="s">
        <v>308</v>
      </c>
      <c r="E220" s="55" t="s">
        <v>312</v>
      </c>
      <c r="F220" s="38"/>
      <c r="G220" s="38"/>
      <c r="H220" s="38"/>
      <c r="J220" s="55" t="s">
        <v>546</v>
      </c>
    </row>
    <row r="221" spans="2:22">
      <c r="B221" s="55" t="s">
        <v>429</v>
      </c>
      <c r="C221" s="39" t="s">
        <v>266</v>
      </c>
      <c r="D221" s="55" t="s">
        <v>308</v>
      </c>
      <c r="E221" s="55" t="s">
        <v>312</v>
      </c>
      <c r="F221" s="38"/>
      <c r="G221" s="38"/>
      <c r="H221" s="38"/>
      <c r="J221" s="55" t="s">
        <v>547</v>
      </c>
    </row>
    <row r="222" spans="2:22" ht="28.8">
      <c r="B222" s="55" t="s">
        <v>393</v>
      </c>
      <c r="C222" s="39" t="s">
        <v>285</v>
      </c>
      <c r="D222" s="55" t="s">
        <v>308</v>
      </c>
      <c r="E222" s="55" t="s">
        <v>312</v>
      </c>
      <c r="F222" s="38"/>
      <c r="G222" s="38"/>
      <c r="H222" s="40" t="s">
        <v>289</v>
      </c>
      <c r="J222" s="55" t="s">
        <v>568</v>
      </c>
    </row>
    <row r="223" spans="2:22">
      <c r="B223" s="51" t="s">
        <v>500</v>
      </c>
      <c r="C223" s="39" t="s">
        <v>268</v>
      </c>
      <c r="D223" s="55" t="s">
        <v>303</v>
      </c>
      <c r="E223" s="55" t="s">
        <v>304</v>
      </c>
      <c r="F223" s="38"/>
      <c r="G223" s="38"/>
      <c r="H223" s="38"/>
      <c r="J223" s="51" t="s">
        <v>509</v>
      </c>
    </row>
    <row r="224" spans="2:22">
      <c r="B224" s="51" t="s">
        <v>502</v>
      </c>
      <c r="C224" s="39" t="s">
        <v>501</v>
      </c>
      <c r="D224" s="55" t="s">
        <v>303</v>
      </c>
      <c r="E224" s="55" t="s">
        <v>304</v>
      </c>
      <c r="F224" s="38"/>
      <c r="G224" s="38"/>
      <c r="H224" s="38"/>
      <c r="J224" s="51" t="s">
        <v>510</v>
      </c>
    </row>
    <row r="225" spans="2:21">
      <c r="B225" s="51" t="s">
        <v>324</v>
      </c>
      <c r="C225" s="39" t="s">
        <v>84</v>
      </c>
      <c r="D225" s="55" t="s">
        <v>326</v>
      </c>
      <c r="E225" s="55" t="s">
        <v>312</v>
      </c>
      <c r="F225" s="55"/>
      <c r="G225" s="55"/>
      <c r="H225" s="55"/>
      <c r="J225" s="51" t="s">
        <v>503</v>
      </c>
    </row>
    <row r="226" spans="2:21">
      <c r="B226" s="51" t="s">
        <v>325</v>
      </c>
      <c r="C226" s="39" t="s">
        <v>251</v>
      </c>
      <c r="D226" s="55" t="s">
        <v>326</v>
      </c>
      <c r="E226" s="55" t="s">
        <v>312</v>
      </c>
      <c r="F226" s="55"/>
      <c r="G226" s="55"/>
      <c r="H226" s="55" t="s">
        <v>327</v>
      </c>
      <c r="J226" s="51" t="s">
        <v>504</v>
      </c>
    </row>
    <row r="227" spans="2:21">
      <c r="B227" s="55" t="s">
        <v>331</v>
      </c>
      <c r="C227" s="38" t="s">
        <v>13</v>
      </c>
      <c r="D227" s="55" t="s">
        <v>332</v>
      </c>
      <c r="E227" s="55" t="s">
        <v>312</v>
      </c>
      <c r="F227" s="38"/>
      <c r="G227" s="38"/>
      <c r="H227" s="38"/>
      <c r="J227" s="55" t="s">
        <v>331</v>
      </c>
      <c r="K227" s="49"/>
      <c r="L227" s="50"/>
      <c r="M227" s="50"/>
      <c r="N227" s="50"/>
      <c r="O227" s="50"/>
      <c r="P227" s="50"/>
      <c r="Q227" s="50"/>
      <c r="R227" s="50"/>
    </row>
    <row r="228" spans="2:21">
      <c r="B228" s="55"/>
      <c r="C228" s="39"/>
      <c r="D228" s="55"/>
      <c r="E228" s="55"/>
      <c r="F228" s="38"/>
      <c r="G228" s="38"/>
      <c r="H228" s="40"/>
      <c r="J228" s="55"/>
    </row>
    <row r="229" spans="2:21">
      <c r="B229" s="43"/>
      <c r="C229" s="42"/>
      <c r="D229" s="43"/>
      <c r="E229" s="43"/>
      <c r="F229" s="43"/>
      <c r="G229" s="43"/>
      <c r="H229" s="44"/>
      <c r="J229" s="43"/>
    </row>
    <row r="230" spans="2:21">
      <c r="B230" s="43"/>
      <c r="C230" s="42"/>
      <c r="D230" s="43"/>
      <c r="E230" s="43"/>
      <c r="F230" s="43"/>
      <c r="G230" s="43"/>
      <c r="H230" s="44"/>
      <c r="J230" s="43"/>
    </row>
    <row r="232" spans="2:21">
      <c r="B232" s="48" t="s">
        <v>441</v>
      </c>
      <c r="J232" s="48" t="s">
        <v>441</v>
      </c>
    </row>
    <row r="233" spans="2:21">
      <c r="B233" s="48" t="s">
        <v>475</v>
      </c>
      <c r="J233" s="48" t="s">
        <v>577</v>
      </c>
    </row>
    <row r="234" spans="2:21">
      <c r="B234" s="38" t="s">
        <v>9</v>
      </c>
      <c r="C234" s="38" t="s">
        <v>8</v>
      </c>
      <c r="D234" s="38" t="s">
        <v>10</v>
      </c>
      <c r="E234" s="38" t="s">
        <v>12</v>
      </c>
      <c r="F234" s="55" t="s">
        <v>329</v>
      </c>
      <c r="G234" s="55" t="s">
        <v>465</v>
      </c>
      <c r="H234" s="38" t="s">
        <v>13</v>
      </c>
      <c r="J234" s="38" t="s">
        <v>9</v>
      </c>
    </row>
    <row r="235" spans="2:21" ht="15">
      <c r="B235" s="55" t="s">
        <v>349</v>
      </c>
      <c r="C235" s="38" t="s">
        <v>59</v>
      </c>
      <c r="D235" s="61" t="s">
        <v>303</v>
      </c>
      <c r="E235" s="55" t="s">
        <v>304</v>
      </c>
      <c r="F235" s="55" t="s">
        <v>314</v>
      </c>
      <c r="G235" s="55" t="s">
        <v>314</v>
      </c>
      <c r="H235" s="55" t="s">
        <v>330</v>
      </c>
      <c r="J235" s="55" t="s">
        <v>349</v>
      </c>
    </row>
    <row r="236" spans="2:21" ht="15">
      <c r="B236" s="55" t="s">
        <v>457</v>
      </c>
      <c r="C236" s="55" t="s">
        <v>247</v>
      </c>
      <c r="D236" s="61" t="s">
        <v>303</v>
      </c>
      <c r="E236" s="55" t="s">
        <v>304</v>
      </c>
      <c r="F236" s="38"/>
      <c r="G236" s="38"/>
      <c r="H236" s="38"/>
      <c r="J236" s="55" t="s">
        <v>541</v>
      </c>
    </row>
    <row r="237" spans="2:21" ht="15">
      <c r="B237" s="55" t="s">
        <v>302</v>
      </c>
      <c r="C237" s="55" t="s">
        <v>209</v>
      </c>
      <c r="D237" s="61" t="s">
        <v>303</v>
      </c>
      <c r="E237" s="55" t="s">
        <v>305</v>
      </c>
      <c r="F237" s="38"/>
      <c r="G237" s="38"/>
      <c r="H237" s="38"/>
      <c r="J237" s="55" t="s">
        <v>526</v>
      </c>
    </row>
    <row r="238" spans="2:21" ht="15">
      <c r="B238" s="55" t="s">
        <v>456</v>
      </c>
      <c r="C238" s="51" t="s">
        <v>482</v>
      </c>
      <c r="D238" s="61" t="s">
        <v>303</v>
      </c>
      <c r="E238" s="55" t="s">
        <v>304</v>
      </c>
      <c r="F238" s="38"/>
      <c r="G238" s="38"/>
      <c r="H238" s="38"/>
      <c r="J238" s="55" t="s">
        <v>540</v>
      </c>
      <c r="K238" s="64"/>
      <c r="L238" s="64"/>
      <c r="M238" s="64"/>
      <c r="N238" s="64"/>
      <c r="O238" s="64"/>
      <c r="P238" s="64"/>
      <c r="Q238" s="64"/>
      <c r="R238" s="64"/>
      <c r="S238" s="64"/>
    </row>
    <row r="239" spans="2:21" ht="15">
      <c r="B239" s="51" t="s">
        <v>360</v>
      </c>
      <c r="C239" s="51" t="s">
        <v>270</v>
      </c>
      <c r="D239" s="61" t="s">
        <v>303</v>
      </c>
      <c r="E239" s="55" t="s">
        <v>305</v>
      </c>
      <c r="F239" s="38"/>
      <c r="G239" s="38"/>
      <c r="H239" s="38" t="s">
        <v>63</v>
      </c>
      <c r="J239" s="51" t="s">
        <v>532</v>
      </c>
    </row>
    <row r="240" spans="2:21">
      <c r="B240" s="55" t="s">
        <v>367</v>
      </c>
      <c r="C240" s="39" t="s">
        <v>293</v>
      </c>
      <c r="D240" s="55" t="s">
        <v>355</v>
      </c>
      <c r="E240" s="55" t="s">
        <v>314</v>
      </c>
      <c r="F240" s="38"/>
      <c r="G240" s="38"/>
      <c r="H240" s="38"/>
      <c r="J240" s="55" t="s">
        <v>522</v>
      </c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</row>
    <row r="241" spans="2:21">
      <c r="B241" s="51" t="s">
        <v>359</v>
      </c>
      <c r="C241" s="39" t="s">
        <v>300</v>
      </c>
      <c r="D241" s="55" t="s">
        <v>313</v>
      </c>
      <c r="E241" s="55" t="s">
        <v>305</v>
      </c>
      <c r="F241" s="38"/>
      <c r="G241" s="38"/>
      <c r="H241" s="38"/>
      <c r="J241" s="51" t="s">
        <v>359</v>
      </c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</row>
    <row r="242" spans="2:21">
      <c r="B242" s="51" t="s">
        <v>356</v>
      </c>
      <c r="C242" s="51" t="s">
        <v>442</v>
      </c>
      <c r="D242" s="55" t="s">
        <v>355</v>
      </c>
      <c r="E242" s="55" t="s">
        <v>305</v>
      </c>
      <c r="F242" s="38"/>
      <c r="G242" s="38"/>
      <c r="H242" s="38"/>
      <c r="J242" s="51" t="s">
        <v>519</v>
      </c>
    </row>
    <row r="243" spans="2:21">
      <c r="B243" s="51" t="s">
        <v>357</v>
      </c>
      <c r="C243" s="51" t="s">
        <v>443</v>
      </c>
      <c r="D243" s="55" t="s">
        <v>355</v>
      </c>
      <c r="E243" s="55" t="s">
        <v>312</v>
      </c>
      <c r="F243" s="38"/>
      <c r="G243" s="38"/>
      <c r="H243" s="38"/>
      <c r="J243" s="51" t="s">
        <v>520</v>
      </c>
    </row>
    <row r="244" spans="2:21" ht="15">
      <c r="B244" s="51" t="s">
        <v>415</v>
      </c>
      <c r="C244" s="39" t="s">
        <v>278</v>
      </c>
      <c r="D244" s="61" t="s">
        <v>303</v>
      </c>
      <c r="E244" s="55" t="s">
        <v>305</v>
      </c>
      <c r="F244" s="38"/>
      <c r="G244" s="38"/>
      <c r="H244" s="38"/>
      <c r="J244" s="51" t="s">
        <v>535</v>
      </c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</row>
    <row r="245" spans="2:21">
      <c r="B245" s="51" t="s">
        <v>416</v>
      </c>
      <c r="C245" s="51" t="s">
        <v>291</v>
      </c>
      <c r="D245" s="55" t="s">
        <v>308</v>
      </c>
      <c r="E245" s="55" t="s">
        <v>312</v>
      </c>
      <c r="F245" s="38"/>
      <c r="G245" s="38"/>
      <c r="H245" s="38"/>
      <c r="J245" s="51" t="s">
        <v>553</v>
      </c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</row>
    <row r="246" spans="2:21">
      <c r="B246" s="51" t="s">
        <v>433</v>
      </c>
      <c r="C246" s="39" t="s">
        <v>292</v>
      </c>
      <c r="D246" s="55" t="s">
        <v>308</v>
      </c>
      <c r="E246" s="55" t="s">
        <v>312</v>
      </c>
      <c r="F246" s="38"/>
      <c r="G246" s="38"/>
      <c r="H246" s="38"/>
      <c r="J246" s="51" t="s">
        <v>517</v>
      </c>
    </row>
    <row r="247" spans="2:21">
      <c r="B247" s="51" t="s">
        <v>431</v>
      </c>
      <c r="C247" s="39" t="s">
        <v>294</v>
      </c>
      <c r="D247" s="55" t="s">
        <v>308</v>
      </c>
      <c r="E247" s="55" t="s">
        <v>312</v>
      </c>
      <c r="F247" s="38"/>
      <c r="G247" s="38"/>
      <c r="H247" s="38"/>
      <c r="J247" s="51" t="s">
        <v>514</v>
      </c>
    </row>
    <row r="248" spans="2:21" ht="15">
      <c r="B248" s="55" t="s">
        <v>347</v>
      </c>
      <c r="C248" s="39" t="s">
        <v>274</v>
      </c>
      <c r="D248" s="61" t="s">
        <v>303</v>
      </c>
      <c r="E248" s="55" t="s">
        <v>305</v>
      </c>
      <c r="F248" s="38"/>
      <c r="G248" s="38"/>
      <c r="H248" s="56" t="s">
        <v>417</v>
      </c>
      <c r="J248" s="55" t="s">
        <v>347</v>
      </c>
    </row>
    <row r="249" spans="2:21">
      <c r="B249" s="51" t="s">
        <v>500</v>
      </c>
      <c r="C249" s="39" t="s">
        <v>268</v>
      </c>
      <c r="D249" s="55" t="s">
        <v>303</v>
      </c>
      <c r="E249" s="55" t="s">
        <v>304</v>
      </c>
      <c r="F249" s="38"/>
      <c r="G249" s="38"/>
      <c r="H249" s="38"/>
      <c r="J249" s="51" t="s">
        <v>509</v>
      </c>
    </row>
    <row r="250" spans="2:21">
      <c r="B250" s="51" t="s">
        <v>502</v>
      </c>
      <c r="C250" s="39" t="s">
        <v>501</v>
      </c>
      <c r="D250" s="55" t="s">
        <v>303</v>
      </c>
      <c r="E250" s="55" t="s">
        <v>304</v>
      </c>
      <c r="F250" s="38"/>
      <c r="G250" s="38"/>
      <c r="H250" s="38"/>
      <c r="J250" s="51" t="s">
        <v>510</v>
      </c>
    </row>
    <row r="251" spans="2:21">
      <c r="B251" s="51" t="s">
        <v>324</v>
      </c>
      <c r="C251" s="39" t="s">
        <v>84</v>
      </c>
      <c r="D251" s="55" t="s">
        <v>326</v>
      </c>
      <c r="E251" s="55" t="s">
        <v>312</v>
      </c>
      <c r="F251" s="55"/>
      <c r="G251" s="55"/>
      <c r="H251" s="55"/>
      <c r="J251" s="51" t="s">
        <v>503</v>
      </c>
    </row>
    <row r="252" spans="2:21">
      <c r="B252" s="51" t="s">
        <v>325</v>
      </c>
      <c r="C252" s="39" t="s">
        <v>251</v>
      </c>
      <c r="D252" s="55" t="s">
        <v>326</v>
      </c>
      <c r="E252" s="55" t="s">
        <v>312</v>
      </c>
      <c r="F252" s="55"/>
      <c r="G252" s="55"/>
      <c r="H252" s="55" t="s">
        <v>327</v>
      </c>
      <c r="J252" s="51" t="s">
        <v>504</v>
      </c>
    </row>
    <row r="253" spans="2:21">
      <c r="B253" s="55" t="s">
        <v>331</v>
      </c>
      <c r="C253" s="38" t="s">
        <v>13</v>
      </c>
      <c r="D253" s="55" t="s">
        <v>332</v>
      </c>
      <c r="E253" s="55" t="s">
        <v>312</v>
      </c>
      <c r="F253" s="38"/>
      <c r="G253" s="38"/>
      <c r="H253" s="38"/>
      <c r="J253" s="55" t="s">
        <v>331</v>
      </c>
      <c r="K253" s="49"/>
      <c r="L253" s="50"/>
      <c r="M253" s="50"/>
      <c r="N253" s="50"/>
      <c r="O253" s="50"/>
      <c r="P253" s="50"/>
      <c r="Q253" s="50"/>
      <c r="R253" s="50"/>
    </row>
    <row r="254" spans="2:21">
      <c r="B254" s="38"/>
      <c r="C254" s="39"/>
      <c r="D254" s="38"/>
      <c r="E254" s="38"/>
      <c r="F254" s="38"/>
      <c r="G254" s="38"/>
      <c r="H254" s="40"/>
      <c r="J254" s="38"/>
    </row>
    <row r="255" spans="2:21">
      <c r="B255" s="43"/>
      <c r="C255" s="42"/>
      <c r="D255" s="43"/>
      <c r="E255" s="43"/>
      <c r="F255" s="43"/>
      <c r="G255" s="43"/>
      <c r="H255" s="44"/>
      <c r="J255" s="43"/>
    </row>
    <row r="256" spans="2:21">
      <c r="B256" s="43"/>
      <c r="C256" s="42"/>
      <c r="D256" s="43"/>
      <c r="E256" s="43"/>
      <c r="F256" s="43"/>
      <c r="G256" s="43"/>
      <c r="H256" s="44"/>
      <c r="J256" s="43"/>
    </row>
    <row r="258" spans="2:18">
      <c r="B258" s="48" t="s">
        <v>295</v>
      </c>
      <c r="J258" s="48" t="s">
        <v>295</v>
      </c>
    </row>
    <row r="259" spans="2:18">
      <c r="B259" s="48" t="s">
        <v>476</v>
      </c>
      <c r="J259" s="48" t="s">
        <v>578</v>
      </c>
    </row>
    <row r="260" spans="2:18">
      <c r="B260" s="38" t="s">
        <v>9</v>
      </c>
      <c r="C260" s="38" t="s">
        <v>8</v>
      </c>
      <c r="D260" s="38" t="s">
        <v>10</v>
      </c>
      <c r="E260" s="38" t="s">
        <v>12</v>
      </c>
      <c r="F260" s="55" t="s">
        <v>329</v>
      </c>
      <c r="G260" s="55" t="s">
        <v>465</v>
      </c>
      <c r="H260" s="38" t="s">
        <v>13</v>
      </c>
      <c r="J260" s="38" t="s">
        <v>9</v>
      </c>
    </row>
    <row r="261" spans="2:18" ht="15">
      <c r="B261" s="55" t="s">
        <v>349</v>
      </c>
      <c r="C261" s="55" t="s">
        <v>296</v>
      </c>
      <c r="D261" s="61" t="s">
        <v>303</v>
      </c>
      <c r="E261" s="55" t="s">
        <v>304</v>
      </c>
      <c r="F261" s="55" t="s">
        <v>314</v>
      </c>
      <c r="G261" s="55" t="s">
        <v>314</v>
      </c>
      <c r="H261" s="55" t="s">
        <v>330</v>
      </c>
      <c r="J261" s="55" t="s">
        <v>349</v>
      </c>
    </row>
    <row r="262" spans="2:18" ht="15">
      <c r="B262" s="55" t="s">
        <v>426</v>
      </c>
      <c r="C262" s="55" t="s">
        <v>191</v>
      </c>
      <c r="D262" s="61" t="s">
        <v>303</v>
      </c>
      <c r="E262" s="55" t="s">
        <v>304</v>
      </c>
      <c r="F262" s="38"/>
      <c r="G262" s="38"/>
      <c r="H262" s="55" t="s">
        <v>454</v>
      </c>
      <c r="J262" s="55" t="s">
        <v>539</v>
      </c>
    </row>
    <row r="263" spans="2:18">
      <c r="B263" s="55" t="s">
        <v>462</v>
      </c>
      <c r="C263" s="51" t="s">
        <v>450</v>
      </c>
      <c r="D263" s="55" t="s">
        <v>339</v>
      </c>
      <c r="E263" s="55" t="s">
        <v>314</v>
      </c>
      <c r="F263" s="38"/>
      <c r="G263" s="38"/>
      <c r="H263" s="55" t="s">
        <v>453</v>
      </c>
      <c r="J263" s="55" t="s">
        <v>507</v>
      </c>
    </row>
    <row r="264" spans="2:18">
      <c r="B264" s="51" t="s">
        <v>418</v>
      </c>
      <c r="C264" s="39" t="s">
        <v>275</v>
      </c>
      <c r="D264" s="55" t="s">
        <v>308</v>
      </c>
      <c r="E264" s="55" t="s">
        <v>305</v>
      </c>
      <c r="F264" s="38"/>
      <c r="G264" s="38"/>
      <c r="H264" s="40"/>
      <c r="J264" s="51" t="s">
        <v>418</v>
      </c>
    </row>
    <row r="265" spans="2:18" ht="43.2">
      <c r="B265" s="51" t="s">
        <v>351</v>
      </c>
      <c r="C265" s="39" t="s">
        <v>276</v>
      </c>
      <c r="D265" s="61" t="s">
        <v>303</v>
      </c>
      <c r="E265" s="55" t="s">
        <v>305</v>
      </c>
      <c r="F265" s="38"/>
      <c r="G265" s="38"/>
      <c r="H265" s="56" t="s">
        <v>419</v>
      </c>
      <c r="J265" s="51" t="s">
        <v>351</v>
      </c>
    </row>
    <row r="266" spans="2:18" ht="15">
      <c r="B266" s="51" t="s">
        <v>401</v>
      </c>
      <c r="C266" s="51" t="s">
        <v>263</v>
      </c>
      <c r="D266" s="61" t="s">
        <v>303</v>
      </c>
      <c r="E266" s="55" t="s">
        <v>305</v>
      </c>
      <c r="F266" s="38"/>
      <c r="G266" s="38"/>
      <c r="H266" s="56" t="s">
        <v>402</v>
      </c>
      <c r="J266" s="51" t="s">
        <v>401</v>
      </c>
      <c r="K266" s="48"/>
    </row>
    <row r="267" spans="2:18">
      <c r="B267" s="51" t="s">
        <v>500</v>
      </c>
      <c r="C267" s="39" t="s">
        <v>268</v>
      </c>
      <c r="D267" s="55" t="s">
        <v>303</v>
      </c>
      <c r="E267" s="55" t="s">
        <v>304</v>
      </c>
      <c r="F267" s="38"/>
      <c r="G267" s="38"/>
      <c r="H267" s="38"/>
      <c r="J267" s="51" t="s">
        <v>509</v>
      </c>
    </row>
    <row r="268" spans="2:18">
      <c r="B268" s="51" t="s">
        <v>502</v>
      </c>
      <c r="C268" s="39" t="s">
        <v>501</v>
      </c>
      <c r="D268" s="55" t="s">
        <v>303</v>
      </c>
      <c r="E268" s="55" t="s">
        <v>304</v>
      </c>
      <c r="F268" s="38"/>
      <c r="G268" s="38"/>
      <c r="H268" s="38"/>
      <c r="J268" s="51" t="s">
        <v>510</v>
      </c>
    </row>
    <row r="269" spans="2:18">
      <c r="B269" s="51" t="s">
        <v>324</v>
      </c>
      <c r="C269" s="39" t="s">
        <v>84</v>
      </c>
      <c r="D269" s="55" t="s">
        <v>326</v>
      </c>
      <c r="E269" s="55" t="s">
        <v>312</v>
      </c>
      <c r="F269" s="55"/>
      <c r="G269" s="55"/>
      <c r="H269" s="55"/>
      <c r="J269" s="51" t="s">
        <v>503</v>
      </c>
    </row>
    <row r="270" spans="2:18">
      <c r="B270" s="51" t="s">
        <v>325</v>
      </c>
      <c r="C270" s="39" t="s">
        <v>251</v>
      </c>
      <c r="D270" s="55" t="s">
        <v>326</v>
      </c>
      <c r="E270" s="55" t="s">
        <v>312</v>
      </c>
      <c r="F270" s="55"/>
      <c r="G270" s="55"/>
      <c r="H270" s="55" t="s">
        <v>327</v>
      </c>
      <c r="J270" s="51" t="s">
        <v>504</v>
      </c>
    </row>
    <row r="271" spans="2:18">
      <c r="B271" s="55" t="s">
        <v>331</v>
      </c>
      <c r="C271" s="38" t="s">
        <v>13</v>
      </c>
      <c r="D271" s="55" t="s">
        <v>332</v>
      </c>
      <c r="E271" s="55" t="s">
        <v>312</v>
      </c>
      <c r="F271" s="38"/>
      <c r="G271" s="38"/>
      <c r="H271" s="38"/>
      <c r="J271" s="55" t="s">
        <v>331</v>
      </c>
      <c r="K271" s="49"/>
      <c r="L271" s="50"/>
      <c r="M271" s="50"/>
      <c r="N271" s="50"/>
      <c r="O271" s="50"/>
      <c r="P271" s="50"/>
      <c r="Q271" s="50"/>
      <c r="R271" s="50"/>
    </row>
    <row r="272" spans="2:18">
      <c r="B272" s="38"/>
      <c r="C272" s="39"/>
      <c r="D272" s="38"/>
      <c r="E272" s="38"/>
      <c r="F272" s="38"/>
      <c r="G272" s="38"/>
      <c r="H272" s="40"/>
      <c r="J272" s="38"/>
    </row>
    <row r="276" spans="2:11">
      <c r="B276" s="48" t="s">
        <v>297</v>
      </c>
      <c r="J276" s="48" t="s">
        <v>297</v>
      </c>
    </row>
    <row r="277" spans="2:11">
      <c r="B277" s="48" t="s">
        <v>477</v>
      </c>
      <c r="J277" s="48" t="s">
        <v>579</v>
      </c>
    </row>
    <row r="278" spans="2:11">
      <c r="B278" s="38" t="s">
        <v>9</v>
      </c>
      <c r="C278" s="38" t="s">
        <v>8</v>
      </c>
      <c r="D278" s="38" t="s">
        <v>10</v>
      </c>
      <c r="E278" s="38" t="s">
        <v>12</v>
      </c>
      <c r="F278" s="55" t="s">
        <v>329</v>
      </c>
      <c r="G278" s="55" t="s">
        <v>465</v>
      </c>
      <c r="H278" s="38" t="s">
        <v>13</v>
      </c>
      <c r="J278" s="38" t="s">
        <v>9</v>
      </c>
    </row>
    <row r="279" spans="2:11" ht="15">
      <c r="B279" s="55" t="s">
        <v>349</v>
      </c>
      <c r="C279" s="55" t="s">
        <v>420</v>
      </c>
      <c r="D279" s="61" t="s">
        <v>303</v>
      </c>
      <c r="E279" s="55" t="s">
        <v>304</v>
      </c>
      <c r="F279" s="55" t="s">
        <v>314</v>
      </c>
      <c r="G279" s="55" t="s">
        <v>314</v>
      </c>
      <c r="H279" s="55" t="s">
        <v>330</v>
      </c>
      <c r="J279" s="55" t="s">
        <v>349</v>
      </c>
    </row>
    <row r="280" spans="2:11" ht="15">
      <c r="B280" s="62" t="s">
        <v>411</v>
      </c>
      <c r="C280" s="55" t="s">
        <v>242</v>
      </c>
      <c r="D280" s="61" t="s">
        <v>303</v>
      </c>
      <c r="E280" s="55" t="s">
        <v>304</v>
      </c>
      <c r="F280" s="38"/>
      <c r="G280" s="38"/>
      <c r="H280" s="38"/>
      <c r="J280" s="62" t="s">
        <v>536</v>
      </c>
    </row>
    <row r="281" spans="2:11" ht="15">
      <c r="B281" s="55" t="s">
        <v>384</v>
      </c>
      <c r="C281" s="55" t="s">
        <v>421</v>
      </c>
      <c r="D281" s="61" t="s">
        <v>303</v>
      </c>
      <c r="E281" s="55" t="s">
        <v>304</v>
      </c>
      <c r="F281" s="38"/>
      <c r="G281" s="38"/>
      <c r="H281" s="38"/>
      <c r="J281" s="55" t="s">
        <v>542</v>
      </c>
    </row>
    <row r="282" spans="2:11">
      <c r="B282" s="51" t="s">
        <v>398</v>
      </c>
      <c r="C282" s="39" t="s">
        <v>275</v>
      </c>
      <c r="D282" s="55" t="s">
        <v>308</v>
      </c>
      <c r="E282" s="55" t="s">
        <v>305</v>
      </c>
      <c r="F282" s="38"/>
      <c r="G282" s="38"/>
      <c r="H282" s="40"/>
      <c r="J282" s="51" t="s">
        <v>398</v>
      </c>
    </row>
    <row r="283" spans="2:11" ht="28.8">
      <c r="B283" s="51" t="s">
        <v>422</v>
      </c>
      <c r="C283" s="39" t="s">
        <v>276</v>
      </c>
      <c r="D283" s="61" t="s">
        <v>303</v>
      </c>
      <c r="E283" s="55" t="s">
        <v>305</v>
      </c>
      <c r="F283" s="38"/>
      <c r="G283" s="38"/>
      <c r="H283" s="56" t="s">
        <v>423</v>
      </c>
      <c r="J283" s="51" t="s">
        <v>422</v>
      </c>
    </row>
    <row r="284" spans="2:11" ht="15">
      <c r="B284" s="51" t="s">
        <v>401</v>
      </c>
      <c r="C284" s="51" t="s">
        <v>263</v>
      </c>
      <c r="D284" s="61" t="s">
        <v>303</v>
      </c>
      <c r="E284" s="55" t="s">
        <v>305</v>
      </c>
      <c r="F284" s="38"/>
      <c r="G284" s="38"/>
      <c r="H284" s="56" t="s">
        <v>402</v>
      </c>
      <c r="J284" s="51" t="s">
        <v>401</v>
      </c>
      <c r="K284" s="48"/>
    </row>
    <row r="285" spans="2:11">
      <c r="B285" s="51" t="s">
        <v>500</v>
      </c>
      <c r="C285" s="39" t="s">
        <v>268</v>
      </c>
      <c r="D285" s="55" t="s">
        <v>303</v>
      </c>
      <c r="E285" s="55" t="s">
        <v>304</v>
      </c>
      <c r="F285" s="38"/>
      <c r="G285" s="38"/>
      <c r="H285" s="38"/>
      <c r="J285" s="51" t="s">
        <v>509</v>
      </c>
    </row>
    <row r="286" spans="2:11">
      <c r="B286" s="51" t="s">
        <v>502</v>
      </c>
      <c r="C286" s="39" t="s">
        <v>501</v>
      </c>
      <c r="D286" s="55" t="s">
        <v>303</v>
      </c>
      <c r="E286" s="55" t="s">
        <v>304</v>
      </c>
      <c r="F286" s="38"/>
      <c r="G286" s="38"/>
      <c r="H286" s="38"/>
      <c r="J286" s="51" t="s">
        <v>510</v>
      </c>
    </row>
    <row r="287" spans="2:11">
      <c r="B287" s="51" t="s">
        <v>324</v>
      </c>
      <c r="C287" s="39" t="s">
        <v>84</v>
      </c>
      <c r="D287" s="55" t="s">
        <v>326</v>
      </c>
      <c r="E287" s="55" t="s">
        <v>312</v>
      </c>
      <c r="F287" s="55"/>
      <c r="G287" s="55"/>
      <c r="H287" s="55"/>
      <c r="J287" s="51" t="s">
        <v>503</v>
      </c>
    </row>
    <row r="288" spans="2:11">
      <c r="B288" s="51" t="s">
        <v>325</v>
      </c>
      <c r="C288" s="39" t="s">
        <v>251</v>
      </c>
      <c r="D288" s="55" t="s">
        <v>326</v>
      </c>
      <c r="E288" s="55" t="s">
        <v>312</v>
      </c>
      <c r="F288" s="55"/>
      <c r="G288" s="55"/>
      <c r="H288" s="55" t="s">
        <v>327</v>
      </c>
      <c r="J288" s="51" t="s">
        <v>504</v>
      </c>
    </row>
    <row r="289" spans="2:18">
      <c r="B289" s="55" t="s">
        <v>331</v>
      </c>
      <c r="C289" s="38" t="s">
        <v>13</v>
      </c>
      <c r="D289" s="55" t="s">
        <v>332</v>
      </c>
      <c r="E289" s="55" t="s">
        <v>312</v>
      </c>
      <c r="F289" s="38"/>
      <c r="G289" s="38"/>
      <c r="H289" s="38"/>
      <c r="J289" s="55" t="s">
        <v>331</v>
      </c>
      <c r="K289" s="49"/>
      <c r="L289" s="50"/>
      <c r="M289" s="50"/>
      <c r="N289" s="50"/>
      <c r="O289" s="50"/>
      <c r="P289" s="50"/>
      <c r="Q289" s="50"/>
      <c r="R289" s="50"/>
    </row>
    <row r="290" spans="2:18">
      <c r="B290" s="38"/>
      <c r="C290" s="39"/>
      <c r="D290" s="38"/>
      <c r="E290" s="38"/>
      <c r="F290" s="38"/>
      <c r="G290" s="38"/>
      <c r="H290" s="40"/>
    </row>
  </sheetData>
  <mergeCells count="3">
    <mergeCell ref="K24:T25"/>
    <mergeCell ref="K130:S131"/>
    <mergeCell ref="K238:S238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G44"/>
  <sheetViews>
    <sheetView workbookViewId="0">
      <selection activeCell="D23" sqref="D23"/>
    </sheetView>
  </sheetViews>
  <sheetFormatPr defaultRowHeight="14.4"/>
  <cols>
    <col min="1" max="1" width="36.5546875" customWidth="1"/>
    <col min="2" max="2" width="18.109375" customWidth="1"/>
    <col min="3" max="3" width="16.109375" bestFit="1" customWidth="1"/>
    <col min="4" max="4" width="30.44140625" customWidth="1"/>
    <col min="5" max="5" width="11.6640625" bestFit="1" customWidth="1"/>
    <col min="6" max="6" width="11.6640625" customWidth="1"/>
    <col min="7" max="7" width="25.21875" customWidth="1"/>
  </cols>
  <sheetData>
    <row r="1" spans="1:7">
      <c r="A1" s="48" t="s">
        <v>439</v>
      </c>
    </row>
    <row r="2" spans="1:7">
      <c r="A2" s="48" t="s">
        <v>440</v>
      </c>
    </row>
    <row r="3" spans="1:7">
      <c r="A3" s="38" t="s">
        <v>9</v>
      </c>
      <c r="B3" s="55" t="s">
        <v>252</v>
      </c>
      <c r="C3" s="38" t="s">
        <v>10</v>
      </c>
      <c r="D3" s="38" t="s">
        <v>12</v>
      </c>
      <c r="E3" s="55" t="s">
        <v>329</v>
      </c>
      <c r="F3" s="55" t="s">
        <v>465</v>
      </c>
      <c r="G3" s="38" t="s">
        <v>13</v>
      </c>
    </row>
    <row r="4" spans="1:7" ht="15">
      <c r="A4" s="55" t="s">
        <v>191</v>
      </c>
      <c r="B4" s="55" t="s">
        <v>349</v>
      </c>
      <c r="C4" s="61" t="s">
        <v>303</v>
      </c>
      <c r="D4" s="55" t="s">
        <v>304</v>
      </c>
      <c r="E4" s="55" t="s">
        <v>312</v>
      </c>
      <c r="F4" s="55" t="s">
        <v>312</v>
      </c>
      <c r="G4" s="55" t="s">
        <v>330</v>
      </c>
    </row>
    <row r="5" spans="1:7" ht="100.8">
      <c r="A5" s="38" t="s">
        <v>239</v>
      </c>
      <c r="B5" s="55" t="s">
        <v>456</v>
      </c>
      <c r="C5" s="61" t="s">
        <v>303</v>
      </c>
      <c r="D5" s="55" t="s">
        <v>304</v>
      </c>
      <c r="E5" s="38"/>
      <c r="F5" s="38"/>
      <c r="G5" s="56" t="s">
        <v>407</v>
      </c>
    </row>
    <row r="6" spans="1:7">
      <c r="A6" s="51" t="s">
        <v>257</v>
      </c>
      <c r="B6" s="55" t="s">
        <v>403</v>
      </c>
      <c r="C6" s="55" t="s">
        <v>308</v>
      </c>
      <c r="D6" s="55" t="s">
        <v>304</v>
      </c>
      <c r="E6" s="38"/>
      <c r="F6" s="38"/>
      <c r="G6" s="55" t="s">
        <v>310</v>
      </c>
    </row>
    <row r="7" spans="1:7">
      <c r="A7" s="51" t="s">
        <v>258</v>
      </c>
      <c r="B7" s="55" t="s">
        <v>408</v>
      </c>
      <c r="C7" s="55" t="s">
        <v>308</v>
      </c>
      <c r="D7" s="55" t="s">
        <v>304</v>
      </c>
      <c r="E7" s="38"/>
      <c r="F7" s="38"/>
      <c r="G7" s="55" t="s">
        <v>310</v>
      </c>
    </row>
    <row r="8" spans="1:7" ht="43.2">
      <c r="A8" s="51" t="s">
        <v>404</v>
      </c>
      <c r="B8" s="55" t="s">
        <v>405</v>
      </c>
      <c r="C8" s="61" t="s">
        <v>303</v>
      </c>
      <c r="D8" s="55" t="s">
        <v>304</v>
      </c>
      <c r="E8" s="38"/>
      <c r="F8" s="38"/>
      <c r="G8" s="56" t="s">
        <v>406</v>
      </c>
    </row>
    <row r="9" spans="1:7" ht="15">
      <c r="A9" s="51" t="s">
        <v>260</v>
      </c>
      <c r="B9" s="55" t="s">
        <v>409</v>
      </c>
      <c r="C9" s="61" t="s">
        <v>303</v>
      </c>
      <c r="D9" s="38"/>
      <c r="E9" s="38"/>
      <c r="F9" s="38"/>
      <c r="G9" s="56" t="s">
        <v>410</v>
      </c>
    </row>
    <row r="10" spans="1:7">
      <c r="A10" s="39" t="s">
        <v>268</v>
      </c>
      <c r="B10" s="51" t="s">
        <v>328</v>
      </c>
      <c r="C10" s="55" t="s">
        <v>303</v>
      </c>
      <c r="D10" s="55" t="s">
        <v>304</v>
      </c>
      <c r="E10" s="38"/>
      <c r="F10" s="38"/>
      <c r="G10" s="38"/>
    </row>
    <row r="11" spans="1:7">
      <c r="A11" s="39" t="s">
        <v>84</v>
      </c>
      <c r="B11" s="51" t="s">
        <v>324</v>
      </c>
      <c r="C11" s="55" t="s">
        <v>326</v>
      </c>
      <c r="D11" s="55" t="s">
        <v>312</v>
      </c>
      <c r="E11" s="55"/>
      <c r="F11" s="55"/>
      <c r="G11" s="55"/>
    </row>
    <row r="12" spans="1:7">
      <c r="A12" s="39" t="s">
        <v>251</v>
      </c>
      <c r="B12" s="51" t="s">
        <v>325</v>
      </c>
      <c r="C12" s="55" t="s">
        <v>326</v>
      </c>
      <c r="D12" s="55" t="s">
        <v>312</v>
      </c>
      <c r="E12" s="55"/>
      <c r="F12" s="55"/>
      <c r="G12" s="55" t="s">
        <v>327</v>
      </c>
    </row>
    <row r="13" spans="1:7">
      <c r="A13" s="51" t="s">
        <v>241</v>
      </c>
      <c r="B13" s="55" t="s">
        <v>331</v>
      </c>
      <c r="C13" s="55" t="s">
        <v>332</v>
      </c>
      <c r="D13" s="55" t="s">
        <v>312</v>
      </c>
      <c r="E13" s="38"/>
      <c r="F13" s="38"/>
      <c r="G13" s="38"/>
    </row>
    <row r="14" spans="1:7">
      <c r="A14" s="39"/>
      <c r="B14" s="55"/>
      <c r="C14" s="55"/>
      <c r="D14" s="55"/>
      <c r="E14" s="38"/>
      <c r="F14" s="38"/>
      <c r="G14" s="40"/>
    </row>
    <row r="15" spans="1:7">
      <c r="A15" s="39"/>
      <c r="B15" s="55"/>
      <c r="C15" s="55"/>
      <c r="D15" s="55"/>
      <c r="E15" s="38"/>
      <c r="F15" s="38"/>
      <c r="G15" s="40"/>
    </row>
    <row r="16" spans="1:7">
      <c r="A16" s="51"/>
      <c r="B16" s="38"/>
      <c r="C16" s="38"/>
      <c r="D16" s="38"/>
      <c r="E16" s="38"/>
      <c r="F16" s="38"/>
      <c r="G16" s="38"/>
    </row>
    <row r="17" spans="1:7">
      <c r="A17" s="51"/>
      <c r="B17" s="38"/>
      <c r="C17" s="38"/>
      <c r="D17" s="38"/>
      <c r="E17" s="38"/>
      <c r="F17" s="38"/>
      <c r="G17" s="38"/>
    </row>
    <row r="18" spans="1:7">
      <c r="A18" s="39"/>
      <c r="B18" s="51"/>
      <c r="C18" s="55"/>
      <c r="D18" s="55"/>
      <c r="E18" s="38"/>
      <c r="F18" s="38"/>
      <c r="G18" s="38"/>
    </row>
    <row r="19" spans="1:7">
      <c r="A19" s="39"/>
      <c r="B19" s="51"/>
      <c r="C19" s="55"/>
      <c r="D19" s="55"/>
      <c r="E19" s="55"/>
      <c r="F19" s="55"/>
      <c r="G19" s="55"/>
    </row>
    <row r="20" spans="1:7">
      <c r="A20" s="39"/>
      <c r="B20" s="51"/>
      <c r="C20" s="55"/>
      <c r="D20" s="55"/>
      <c r="E20" s="55"/>
      <c r="F20" s="55"/>
      <c r="G20" s="55"/>
    </row>
    <row r="21" spans="1:7">
      <c r="A21" s="51"/>
      <c r="B21" s="55"/>
      <c r="C21" s="55"/>
      <c r="D21" s="55"/>
      <c r="E21" s="38"/>
      <c r="F21" s="38"/>
      <c r="G21" s="38"/>
    </row>
    <row r="22" spans="1:7">
      <c r="A22" s="39"/>
      <c r="B22" s="38"/>
      <c r="C22" s="38"/>
      <c r="D22" s="38"/>
      <c r="E22" s="38"/>
      <c r="F22" s="38"/>
      <c r="G22" s="40"/>
    </row>
    <row r="23" spans="1:7">
      <c r="A23" s="39"/>
      <c r="B23" s="38"/>
      <c r="C23" s="38"/>
      <c r="D23" s="38"/>
      <c r="E23" s="38"/>
      <c r="F23" s="38"/>
      <c r="G23" s="40"/>
    </row>
    <row r="24" spans="1:7">
      <c r="A24" s="39"/>
      <c r="B24" s="51"/>
      <c r="C24" s="55"/>
      <c r="D24" s="55"/>
      <c r="E24" s="38"/>
      <c r="F24" s="38"/>
      <c r="G24" s="38"/>
    </row>
    <row r="25" spans="1:7">
      <c r="A25" s="39"/>
      <c r="B25" s="51"/>
      <c r="C25" s="55"/>
      <c r="D25" s="55"/>
      <c r="E25" s="55"/>
      <c r="F25" s="55"/>
      <c r="G25" s="55"/>
    </row>
    <row r="26" spans="1:7">
      <c r="A26" s="39"/>
      <c r="B26" s="51"/>
      <c r="C26" s="55"/>
      <c r="D26" s="55"/>
      <c r="E26" s="55"/>
      <c r="F26" s="55"/>
      <c r="G26" s="55"/>
    </row>
    <row r="27" spans="1:7">
      <c r="A27" s="51"/>
      <c r="B27" s="55"/>
      <c r="C27" s="55"/>
      <c r="D27" s="55"/>
      <c r="E27" s="38"/>
      <c r="F27" s="38"/>
      <c r="G27" s="38"/>
    </row>
    <row r="28" spans="1:7">
      <c r="A28" s="39"/>
      <c r="B28" s="55"/>
      <c r="C28" s="55"/>
      <c r="D28" s="55"/>
      <c r="E28" s="38"/>
      <c r="F28" s="38"/>
      <c r="G28" s="40"/>
    </row>
    <row r="29" spans="1:7">
      <c r="A29" s="39"/>
      <c r="B29" s="55"/>
      <c r="C29" s="55"/>
      <c r="D29" s="55"/>
      <c r="E29" s="38"/>
      <c r="F29" s="38"/>
      <c r="G29" s="40"/>
    </row>
    <row r="30" spans="1:7">
      <c r="A30" s="39"/>
      <c r="B30" s="51"/>
      <c r="C30" s="55"/>
      <c r="D30" s="55"/>
      <c r="E30" s="55"/>
      <c r="F30" s="55"/>
      <c r="G30" s="55"/>
    </row>
    <row r="31" spans="1:7">
      <c r="A31" s="51"/>
      <c r="B31" s="55"/>
      <c r="C31" s="55"/>
      <c r="D31" s="55"/>
      <c r="E31" s="38"/>
      <c r="F31" s="38"/>
      <c r="G31" s="38"/>
    </row>
    <row r="32" spans="1:7">
      <c r="A32" s="39"/>
      <c r="B32" s="38"/>
      <c r="C32" s="38"/>
      <c r="D32" s="38"/>
      <c r="E32" s="38"/>
      <c r="F32" s="38"/>
      <c r="G32" s="40"/>
    </row>
    <row r="33" spans="1:7">
      <c r="A33" s="51"/>
      <c r="B33" s="55"/>
      <c r="C33" s="55"/>
      <c r="D33" s="55"/>
      <c r="E33" s="38"/>
      <c r="F33" s="38"/>
      <c r="G33" s="38"/>
    </row>
    <row r="34" spans="1:7">
      <c r="A34" s="39"/>
      <c r="B34" s="55"/>
      <c r="C34" s="55"/>
      <c r="D34" s="55"/>
      <c r="E34" s="38"/>
      <c r="F34" s="38"/>
      <c r="G34" s="38"/>
    </row>
    <row r="35" spans="1:7">
      <c r="A35" s="39"/>
      <c r="B35" s="55"/>
      <c r="C35" s="55"/>
      <c r="D35" s="55"/>
      <c r="E35" s="38"/>
      <c r="F35" s="38"/>
      <c r="G35" s="38"/>
    </row>
    <row r="36" spans="1:7">
      <c r="A36" s="55"/>
      <c r="B36" s="55"/>
      <c r="C36" s="55"/>
      <c r="D36" s="55"/>
      <c r="E36" s="38"/>
      <c r="F36" s="38"/>
      <c r="G36" s="38"/>
    </row>
    <row r="37" spans="1:7">
      <c r="A37" s="55"/>
      <c r="B37" s="55"/>
      <c r="C37" s="55"/>
      <c r="D37" s="55"/>
      <c r="E37" s="38"/>
      <c r="F37" s="38"/>
      <c r="G37" s="38"/>
    </row>
    <row r="38" spans="1:7">
      <c r="A38" s="38"/>
      <c r="B38" s="55"/>
      <c r="C38" s="55"/>
      <c r="D38" s="55"/>
      <c r="E38" s="38"/>
      <c r="F38" s="38"/>
      <c r="G38" s="38"/>
    </row>
    <row r="39" spans="1:7">
      <c r="A39" s="39"/>
      <c r="B39" s="55"/>
      <c r="C39" s="55"/>
      <c r="D39" s="55"/>
      <c r="E39" s="38"/>
      <c r="F39" s="38"/>
      <c r="G39" s="56"/>
    </row>
    <row r="40" spans="1:7">
      <c r="A40" s="39"/>
      <c r="B40" s="51"/>
      <c r="C40" s="55"/>
      <c r="D40" s="55"/>
      <c r="E40" s="38"/>
      <c r="F40" s="38"/>
      <c r="G40" s="38"/>
    </row>
    <row r="41" spans="1:7">
      <c r="A41" s="39"/>
      <c r="B41" s="51"/>
      <c r="C41" s="55"/>
      <c r="D41" s="55"/>
      <c r="E41" s="55"/>
      <c r="F41" s="55"/>
      <c r="G41" s="55"/>
    </row>
    <row r="42" spans="1:7">
      <c r="A42" s="39"/>
      <c r="B42" s="51"/>
      <c r="C42" s="55"/>
      <c r="D42" s="55"/>
      <c r="E42" s="55"/>
      <c r="F42" s="55"/>
      <c r="G42" s="55"/>
    </row>
    <row r="43" spans="1:7">
      <c r="A43" s="51"/>
      <c r="B43" s="55"/>
      <c r="C43" s="55"/>
      <c r="D43" s="55"/>
      <c r="E43" s="38"/>
      <c r="F43" s="38"/>
      <c r="G43" s="38"/>
    </row>
    <row r="44" spans="1:7">
      <c r="A44" s="39"/>
      <c r="B44" s="55"/>
      <c r="C44" s="55"/>
      <c r="D44" s="55"/>
      <c r="E44" s="38"/>
      <c r="F44" s="38"/>
      <c r="G44" s="38"/>
    </row>
  </sheetData>
  <phoneticPr fontId="26" type="noConversion"/>
  <pageMargins left="0.7" right="0.7" top="0.75" bottom="0.75" header="0.3" footer="0.3"/>
  <legacyDrawing r:id="rId1"/>
  <controls>
    <control shapeId="3073" r:id="rId2" name="生成sql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表定义信息</vt:lpstr>
      <vt:lpstr>业务流程</vt:lpstr>
      <vt:lpstr>我的意思</vt:lpstr>
      <vt:lpstr>表定义新</vt:lpstr>
      <vt:lpstr>建表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2019-01-23T10:58:29Z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