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amontagne\Documents\R\St. Lucia 2016 Election Results\"/>
    </mc:Choice>
  </mc:AlternateContent>
  <bookViews>
    <workbookView xWindow="0" yWindow="0" windowWidth="23040" windowHeight="9336"/>
  </bookViews>
  <sheets>
    <sheet name="Q_Castries_South_East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2" i="1" l="1"/>
  <c r="E62" i="1"/>
  <c r="E4" i="1" s="1"/>
  <c r="C62" i="1"/>
  <c r="B62" i="1"/>
  <c r="I61" i="1"/>
  <c r="F61" i="1" s="1"/>
  <c r="H61" i="1"/>
  <c r="I60" i="1"/>
  <c r="D60" i="1" s="1"/>
  <c r="H60" i="1"/>
  <c r="F60" i="1"/>
  <c r="I59" i="1"/>
  <c r="K59" i="1" s="1"/>
  <c r="L59" i="1" s="1"/>
  <c r="H59" i="1"/>
  <c r="F59" i="1"/>
  <c r="D59" i="1"/>
  <c r="I58" i="1"/>
  <c r="K58" i="1" s="1"/>
  <c r="L58" i="1" s="1"/>
  <c r="H58" i="1"/>
  <c r="F58" i="1"/>
  <c r="D58" i="1"/>
  <c r="I57" i="1"/>
  <c r="K57" i="1" s="1"/>
  <c r="L57" i="1" s="1"/>
  <c r="H57" i="1"/>
  <c r="F57" i="1"/>
  <c r="D57" i="1"/>
  <c r="K56" i="1"/>
  <c r="L56" i="1" s="1"/>
  <c r="I56" i="1"/>
  <c r="J56" i="1" s="1"/>
  <c r="F56" i="1"/>
  <c r="D56" i="1"/>
  <c r="K53" i="1"/>
  <c r="L53" i="1" s="1"/>
  <c r="J53" i="1"/>
  <c r="I53" i="1"/>
  <c r="H53" i="1"/>
  <c r="F53" i="1"/>
  <c r="D53" i="1"/>
  <c r="I50" i="1"/>
  <c r="H50" i="1" s="1"/>
  <c r="G50" i="1"/>
  <c r="E50" i="1"/>
  <c r="C50" i="1"/>
  <c r="B50" i="1"/>
  <c r="I49" i="1"/>
  <c r="K49" i="1" s="1"/>
  <c r="L49" i="1" s="1"/>
  <c r="H49" i="1"/>
  <c r="F49" i="1"/>
  <c r="D49" i="1"/>
  <c r="K48" i="1"/>
  <c r="L48" i="1" s="1"/>
  <c r="I48" i="1"/>
  <c r="J48" i="1" s="1"/>
  <c r="H48" i="1"/>
  <c r="F48" i="1"/>
  <c r="D48" i="1"/>
  <c r="K47" i="1"/>
  <c r="L47" i="1" s="1"/>
  <c r="J47" i="1"/>
  <c r="I47" i="1"/>
  <c r="H47" i="1"/>
  <c r="F47" i="1"/>
  <c r="D47" i="1"/>
  <c r="G44" i="1"/>
  <c r="E44" i="1"/>
  <c r="C44" i="1"/>
  <c r="B44" i="1"/>
  <c r="I43" i="1"/>
  <c r="K43" i="1" s="1"/>
  <c r="L43" i="1" s="1"/>
  <c r="D43" i="1"/>
  <c r="K42" i="1"/>
  <c r="L42" i="1" s="1"/>
  <c r="I42" i="1"/>
  <c r="J42" i="1" s="1"/>
  <c r="H42" i="1"/>
  <c r="K41" i="1"/>
  <c r="L41" i="1" s="1"/>
  <c r="J41" i="1"/>
  <c r="I41" i="1"/>
  <c r="H41" i="1" s="1"/>
  <c r="F41" i="1"/>
  <c r="I40" i="1"/>
  <c r="H40" i="1" s="1"/>
  <c r="I39" i="1"/>
  <c r="F39" i="1" s="1"/>
  <c r="H39" i="1"/>
  <c r="G36" i="1"/>
  <c r="G4" i="1" s="1"/>
  <c r="E36" i="1"/>
  <c r="C36" i="1"/>
  <c r="B36" i="1"/>
  <c r="K35" i="1"/>
  <c r="L35" i="1" s="1"/>
  <c r="J35" i="1"/>
  <c r="I35" i="1"/>
  <c r="D35" i="1" s="1"/>
  <c r="H35" i="1"/>
  <c r="F35" i="1"/>
  <c r="I34" i="1"/>
  <c r="H34" i="1" s="1"/>
  <c r="I33" i="1"/>
  <c r="F33" i="1" s="1"/>
  <c r="H33" i="1"/>
  <c r="I32" i="1"/>
  <c r="D32" i="1" s="1"/>
  <c r="H32" i="1"/>
  <c r="F32" i="1"/>
  <c r="G29" i="1"/>
  <c r="E29" i="1"/>
  <c r="C29" i="1"/>
  <c r="B29" i="1"/>
  <c r="I28" i="1"/>
  <c r="H28" i="1" s="1"/>
  <c r="I27" i="1"/>
  <c r="F27" i="1" s="1"/>
  <c r="H27" i="1"/>
  <c r="I26" i="1"/>
  <c r="D26" i="1" s="1"/>
  <c r="H26" i="1"/>
  <c r="F26" i="1"/>
  <c r="K25" i="1"/>
  <c r="L25" i="1" s="1"/>
  <c r="I25" i="1"/>
  <c r="J25" i="1" s="1"/>
  <c r="H25" i="1"/>
  <c r="F25" i="1"/>
  <c r="D25" i="1"/>
  <c r="J24" i="1"/>
  <c r="I24" i="1"/>
  <c r="K24" i="1" s="1"/>
  <c r="L24" i="1" s="1"/>
  <c r="H24" i="1"/>
  <c r="F24" i="1"/>
  <c r="D24" i="1"/>
  <c r="I23" i="1"/>
  <c r="K23" i="1" s="1"/>
  <c r="L23" i="1" s="1"/>
  <c r="D23" i="1"/>
  <c r="G20" i="1"/>
  <c r="E20" i="1"/>
  <c r="C20" i="1"/>
  <c r="C4" i="1" s="1"/>
  <c r="B20" i="1"/>
  <c r="K19" i="1"/>
  <c r="L19" i="1" s="1"/>
  <c r="I19" i="1"/>
  <c r="J19" i="1" s="1"/>
  <c r="H19" i="1"/>
  <c r="F19" i="1"/>
  <c r="D19" i="1"/>
  <c r="J18" i="1"/>
  <c r="I18" i="1"/>
  <c r="K18" i="1" s="1"/>
  <c r="L18" i="1" s="1"/>
  <c r="H18" i="1"/>
  <c r="F18" i="1"/>
  <c r="D18" i="1"/>
  <c r="I17" i="1"/>
  <c r="K17" i="1" s="1"/>
  <c r="L17" i="1" s="1"/>
  <c r="D17" i="1"/>
  <c r="K16" i="1"/>
  <c r="L16" i="1" s="1"/>
  <c r="I16" i="1"/>
  <c r="J16" i="1" s="1"/>
  <c r="H16" i="1"/>
  <c r="K15" i="1"/>
  <c r="L15" i="1" s="1"/>
  <c r="J15" i="1"/>
  <c r="I15" i="1"/>
  <c r="I20" i="1" s="1"/>
  <c r="F15" i="1"/>
  <c r="G12" i="1"/>
  <c r="E12" i="1"/>
  <c r="C12" i="1"/>
  <c r="B12" i="1"/>
  <c r="B4" i="1" s="1"/>
  <c r="I11" i="1"/>
  <c r="K11" i="1" s="1"/>
  <c r="L11" i="1" s="1"/>
  <c r="D11" i="1"/>
  <c r="K10" i="1"/>
  <c r="L10" i="1" s="1"/>
  <c r="I10" i="1"/>
  <c r="J10" i="1" s="1"/>
  <c r="H10" i="1"/>
  <c r="K9" i="1"/>
  <c r="L9" i="1" s="1"/>
  <c r="J9" i="1"/>
  <c r="I9" i="1"/>
  <c r="H9" i="1" s="1"/>
  <c r="F9" i="1"/>
  <c r="I8" i="1"/>
  <c r="H8" i="1" s="1"/>
  <c r="I7" i="1"/>
  <c r="F7" i="1" s="1"/>
  <c r="H7" i="1"/>
  <c r="I6" i="1"/>
  <c r="D6" i="1" s="1"/>
  <c r="H6" i="1"/>
  <c r="F6" i="1"/>
  <c r="J20" i="1" l="1"/>
  <c r="K36" i="1"/>
  <c r="L36" i="1" s="1"/>
  <c r="H20" i="1"/>
  <c r="K20" i="1"/>
  <c r="L20" i="1" s="1"/>
  <c r="F20" i="1"/>
  <c r="D20" i="1"/>
  <c r="J12" i="1"/>
  <c r="J28" i="1"/>
  <c r="J34" i="1"/>
  <c r="J40" i="1"/>
  <c r="J50" i="1"/>
  <c r="J7" i="1"/>
  <c r="J27" i="1"/>
  <c r="K28" i="1"/>
  <c r="L28" i="1" s="1"/>
  <c r="J33" i="1"/>
  <c r="K34" i="1"/>
  <c r="L34" i="1" s="1"/>
  <c r="I36" i="1"/>
  <c r="J39" i="1"/>
  <c r="K40" i="1"/>
  <c r="L40" i="1" s="1"/>
  <c r="K50" i="1"/>
  <c r="L50" i="1" s="1"/>
  <c r="J61" i="1"/>
  <c r="K8" i="1"/>
  <c r="L8" i="1" s="1"/>
  <c r="J6" i="1"/>
  <c r="K7" i="1"/>
  <c r="L7" i="1" s="1"/>
  <c r="D10" i="1"/>
  <c r="F11" i="1"/>
  <c r="D16" i="1"/>
  <c r="F17" i="1"/>
  <c r="F23" i="1"/>
  <c r="J26" i="1"/>
  <c r="K27" i="1"/>
  <c r="L27" i="1" s="1"/>
  <c r="I29" i="1"/>
  <c r="J32" i="1"/>
  <c r="K33" i="1"/>
  <c r="L33" i="1" s="1"/>
  <c r="J36" i="1"/>
  <c r="K39" i="1"/>
  <c r="L39" i="1" s="1"/>
  <c r="D42" i="1"/>
  <c r="F43" i="1"/>
  <c r="D50" i="1"/>
  <c r="J60" i="1"/>
  <c r="K61" i="1"/>
  <c r="L61" i="1" s="1"/>
  <c r="K6" i="1"/>
  <c r="D9" i="1"/>
  <c r="F10" i="1"/>
  <c r="H11" i="1"/>
  <c r="D15" i="1"/>
  <c r="F16" i="1"/>
  <c r="H17" i="1"/>
  <c r="H23" i="1"/>
  <c r="K26" i="1"/>
  <c r="L26" i="1" s="1"/>
  <c r="J29" i="1"/>
  <c r="K32" i="1"/>
  <c r="L32" i="1" s="1"/>
  <c r="D41" i="1"/>
  <c r="F42" i="1"/>
  <c r="H43" i="1"/>
  <c r="J59" i="1"/>
  <c r="K60" i="1"/>
  <c r="L60" i="1" s="1"/>
  <c r="I62" i="1"/>
  <c r="D28" i="1"/>
  <c r="D34" i="1"/>
  <c r="D40" i="1"/>
  <c r="F50" i="1"/>
  <c r="H56" i="1"/>
  <c r="J58" i="1"/>
  <c r="J62" i="1"/>
  <c r="I12" i="1"/>
  <c r="I44" i="1"/>
  <c r="J8" i="1"/>
  <c r="D8" i="1"/>
  <c r="D7" i="1"/>
  <c r="F8" i="1"/>
  <c r="J11" i="1"/>
  <c r="H15" i="1"/>
  <c r="J17" i="1"/>
  <c r="J23" i="1"/>
  <c r="D27" i="1"/>
  <c r="F28" i="1"/>
  <c r="D33" i="1"/>
  <c r="F34" i="1"/>
  <c r="D39" i="1"/>
  <c r="F40" i="1"/>
  <c r="J43" i="1"/>
  <c r="J49" i="1"/>
  <c r="J57" i="1"/>
  <c r="D61" i="1"/>
  <c r="K62" i="1"/>
  <c r="L62" i="1" s="1"/>
  <c r="H44" i="1" l="1"/>
  <c r="F44" i="1"/>
  <c r="D44" i="1"/>
  <c r="H12" i="1"/>
  <c r="F12" i="1"/>
  <c r="D12" i="1"/>
  <c r="I4" i="1"/>
  <c r="D62" i="1"/>
  <c r="H62" i="1"/>
  <c r="F62" i="1"/>
  <c r="L6" i="1"/>
  <c r="K12" i="1"/>
  <c r="L12" i="1" s="1"/>
  <c r="K44" i="1"/>
  <c r="L44" i="1" s="1"/>
  <c r="D29" i="1"/>
  <c r="K29" i="1"/>
  <c r="L29" i="1" s="1"/>
  <c r="H29" i="1"/>
  <c r="F29" i="1"/>
  <c r="J44" i="1"/>
  <c r="F36" i="1"/>
  <c r="D36" i="1"/>
  <c r="H36" i="1"/>
  <c r="D4" i="1" l="1"/>
  <c r="H4" i="1"/>
  <c r="F4" i="1"/>
  <c r="K4" i="1"/>
  <c r="L4" i="1" s="1"/>
  <c r="J4" i="1"/>
</calcChain>
</file>

<file path=xl/sharedStrings.xml><?xml version="1.0" encoding="utf-8"?>
<sst xmlns="http://schemas.openxmlformats.org/spreadsheetml/2006/main" count="77" uniqueCount="58">
  <si>
    <t>Q - CASTRIES SOUTH EAST</t>
  </si>
  <si>
    <t>Candidates</t>
  </si>
  <si>
    <t>J. HENRY</t>
  </si>
  <si>
    <t>G. JOSEPH</t>
  </si>
  <si>
    <t>Total Electors</t>
  </si>
  <si>
    <t>SLP</t>
  </si>
  <si>
    <t>UWP</t>
  </si>
  <si>
    <t>Rejected</t>
  </si>
  <si>
    <t>Votes Cast</t>
  </si>
  <si>
    <t>Not Cast</t>
  </si>
  <si>
    <t>Q1</t>
  </si>
  <si>
    <t>SIR ARTHUR LEWIS COMMUNITY COLLEGE</t>
  </si>
  <si>
    <t>A-B</t>
  </si>
  <si>
    <t>C-E</t>
  </si>
  <si>
    <t>F-I</t>
  </si>
  <si>
    <t>J-L</t>
  </si>
  <si>
    <t>M-P</t>
  </si>
  <si>
    <t>Q-Z</t>
  </si>
  <si>
    <t>Sub</t>
  </si>
  <si>
    <t>Police</t>
  </si>
  <si>
    <t>Q2</t>
  </si>
  <si>
    <t>TI ROCHER COMBINED SCHOOL</t>
  </si>
  <si>
    <t>A-D</t>
  </si>
  <si>
    <t>E-I</t>
  </si>
  <si>
    <t>M-R</t>
  </si>
  <si>
    <t>S-Z</t>
  </si>
  <si>
    <t>Q3</t>
  </si>
  <si>
    <t>BEXON PRIMARY SCHOOL</t>
  </si>
  <si>
    <t>A-C</t>
  </si>
  <si>
    <t>D-E</t>
  </si>
  <si>
    <t>F-JN</t>
  </si>
  <si>
    <t>JO-M</t>
  </si>
  <si>
    <t>N-R</t>
  </si>
  <si>
    <t>Q4</t>
  </si>
  <si>
    <t>RAVINE POISSON SDA SCHOOL</t>
  </si>
  <si>
    <t>D-I</t>
  </si>
  <si>
    <t>J-M</t>
  </si>
  <si>
    <t>N-Z</t>
  </si>
  <si>
    <t>Q5</t>
  </si>
  <si>
    <t>BEXON INFANT SCHOOL</t>
  </si>
  <si>
    <t>A-CHAR</t>
  </si>
  <si>
    <t>CHAS-FE</t>
  </si>
  <si>
    <t>FI-JON</t>
  </si>
  <si>
    <t>JOS-O</t>
  </si>
  <si>
    <t>P-Z</t>
  </si>
  <si>
    <t>Q6 (a)</t>
  </si>
  <si>
    <t>LA CROIX MAINGOT (HESS) SCHOOL</t>
  </si>
  <si>
    <t>A-E</t>
  </si>
  <si>
    <t>F-L</t>
  </si>
  <si>
    <t>M-Z</t>
  </si>
  <si>
    <t>Q6 (b)</t>
  </si>
  <si>
    <t>BELAIR COMMUNITY CENTRE</t>
  </si>
  <si>
    <t>A-Z</t>
  </si>
  <si>
    <t>Q7</t>
  </si>
  <si>
    <t>ODSAN COMBINED SCHOOL</t>
  </si>
  <si>
    <t>D-G</t>
  </si>
  <si>
    <t>H-JOR</t>
  </si>
  <si>
    <t>JOS-L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</si>
</sst>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0"/>
      <color rgb="FF00000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9"/>
      <color rgb="FF000000"/>
      <name val="Arial"/>
      <family val="2"/>
    </font>
    <font>
      <sz val="9"/>
      <name val="Arial"/>
      <family val="2"/>
    </font>
    <font>
      <b/>
      <sz val="10"/>
      <color rgb="FF000000"/>
      <name val="Arial"/>
      <family val="2"/>
    </font>
    <font>
      <sz val="10"/>
      <color rgb="FF0000FF"/>
      <name val="Arial"/>
      <family val="2"/>
    </font>
    <font>
      <sz val="11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2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3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2" fillId="2" borderId="3" xfId="0" applyFont="1" applyFill="1" applyBorder="1"/>
    <xf numFmtId="0" fontId="3" fillId="3" borderId="1" xfId="0" applyFont="1" applyFill="1" applyBorder="1" applyAlignment="1">
      <alignment horizontal="center"/>
    </xf>
    <xf numFmtId="0" fontId="2" fillId="3" borderId="3" xfId="0" applyFont="1" applyFill="1" applyBorder="1"/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5" fillId="0" borderId="4" xfId="0" applyFont="1" applyBorder="1"/>
    <xf numFmtId="0" fontId="5" fillId="2" borderId="4" xfId="0" applyFont="1" applyFill="1" applyBorder="1"/>
    <xf numFmtId="10" fontId="5" fillId="2" borderId="4" xfId="0" applyNumberFormat="1" applyFont="1" applyFill="1" applyBorder="1"/>
    <xf numFmtId="0" fontId="5" fillId="3" borderId="4" xfId="0" applyFont="1" applyFill="1" applyBorder="1"/>
    <xf numFmtId="10" fontId="5" fillId="3" borderId="4" xfId="0" applyNumberFormat="1" applyFont="1" applyFill="1" applyBorder="1"/>
    <xf numFmtId="10" fontId="5" fillId="0" borderId="4" xfId="0" applyNumberFormat="1" applyFont="1" applyBorder="1"/>
    <xf numFmtId="0" fontId="6" fillId="0" borderId="4" xfId="0" applyFont="1" applyBorder="1"/>
    <xf numFmtId="0" fontId="2" fillId="2" borderId="4" xfId="0" applyFont="1" applyFill="1" applyBorder="1" applyAlignment="1">
      <alignment vertical="center"/>
    </xf>
    <xf numFmtId="0" fontId="2" fillId="3" borderId="4" xfId="0" applyFont="1" applyFill="1" applyBorder="1" applyAlignment="1">
      <alignment vertical="center"/>
    </xf>
    <xf numFmtId="0" fontId="2" fillId="0" borderId="4" xfId="0" applyFont="1" applyBorder="1" applyAlignment="1">
      <alignment vertical="center"/>
    </xf>
    <xf numFmtId="0" fontId="0" fillId="0" borderId="4" xfId="0" applyFont="1" applyBorder="1"/>
    <xf numFmtId="0" fontId="0" fillId="2" borderId="4" xfId="0" applyFont="1" applyFill="1" applyBorder="1"/>
    <xf numFmtId="10" fontId="0" fillId="2" borderId="4" xfId="0" applyNumberFormat="1" applyFont="1" applyFill="1" applyBorder="1"/>
    <xf numFmtId="0" fontId="0" fillId="3" borderId="4" xfId="0" applyFont="1" applyFill="1" applyBorder="1"/>
    <xf numFmtId="10" fontId="0" fillId="3" borderId="4" xfId="0" applyNumberFormat="1" applyFont="1" applyFill="1" applyBorder="1"/>
    <xf numFmtId="10" fontId="0" fillId="0" borderId="4" xfId="0" applyNumberFormat="1" applyFont="1" applyBorder="1"/>
    <xf numFmtId="0" fontId="7" fillId="0" borderId="4" xfId="0" applyFont="1" applyBorder="1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8"/>
  <sheetViews>
    <sheetView tabSelected="1" workbookViewId="0">
      <pane xSplit="1" ySplit="4" topLeftCell="B38" activePane="bottomRight" state="frozen"/>
      <selection pane="topRight" activeCell="B1" sqref="B1"/>
      <selection pane="bottomLeft" activeCell="A5" sqref="A5"/>
      <selection pane="bottomRight" activeCell="M21" sqref="M21"/>
    </sheetView>
  </sheetViews>
  <sheetFormatPr defaultColWidth="17.33203125" defaultRowHeight="15" customHeight="1" x14ac:dyDescent="0.25"/>
  <cols>
    <col min="1" max="1" width="12.33203125" style="5" customWidth="1"/>
    <col min="2" max="2" width="9.5546875" style="5" customWidth="1"/>
    <col min="3" max="3" width="10.88671875" style="5" customWidth="1"/>
    <col min="4" max="4" width="11.6640625" style="5" customWidth="1"/>
    <col min="5" max="5" width="9" style="5" customWidth="1"/>
    <col min="6" max="6" width="8.6640625" style="5" customWidth="1"/>
    <col min="7" max="7" width="7.44140625" style="5" customWidth="1"/>
    <col min="8" max="8" width="8.88671875" style="5" customWidth="1"/>
    <col min="9" max="9" width="7.33203125" style="5" customWidth="1"/>
    <col min="10" max="10" width="10.33203125" style="5" customWidth="1"/>
    <col min="11" max="11" width="9" style="5" customWidth="1"/>
    <col min="12" max="12" width="10.6640625" style="5" customWidth="1"/>
    <col min="13" max="22" width="11.44140625" style="5" customWidth="1"/>
    <col min="23" max="26" width="10" style="5" customWidth="1"/>
    <col min="27" max="16384" width="17.33203125" style="5"/>
  </cols>
  <sheetData>
    <row r="1" spans="1:26" ht="12.75" customHeight="1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3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2" customHeight="1" x14ac:dyDescent="0.25">
      <c r="A2" s="6" t="s">
        <v>1</v>
      </c>
      <c r="B2" s="3"/>
      <c r="C2" s="7" t="s">
        <v>2</v>
      </c>
      <c r="D2" s="8"/>
      <c r="E2" s="9" t="s">
        <v>3</v>
      </c>
      <c r="F2" s="10"/>
      <c r="G2" s="11"/>
      <c r="H2" s="2"/>
      <c r="I2" s="2"/>
      <c r="J2" s="2"/>
      <c r="K2" s="2"/>
      <c r="L2" s="3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2" customHeight="1" x14ac:dyDescent="0.25">
      <c r="A3" s="12" t="s">
        <v>4</v>
      </c>
      <c r="B3" s="3"/>
      <c r="C3" s="13" t="s">
        <v>5</v>
      </c>
      <c r="D3" s="8"/>
      <c r="E3" s="14" t="s">
        <v>6</v>
      </c>
      <c r="F3" s="10"/>
      <c r="G3" s="15" t="s">
        <v>7</v>
      </c>
      <c r="H3" s="3"/>
      <c r="I3" s="15" t="s">
        <v>8</v>
      </c>
      <c r="J3" s="3"/>
      <c r="K3" s="15" t="s">
        <v>9</v>
      </c>
      <c r="L3" s="3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2" customHeight="1" x14ac:dyDescent="0.25">
      <c r="A4" s="16"/>
      <c r="B4" s="16">
        <f>+B12+B13+B20+B21+B29+B30+B36+B37+B44+B45+B50+B51+B53+B54+B62+B63</f>
        <v>13779</v>
      </c>
      <c r="C4" s="17">
        <f>SUM(C12,C20,C29,C36,C44,C50,C53,C62,C63)</f>
        <v>3169</v>
      </c>
      <c r="D4" s="18">
        <f>IF((I4=0),"",(C4/I4))</f>
        <v>0.41408597935450148</v>
      </c>
      <c r="E4" s="19">
        <f>SUM(E12,E20,E29,E36,E44,E50,E53,E62,E63)</f>
        <v>4325</v>
      </c>
      <c r="F4" s="20">
        <f>IF((I4=0),"",(E4/I4))</f>
        <v>0.56513785443616882</v>
      </c>
      <c r="G4" s="16">
        <f>SUM(G12,G20,G29,G36,G44,G50,G53,G62,G63)</f>
        <v>159</v>
      </c>
      <c r="H4" s="21">
        <f>IF((I4=0),"",(G4/I4))</f>
        <v>2.0776166209329674E-2</v>
      </c>
      <c r="I4" s="16">
        <f>SUM(I12,I20,I29,I36,I44,I50,I53,I62,I63)</f>
        <v>7653</v>
      </c>
      <c r="J4" s="21">
        <f>IF((B4=0),"",(I4/B4))</f>
        <v>0.55541040714130196</v>
      </c>
      <c r="K4" s="16">
        <f>B4-I4</f>
        <v>6126</v>
      </c>
      <c r="L4" s="21">
        <f>IF((B4=0),"",(K4/B4))</f>
        <v>0.44458959285869804</v>
      </c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2" customHeight="1" x14ac:dyDescent="0.25">
      <c r="A5" s="22" t="s">
        <v>10</v>
      </c>
      <c r="B5" s="16" t="s">
        <v>11</v>
      </c>
      <c r="C5" s="23"/>
      <c r="D5" s="23"/>
      <c r="E5" s="24"/>
      <c r="F5" s="24"/>
      <c r="G5" s="25"/>
      <c r="H5" s="25"/>
      <c r="I5" s="25"/>
      <c r="J5" s="25"/>
      <c r="K5" s="25"/>
      <c r="L5" s="25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2" customHeight="1" x14ac:dyDescent="0.25">
      <c r="A6" s="26" t="s">
        <v>12</v>
      </c>
      <c r="B6" s="26">
        <v>331</v>
      </c>
      <c r="C6" s="27">
        <v>69</v>
      </c>
      <c r="D6" s="28">
        <f t="shared" ref="D6:D12" si="0">IF((I6=0),"",(C6/I6))</f>
        <v>0.44230769230769229</v>
      </c>
      <c r="E6" s="29">
        <v>86</v>
      </c>
      <c r="F6" s="30">
        <f t="shared" ref="F6:F12" si="1">IF((I6=0),"",(E6/I6))</f>
        <v>0.55128205128205132</v>
      </c>
      <c r="G6" s="26">
        <v>1</v>
      </c>
      <c r="H6" s="31">
        <f t="shared" ref="H6:H12" si="2">IF((I6=0),"",(G6/I6))</f>
        <v>6.41025641025641E-3</v>
      </c>
      <c r="I6" s="26">
        <f t="shared" ref="I6:I11" si="3">SUM(C6,E6,G6)</f>
        <v>156</v>
      </c>
      <c r="J6" s="31">
        <f t="shared" ref="J6:J12" si="4">IF((B6=0),"",(I6/B6))</f>
        <v>0.47129909365558914</v>
      </c>
      <c r="K6" s="26">
        <f t="shared" ref="K6:K11" si="5">B6-I6</f>
        <v>175</v>
      </c>
      <c r="L6" s="31">
        <f t="shared" ref="L6:L12" si="6">IF((B6=0),"",(K6/B6))</f>
        <v>0.52870090634441091</v>
      </c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2" customHeight="1" x14ac:dyDescent="0.25">
      <c r="A7" s="26" t="s">
        <v>13</v>
      </c>
      <c r="B7" s="26">
        <v>385</v>
      </c>
      <c r="C7" s="27">
        <v>83</v>
      </c>
      <c r="D7" s="28">
        <f t="shared" si="0"/>
        <v>0.44148936170212766</v>
      </c>
      <c r="E7" s="29">
        <v>99</v>
      </c>
      <c r="F7" s="30">
        <f t="shared" si="1"/>
        <v>0.52659574468085102</v>
      </c>
      <c r="G7" s="26">
        <v>6</v>
      </c>
      <c r="H7" s="31">
        <f t="shared" si="2"/>
        <v>3.1914893617021274E-2</v>
      </c>
      <c r="I7" s="26">
        <f t="shared" si="3"/>
        <v>188</v>
      </c>
      <c r="J7" s="31">
        <f t="shared" si="4"/>
        <v>0.48831168831168831</v>
      </c>
      <c r="K7" s="26">
        <f t="shared" si="5"/>
        <v>197</v>
      </c>
      <c r="L7" s="31">
        <f t="shared" si="6"/>
        <v>0.51168831168831164</v>
      </c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2" customHeight="1" x14ac:dyDescent="0.25">
      <c r="A8" s="26" t="s">
        <v>14</v>
      </c>
      <c r="B8" s="26">
        <v>306</v>
      </c>
      <c r="C8" s="27">
        <v>81</v>
      </c>
      <c r="D8" s="28">
        <f t="shared" si="0"/>
        <v>0.47928994082840237</v>
      </c>
      <c r="E8" s="29">
        <v>84</v>
      </c>
      <c r="F8" s="30">
        <f t="shared" si="1"/>
        <v>0.49704142011834318</v>
      </c>
      <c r="G8" s="26">
        <v>4</v>
      </c>
      <c r="H8" s="31">
        <f t="shared" si="2"/>
        <v>2.3668639053254437E-2</v>
      </c>
      <c r="I8" s="26">
        <f t="shared" si="3"/>
        <v>169</v>
      </c>
      <c r="J8" s="31">
        <f t="shared" si="4"/>
        <v>0.55228758169934644</v>
      </c>
      <c r="K8" s="26">
        <f t="shared" si="5"/>
        <v>137</v>
      </c>
      <c r="L8" s="31">
        <f t="shared" si="6"/>
        <v>0.44771241830065361</v>
      </c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2" customHeight="1" x14ac:dyDescent="0.25">
      <c r="A9" s="26" t="s">
        <v>15</v>
      </c>
      <c r="B9" s="26">
        <v>336</v>
      </c>
      <c r="C9" s="27">
        <v>68</v>
      </c>
      <c r="D9" s="28">
        <f t="shared" si="0"/>
        <v>0.45333333333333331</v>
      </c>
      <c r="E9" s="29">
        <v>72</v>
      </c>
      <c r="F9" s="30">
        <f t="shared" si="1"/>
        <v>0.48</v>
      </c>
      <c r="G9" s="26">
        <v>10</v>
      </c>
      <c r="H9" s="31">
        <f t="shared" si="2"/>
        <v>6.6666666666666666E-2</v>
      </c>
      <c r="I9" s="26">
        <f t="shared" si="3"/>
        <v>150</v>
      </c>
      <c r="J9" s="31">
        <f t="shared" si="4"/>
        <v>0.44642857142857145</v>
      </c>
      <c r="K9" s="26">
        <f t="shared" si="5"/>
        <v>186</v>
      </c>
      <c r="L9" s="31">
        <f t="shared" si="6"/>
        <v>0.5535714285714286</v>
      </c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2" customHeight="1" x14ac:dyDescent="0.25">
      <c r="A10" s="26" t="s">
        <v>16</v>
      </c>
      <c r="B10" s="26">
        <v>332</v>
      </c>
      <c r="C10" s="27">
        <v>93</v>
      </c>
      <c r="D10" s="28">
        <f t="shared" si="0"/>
        <v>0.52542372881355937</v>
      </c>
      <c r="E10" s="29">
        <v>82</v>
      </c>
      <c r="F10" s="30">
        <f t="shared" si="1"/>
        <v>0.4632768361581921</v>
      </c>
      <c r="G10" s="26">
        <v>2</v>
      </c>
      <c r="H10" s="31">
        <f t="shared" si="2"/>
        <v>1.1299435028248588E-2</v>
      </c>
      <c r="I10" s="26">
        <f t="shared" si="3"/>
        <v>177</v>
      </c>
      <c r="J10" s="31">
        <f t="shared" si="4"/>
        <v>0.5331325301204819</v>
      </c>
      <c r="K10" s="26">
        <f t="shared" si="5"/>
        <v>155</v>
      </c>
      <c r="L10" s="31">
        <f t="shared" si="6"/>
        <v>0.46686746987951805</v>
      </c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2" customHeight="1" x14ac:dyDescent="0.25">
      <c r="A11" s="26" t="s">
        <v>17</v>
      </c>
      <c r="B11" s="26">
        <v>373</v>
      </c>
      <c r="C11" s="27">
        <v>85</v>
      </c>
      <c r="D11" s="28">
        <f t="shared" si="0"/>
        <v>0.4521276595744681</v>
      </c>
      <c r="E11" s="29">
        <v>100</v>
      </c>
      <c r="F11" s="30">
        <f t="shared" si="1"/>
        <v>0.53191489361702127</v>
      </c>
      <c r="G11" s="26">
        <v>3</v>
      </c>
      <c r="H11" s="31">
        <f t="shared" si="2"/>
        <v>1.5957446808510637E-2</v>
      </c>
      <c r="I11" s="26">
        <f t="shared" si="3"/>
        <v>188</v>
      </c>
      <c r="J11" s="31">
        <f t="shared" si="4"/>
        <v>0.50402144772117963</v>
      </c>
      <c r="K11" s="26">
        <f t="shared" si="5"/>
        <v>185</v>
      </c>
      <c r="L11" s="31">
        <f t="shared" si="6"/>
        <v>0.49597855227882037</v>
      </c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2" customHeight="1" x14ac:dyDescent="0.25">
      <c r="A12" s="16" t="s">
        <v>18</v>
      </c>
      <c r="B12" s="16">
        <f>SUM(B6:B11)</f>
        <v>2063</v>
      </c>
      <c r="C12" s="17">
        <f>SUM(C6:C11)</f>
        <v>479</v>
      </c>
      <c r="D12" s="18">
        <f t="shared" si="0"/>
        <v>0.46595330739299612</v>
      </c>
      <c r="E12" s="19">
        <f>SUM(E6:E11)</f>
        <v>523</v>
      </c>
      <c r="F12" s="20">
        <f t="shared" si="1"/>
        <v>0.50875486381322954</v>
      </c>
      <c r="G12" s="16">
        <f>SUM(G6:G11)</f>
        <v>26</v>
      </c>
      <c r="H12" s="21">
        <f t="shared" si="2"/>
        <v>2.5291828793774319E-2</v>
      </c>
      <c r="I12" s="16">
        <f>SUM(I6:I11)</f>
        <v>1028</v>
      </c>
      <c r="J12" s="21">
        <f t="shared" si="4"/>
        <v>0.49830344158991757</v>
      </c>
      <c r="K12" s="16">
        <f>SUM(K6:K11)</f>
        <v>1035</v>
      </c>
      <c r="L12" s="21">
        <f t="shared" si="6"/>
        <v>0.50169655841008243</v>
      </c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2" customHeight="1" x14ac:dyDescent="0.25">
      <c r="A13" s="16" t="s">
        <v>19</v>
      </c>
      <c r="B13" s="16">
        <v>19</v>
      </c>
      <c r="C13" s="17"/>
      <c r="D13" s="18"/>
      <c r="E13" s="19"/>
      <c r="F13" s="20"/>
      <c r="G13" s="16"/>
      <c r="H13" s="21"/>
      <c r="I13" s="16"/>
      <c r="J13" s="21"/>
      <c r="K13" s="16"/>
      <c r="L13" s="21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2" customHeight="1" x14ac:dyDescent="0.25">
      <c r="A14" s="22" t="s">
        <v>20</v>
      </c>
      <c r="B14" s="16" t="s">
        <v>21</v>
      </c>
      <c r="C14" s="23"/>
      <c r="D14" s="23"/>
      <c r="E14" s="24"/>
      <c r="F14" s="24"/>
      <c r="G14" s="25"/>
      <c r="H14" s="25"/>
      <c r="I14" s="25"/>
      <c r="J14" s="25"/>
      <c r="K14" s="25"/>
      <c r="L14" s="25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2" customHeight="1" x14ac:dyDescent="0.25">
      <c r="A15" s="26" t="s">
        <v>22</v>
      </c>
      <c r="B15" s="26">
        <v>416</v>
      </c>
      <c r="C15" s="27">
        <v>104</v>
      </c>
      <c r="D15" s="28">
        <f t="shared" ref="D15:D20" si="7">IF((I15=0),"",(C15/I15))</f>
        <v>0.40784313725490196</v>
      </c>
      <c r="E15" s="29">
        <v>147</v>
      </c>
      <c r="F15" s="30">
        <f t="shared" ref="F15:F20" si="8">IF((I15=0),"",(E15/I15))</f>
        <v>0.57647058823529407</v>
      </c>
      <c r="G15" s="26">
        <v>4</v>
      </c>
      <c r="H15" s="31">
        <f t="shared" ref="H15:H20" si="9">IF((I15=0),"",(G15/I15))</f>
        <v>1.5686274509803921E-2</v>
      </c>
      <c r="I15" s="26">
        <f>SUM(C15,E15,G15)</f>
        <v>255</v>
      </c>
      <c r="J15" s="31">
        <f t="shared" ref="J15:J20" si="10">IF((B15=0),"",(I15/B15))</f>
        <v>0.61298076923076927</v>
      </c>
      <c r="K15" s="26">
        <f t="shared" ref="K15:K20" si="11">B15-I15</f>
        <v>161</v>
      </c>
      <c r="L15" s="31">
        <f t="shared" ref="L15:L20" si="12">IF((B15=0),"",(K15/B15))</f>
        <v>0.38701923076923078</v>
      </c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2" customHeight="1" x14ac:dyDescent="0.25">
      <c r="A16" s="26" t="s">
        <v>23</v>
      </c>
      <c r="B16" s="26">
        <v>312</v>
      </c>
      <c r="C16" s="27">
        <v>74</v>
      </c>
      <c r="D16" s="28">
        <f t="shared" si="7"/>
        <v>0.39572192513368987</v>
      </c>
      <c r="E16" s="29">
        <v>113</v>
      </c>
      <c r="F16" s="30">
        <f t="shared" si="8"/>
        <v>0.60427807486631013</v>
      </c>
      <c r="G16" s="26">
        <v>0</v>
      </c>
      <c r="H16" s="31">
        <f t="shared" si="9"/>
        <v>0</v>
      </c>
      <c r="I16" s="26">
        <f>SUM(C16,E16,G16)</f>
        <v>187</v>
      </c>
      <c r="J16" s="31">
        <f t="shared" si="10"/>
        <v>0.59935897435897434</v>
      </c>
      <c r="K16" s="26">
        <f t="shared" si="11"/>
        <v>125</v>
      </c>
      <c r="L16" s="31">
        <f t="shared" si="12"/>
        <v>0.40064102564102566</v>
      </c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2" customHeight="1" x14ac:dyDescent="0.25">
      <c r="A17" s="26" t="s">
        <v>15</v>
      </c>
      <c r="B17" s="26">
        <v>369</v>
      </c>
      <c r="C17" s="27">
        <v>83</v>
      </c>
      <c r="D17" s="28">
        <f t="shared" si="7"/>
        <v>0.35622317596566522</v>
      </c>
      <c r="E17" s="29">
        <v>149</v>
      </c>
      <c r="F17" s="30">
        <f t="shared" si="8"/>
        <v>0.63948497854077258</v>
      </c>
      <c r="G17" s="26">
        <v>1</v>
      </c>
      <c r="H17" s="31">
        <f t="shared" si="9"/>
        <v>4.2918454935622317E-3</v>
      </c>
      <c r="I17" s="26">
        <f>SUM(C17,E17,G17)</f>
        <v>233</v>
      </c>
      <c r="J17" s="31">
        <f t="shared" si="10"/>
        <v>0.63143631436314362</v>
      </c>
      <c r="K17" s="26">
        <f t="shared" si="11"/>
        <v>136</v>
      </c>
      <c r="L17" s="31">
        <f t="shared" si="12"/>
        <v>0.36856368563685638</v>
      </c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2" customHeight="1" x14ac:dyDescent="0.25">
      <c r="A18" s="26" t="s">
        <v>24</v>
      </c>
      <c r="B18" s="26">
        <v>397</v>
      </c>
      <c r="C18" s="27">
        <v>97</v>
      </c>
      <c r="D18" s="28">
        <f t="shared" si="7"/>
        <v>0.4127659574468085</v>
      </c>
      <c r="E18" s="29">
        <v>135</v>
      </c>
      <c r="F18" s="30">
        <f t="shared" si="8"/>
        <v>0.57446808510638303</v>
      </c>
      <c r="G18" s="26">
        <v>3</v>
      </c>
      <c r="H18" s="31">
        <f t="shared" si="9"/>
        <v>1.276595744680851E-2</v>
      </c>
      <c r="I18" s="26">
        <f>SUM(C18,E18,G18)</f>
        <v>235</v>
      </c>
      <c r="J18" s="31">
        <f t="shared" si="10"/>
        <v>0.59193954659949621</v>
      </c>
      <c r="K18" s="26">
        <f t="shared" si="11"/>
        <v>162</v>
      </c>
      <c r="L18" s="31">
        <f t="shared" si="12"/>
        <v>0.40806045340050379</v>
      </c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2" customHeight="1" x14ac:dyDescent="0.25">
      <c r="A19" s="26" t="s">
        <v>25</v>
      </c>
      <c r="B19" s="26">
        <v>236</v>
      </c>
      <c r="C19" s="27">
        <v>64</v>
      </c>
      <c r="D19" s="28">
        <f t="shared" si="7"/>
        <v>0.42105263157894735</v>
      </c>
      <c r="E19" s="29">
        <v>86</v>
      </c>
      <c r="F19" s="30">
        <f t="shared" si="8"/>
        <v>0.56578947368421051</v>
      </c>
      <c r="G19" s="26">
        <v>2</v>
      </c>
      <c r="H19" s="31">
        <f t="shared" si="9"/>
        <v>1.3157894736842105E-2</v>
      </c>
      <c r="I19" s="26">
        <f>SUM(C19,E19,G19)</f>
        <v>152</v>
      </c>
      <c r="J19" s="31">
        <f t="shared" si="10"/>
        <v>0.64406779661016944</v>
      </c>
      <c r="K19" s="26">
        <f t="shared" si="11"/>
        <v>84</v>
      </c>
      <c r="L19" s="31">
        <f t="shared" si="12"/>
        <v>0.3559322033898305</v>
      </c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2" customHeight="1" x14ac:dyDescent="0.25">
      <c r="A20" s="16" t="s">
        <v>18</v>
      </c>
      <c r="B20" s="16">
        <f>SUM(B15:B19)</f>
        <v>1730</v>
      </c>
      <c r="C20" s="17">
        <f>SUM(C15:C19)</f>
        <v>422</v>
      </c>
      <c r="D20" s="18">
        <f t="shared" si="7"/>
        <v>0.39736346516007531</v>
      </c>
      <c r="E20" s="19">
        <f>SUM(E15:E19)</f>
        <v>630</v>
      </c>
      <c r="F20" s="20">
        <f t="shared" si="8"/>
        <v>0.59322033898305082</v>
      </c>
      <c r="G20" s="16">
        <f>SUM(G15:G19)</f>
        <v>10</v>
      </c>
      <c r="H20" s="21">
        <f t="shared" si="9"/>
        <v>9.4161958568738224E-3</v>
      </c>
      <c r="I20" s="16">
        <f>SUM(I15:I19)</f>
        <v>1062</v>
      </c>
      <c r="J20" s="21">
        <f t="shared" si="10"/>
        <v>0.61387283236994217</v>
      </c>
      <c r="K20" s="16">
        <f t="shared" si="11"/>
        <v>668</v>
      </c>
      <c r="L20" s="21">
        <f t="shared" si="12"/>
        <v>0.38612716763005778</v>
      </c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2" customHeight="1" x14ac:dyDescent="0.25">
      <c r="A21" s="16" t="s">
        <v>19</v>
      </c>
      <c r="B21" s="16">
        <v>6</v>
      </c>
      <c r="C21" s="17"/>
      <c r="D21" s="18"/>
      <c r="E21" s="19"/>
      <c r="F21" s="20"/>
      <c r="G21" s="16"/>
      <c r="H21" s="21"/>
      <c r="I21" s="16"/>
      <c r="J21" s="21"/>
      <c r="K21" s="16"/>
      <c r="L21" s="21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2" customHeight="1" x14ac:dyDescent="0.25">
      <c r="A22" s="22" t="s">
        <v>26</v>
      </c>
      <c r="B22" s="16" t="s">
        <v>27</v>
      </c>
      <c r="C22" s="23"/>
      <c r="D22" s="23"/>
      <c r="E22" s="24"/>
      <c r="F22" s="24"/>
      <c r="G22" s="25"/>
      <c r="H22" s="25"/>
      <c r="I22" s="25"/>
      <c r="J22" s="25"/>
      <c r="K22" s="25"/>
      <c r="L22" s="25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2.75" customHeight="1" x14ac:dyDescent="0.25">
      <c r="A23" s="26" t="s">
        <v>28</v>
      </c>
      <c r="B23" s="32">
        <v>311</v>
      </c>
      <c r="C23" s="27">
        <v>53</v>
      </c>
      <c r="D23" s="28">
        <f t="shared" ref="D23:D29" si="13">IF((I23=0),"",(C23/I23))</f>
        <v>0.32317073170731708</v>
      </c>
      <c r="E23" s="29">
        <v>109</v>
      </c>
      <c r="F23" s="30">
        <f t="shared" ref="F23:F29" si="14">IF((I23=0),"",(E23/I23))</f>
        <v>0.66463414634146345</v>
      </c>
      <c r="G23" s="26">
        <v>2</v>
      </c>
      <c r="H23" s="31">
        <f t="shared" ref="H23:H29" si="15">IF((I23=0),"",(G23/I23))</f>
        <v>1.2195121951219513E-2</v>
      </c>
      <c r="I23" s="26">
        <f t="shared" ref="I23:I28" si="16">SUM(C23,E23,G23)</f>
        <v>164</v>
      </c>
      <c r="J23" s="31">
        <f t="shared" ref="J23:J29" si="17">IF((B23=0),"",(I23/B23))</f>
        <v>0.52733118971061088</v>
      </c>
      <c r="K23" s="26">
        <f t="shared" ref="K23:K28" si="18">B23-I23</f>
        <v>147</v>
      </c>
      <c r="L23" s="31">
        <f t="shared" ref="L23:L29" si="19">IF((B23=0),"",(K23/B23))</f>
        <v>0.47266881028938906</v>
      </c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2" customHeight="1" x14ac:dyDescent="0.25">
      <c r="A24" s="26" t="s">
        <v>29</v>
      </c>
      <c r="B24" s="26">
        <v>381</v>
      </c>
      <c r="C24" s="27">
        <v>71</v>
      </c>
      <c r="D24" s="28">
        <f t="shared" si="13"/>
        <v>0.34134615384615385</v>
      </c>
      <c r="E24" s="29">
        <v>132</v>
      </c>
      <c r="F24" s="30">
        <f t="shared" si="14"/>
        <v>0.63461538461538458</v>
      </c>
      <c r="G24" s="26">
        <v>5</v>
      </c>
      <c r="H24" s="31">
        <f t="shared" si="15"/>
        <v>2.403846153846154E-2</v>
      </c>
      <c r="I24" s="26">
        <f t="shared" si="16"/>
        <v>208</v>
      </c>
      <c r="J24" s="31">
        <f t="shared" si="17"/>
        <v>0.54593175853018372</v>
      </c>
      <c r="K24" s="26">
        <f t="shared" si="18"/>
        <v>173</v>
      </c>
      <c r="L24" s="31">
        <f t="shared" si="19"/>
        <v>0.45406824146981628</v>
      </c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2.75" customHeight="1" x14ac:dyDescent="0.25">
      <c r="A25" s="26" t="s">
        <v>30</v>
      </c>
      <c r="B25" s="32">
        <v>338</v>
      </c>
      <c r="C25" s="27">
        <v>55</v>
      </c>
      <c r="D25" s="28">
        <f t="shared" si="13"/>
        <v>0.3089887640449438</v>
      </c>
      <c r="E25" s="29">
        <v>115</v>
      </c>
      <c r="F25" s="30">
        <f t="shared" si="14"/>
        <v>0.6460674157303371</v>
      </c>
      <c r="G25" s="26">
        <v>8</v>
      </c>
      <c r="H25" s="31">
        <f t="shared" si="15"/>
        <v>4.49438202247191E-2</v>
      </c>
      <c r="I25" s="26">
        <f t="shared" si="16"/>
        <v>178</v>
      </c>
      <c r="J25" s="31">
        <f t="shared" si="17"/>
        <v>0.52662721893491127</v>
      </c>
      <c r="K25" s="26">
        <f t="shared" si="18"/>
        <v>160</v>
      </c>
      <c r="L25" s="31">
        <f t="shared" si="19"/>
        <v>0.47337278106508873</v>
      </c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2.75" customHeight="1" x14ac:dyDescent="0.25">
      <c r="A26" s="26" t="s">
        <v>31</v>
      </c>
      <c r="B26" s="32">
        <v>418</v>
      </c>
      <c r="C26" s="27">
        <v>109</v>
      </c>
      <c r="D26" s="28">
        <f t="shared" si="13"/>
        <v>0.45228215767634855</v>
      </c>
      <c r="E26" s="29">
        <v>129</v>
      </c>
      <c r="F26" s="30">
        <f t="shared" si="14"/>
        <v>0.53526970954356845</v>
      </c>
      <c r="G26" s="26">
        <v>3</v>
      </c>
      <c r="H26" s="31">
        <f t="shared" si="15"/>
        <v>1.2448132780082987E-2</v>
      </c>
      <c r="I26" s="26">
        <f t="shared" si="16"/>
        <v>241</v>
      </c>
      <c r="J26" s="31">
        <f t="shared" si="17"/>
        <v>0.57655502392344493</v>
      </c>
      <c r="K26" s="26">
        <f t="shared" si="18"/>
        <v>177</v>
      </c>
      <c r="L26" s="31">
        <f t="shared" si="19"/>
        <v>0.42344497607655501</v>
      </c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2" customHeight="1" x14ac:dyDescent="0.25">
      <c r="A27" s="26" t="s">
        <v>32</v>
      </c>
      <c r="B27" s="26">
        <v>231</v>
      </c>
      <c r="C27" s="27">
        <v>56</v>
      </c>
      <c r="D27" s="28">
        <f t="shared" si="13"/>
        <v>0.44094488188976377</v>
      </c>
      <c r="E27" s="29">
        <v>69</v>
      </c>
      <c r="F27" s="30">
        <f t="shared" si="14"/>
        <v>0.54330708661417326</v>
      </c>
      <c r="G27" s="26">
        <v>2</v>
      </c>
      <c r="H27" s="31">
        <f t="shared" si="15"/>
        <v>1.5748031496062992E-2</v>
      </c>
      <c r="I27" s="26">
        <f t="shared" si="16"/>
        <v>127</v>
      </c>
      <c r="J27" s="31">
        <f t="shared" si="17"/>
        <v>0.54978354978354982</v>
      </c>
      <c r="K27" s="26">
        <f t="shared" si="18"/>
        <v>104</v>
      </c>
      <c r="L27" s="31">
        <f t="shared" si="19"/>
        <v>0.45021645021645024</v>
      </c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2.75" customHeight="1" x14ac:dyDescent="0.25">
      <c r="A28" s="26" t="s">
        <v>25</v>
      </c>
      <c r="B28" s="32">
        <v>270</v>
      </c>
      <c r="C28" s="27">
        <v>65</v>
      </c>
      <c r="D28" s="28">
        <f t="shared" si="13"/>
        <v>0.43333333333333335</v>
      </c>
      <c r="E28" s="29">
        <v>83</v>
      </c>
      <c r="F28" s="30">
        <f t="shared" si="14"/>
        <v>0.55333333333333334</v>
      </c>
      <c r="G28" s="26">
        <v>2</v>
      </c>
      <c r="H28" s="31">
        <f t="shared" si="15"/>
        <v>1.3333333333333334E-2</v>
      </c>
      <c r="I28" s="26">
        <f t="shared" si="16"/>
        <v>150</v>
      </c>
      <c r="J28" s="31">
        <f t="shared" si="17"/>
        <v>0.55555555555555558</v>
      </c>
      <c r="K28" s="26">
        <f t="shared" si="18"/>
        <v>120</v>
      </c>
      <c r="L28" s="31">
        <f t="shared" si="19"/>
        <v>0.44444444444444442</v>
      </c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2" customHeight="1" x14ac:dyDescent="0.25">
      <c r="A29" s="16" t="s">
        <v>18</v>
      </c>
      <c r="B29" s="16">
        <f>SUM(B23:B28)</f>
        <v>1949</v>
      </c>
      <c r="C29" s="17">
        <f>SUM(C23:C28)</f>
        <v>409</v>
      </c>
      <c r="D29" s="18">
        <f t="shared" si="13"/>
        <v>0.38295880149812733</v>
      </c>
      <c r="E29" s="19">
        <f>SUM(E23:E28)</f>
        <v>637</v>
      </c>
      <c r="F29" s="20">
        <f t="shared" si="14"/>
        <v>0.59644194756554303</v>
      </c>
      <c r="G29" s="16">
        <f>SUM(G23:G28)</f>
        <v>22</v>
      </c>
      <c r="H29" s="21">
        <f t="shared" si="15"/>
        <v>2.0599250936329586E-2</v>
      </c>
      <c r="I29" s="16">
        <f>SUM(I23:I28)</f>
        <v>1068</v>
      </c>
      <c r="J29" s="21">
        <f t="shared" si="17"/>
        <v>0.54797331965110307</v>
      </c>
      <c r="K29" s="16">
        <f>B29-I29</f>
        <v>881</v>
      </c>
      <c r="L29" s="21">
        <f t="shared" si="19"/>
        <v>0.45202668034889687</v>
      </c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2" customHeight="1" x14ac:dyDescent="0.25">
      <c r="A30" s="16" t="s">
        <v>19</v>
      </c>
      <c r="B30" s="16">
        <v>16</v>
      </c>
      <c r="C30" s="17"/>
      <c r="D30" s="18"/>
      <c r="E30" s="19"/>
      <c r="F30" s="20"/>
      <c r="G30" s="16"/>
      <c r="H30" s="21"/>
      <c r="I30" s="16"/>
      <c r="J30" s="21"/>
      <c r="K30" s="16"/>
      <c r="L30" s="21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2" customHeight="1" x14ac:dyDescent="0.25">
      <c r="A31" s="22" t="s">
        <v>33</v>
      </c>
      <c r="B31" s="16" t="s">
        <v>34</v>
      </c>
      <c r="C31" s="23"/>
      <c r="D31" s="23"/>
      <c r="E31" s="24"/>
      <c r="F31" s="24"/>
      <c r="G31" s="25"/>
      <c r="H31" s="25"/>
      <c r="I31" s="25"/>
      <c r="J31" s="25"/>
      <c r="K31" s="25"/>
      <c r="L31" s="25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2" customHeight="1" x14ac:dyDescent="0.25">
      <c r="A32" s="26" t="s">
        <v>28</v>
      </c>
      <c r="B32" s="26">
        <v>437</v>
      </c>
      <c r="C32" s="27">
        <v>91</v>
      </c>
      <c r="D32" s="28">
        <f>IF((I32=0),"",(C32/I32))</f>
        <v>0.39565217391304347</v>
      </c>
      <c r="E32" s="29">
        <v>137</v>
      </c>
      <c r="F32" s="30">
        <f>IF((I32=0),"",(E32/I32))</f>
        <v>0.59565217391304348</v>
      </c>
      <c r="G32" s="26">
        <v>2</v>
      </c>
      <c r="H32" s="31">
        <f>IF((I32=0),"",(G32/I32))</f>
        <v>8.6956521739130436E-3</v>
      </c>
      <c r="I32" s="26">
        <f>SUM(C32,E32,G32)</f>
        <v>230</v>
      </c>
      <c r="J32" s="31">
        <f>IF((B32=0),"",(I32/B32))</f>
        <v>0.52631578947368418</v>
      </c>
      <c r="K32" s="26">
        <f>B32-I32</f>
        <v>207</v>
      </c>
      <c r="L32" s="31">
        <f>IF((B32=0),"",(K32/B32))</f>
        <v>0.47368421052631576</v>
      </c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2" customHeight="1" x14ac:dyDescent="0.25">
      <c r="A33" s="26" t="s">
        <v>35</v>
      </c>
      <c r="B33" s="26">
        <v>406</v>
      </c>
      <c r="C33" s="27">
        <v>80</v>
      </c>
      <c r="D33" s="28">
        <f>IF((I33=0),"",(C33/I33))</f>
        <v>0.4020100502512563</v>
      </c>
      <c r="E33" s="29">
        <v>116</v>
      </c>
      <c r="F33" s="30">
        <f>IF((I33=0),"",(E33/I33))</f>
        <v>0.58291457286432158</v>
      </c>
      <c r="G33" s="26">
        <v>3</v>
      </c>
      <c r="H33" s="31">
        <f>IF((I33=0),"",(G33/I33))</f>
        <v>1.507537688442211E-2</v>
      </c>
      <c r="I33" s="26">
        <f>SUM(C33,E33,G33)</f>
        <v>199</v>
      </c>
      <c r="J33" s="31">
        <f>IF((B33=0),"",(I33/B33))</f>
        <v>0.49014778325123154</v>
      </c>
      <c r="K33" s="26">
        <f>B33-I33</f>
        <v>207</v>
      </c>
      <c r="L33" s="31">
        <f>IF((B33=0),"",(K33/B33))</f>
        <v>0.50985221674876846</v>
      </c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2" customHeight="1" x14ac:dyDescent="0.25">
      <c r="A34" s="26" t="s">
        <v>36</v>
      </c>
      <c r="B34" s="26">
        <v>413</v>
      </c>
      <c r="C34" s="27">
        <v>96</v>
      </c>
      <c r="D34" s="28">
        <f>IF((I34=0),"",(C34/I34))</f>
        <v>0.44036697247706424</v>
      </c>
      <c r="E34" s="29">
        <v>112</v>
      </c>
      <c r="F34" s="30">
        <f>IF((I34=0),"",(E34/I34))</f>
        <v>0.51376146788990829</v>
      </c>
      <c r="G34" s="26">
        <v>10</v>
      </c>
      <c r="H34" s="31">
        <f>IF((I34=0),"",(G34/I34))</f>
        <v>4.5871559633027525E-2</v>
      </c>
      <c r="I34" s="26">
        <f>SUM(C34,E34,G34)</f>
        <v>218</v>
      </c>
      <c r="J34" s="31">
        <f>IF((B34=0),"",(I34/B34))</f>
        <v>0.52784503631961255</v>
      </c>
      <c r="K34" s="26">
        <f>B34-I34</f>
        <v>195</v>
      </c>
      <c r="L34" s="31">
        <f>IF((B34=0),"",(K34/B34))</f>
        <v>0.4721549636803874</v>
      </c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2" customHeight="1" x14ac:dyDescent="0.25">
      <c r="A35" s="26" t="s">
        <v>37</v>
      </c>
      <c r="B35" s="26">
        <v>410</v>
      </c>
      <c r="C35" s="27">
        <v>98</v>
      </c>
      <c r="D35" s="28">
        <f>IF((I35=0),"",(C35/I35))</f>
        <v>0.45161290322580644</v>
      </c>
      <c r="E35" s="29">
        <v>116</v>
      </c>
      <c r="F35" s="30">
        <f>IF((I35=0),"",(E35/I35))</f>
        <v>0.53456221198156684</v>
      </c>
      <c r="G35" s="26">
        <v>3</v>
      </c>
      <c r="H35" s="31">
        <f>IF((I35=0),"",(G35/I35))</f>
        <v>1.3824884792626729E-2</v>
      </c>
      <c r="I35" s="26">
        <f>SUM(C35,E35,G35)</f>
        <v>217</v>
      </c>
      <c r="J35" s="31">
        <f>IF((B35=0),"",(I35/B35))</f>
        <v>0.52926829268292686</v>
      </c>
      <c r="K35" s="26">
        <f>B35-I35</f>
        <v>193</v>
      </c>
      <c r="L35" s="31">
        <f>IF((B35=0),"",(K35/B35))</f>
        <v>0.47073170731707314</v>
      </c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2" customHeight="1" x14ac:dyDescent="0.25">
      <c r="A36" s="16" t="s">
        <v>18</v>
      </c>
      <c r="B36" s="16">
        <f>SUM(B32:B35)</f>
        <v>1666</v>
      </c>
      <c r="C36" s="17">
        <f>SUM(C32:C35)</f>
        <v>365</v>
      </c>
      <c r="D36" s="18">
        <f>IF((I36=0),"",(C36/I36))</f>
        <v>0.42245370370370372</v>
      </c>
      <c r="E36" s="19">
        <f>SUM(E32:E35)</f>
        <v>481</v>
      </c>
      <c r="F36" s="20">
        <f>IF((I36=0),"",(E36/I36))</f>
        <v>0.55671296296296291</v>
      </c>
      <c r="G36" s="16">
        <f>SUM(G32:G35)</f>
        <v>18</v>
      </c>
      <c r="H36" s="21">
        <f>IF((I36=0),"",(G36/I36))</f>
        <v>2.0833333333333332E-2</v>
      </c>
      <c r="I36" s="16">
        <f>SUM(I32:I35)</f>
        <v>864</v>
      </c>
      <c r="J36" s="21">
        <f>IF((B36=0),"",(I36/B36))</f>
        <v>0.51860744297719086</v>
      </c>
      <c r="K36" s="16">
        <f>B36-I36</f>
        <v>802</v>
      </c>
      <c r="L36" s="21">
        <f>IF((B36=0),"",(K36/B36))</f>
        <v>0.48139255702280914</v>
      </c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2" customHeight="1" x14ac:dyDescent="0.25">
      <c r="A37" s="16" t="s">
        <v>19</v>
      </c>
      <c r="B37" s="16">
        <v>15</v>
      </c>
      <c r="C37" s="17"/>
      <c r="D37" s="18"/>
      <c r="E37" s="19"/>
      <c r="F37" s="20"/>
      <c r="G37" s="16"/>
      <c r="H37" s="21"/>
      <c r="I37" s="16"/>
      <c r="J37" s="21"/>
      <c r="K37" s="16"/>
      <c r="L37" s="21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2" customHeight="1" x14ac:dyDescent="0.25">
      <c r="A38" s="22" t="s">
        <v>38</v>
      </c>
      <c r="B38" s="16" t="s">
        <v>39</v>
      </c>
      <c r="C38" s="23"/>
      <c r="D38" s="23"/>
      <c r="E38" s="24"/>
      <c r="F38" s="24"/>
      <c r="G38" s="25"/>
      <c r="H38" s="25"/>
      <c r="I38" s="25"/>
      <c r="J38" s="25"/>
      <c r="K38" s="25"/>
      <c r="L38" s="25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2" customHeight="1" x14ac:dyDescent="0.25">
      <c r="A39" s="26" t="s">
        <v>40</v>
      </c>
      <c r="B39" s="26">
        <v>437</v>
      </c>
      <c r="C39" s="27">
        <v>134</v>
      </c>
      <c r="D39" s="28">
        <f t="shared" ref="D39:D44" si="20">IF((I39=0),"",(C39/I39))</f>
        <v>0.35170603674540685</v>
      </c>
      <c r="E39" s="29">
        <v>243</v>
      </c>
      <c r="F39" s="30">
        <f t="shared" ref="F39:F44" si="21">IF((I39=0),"",(E39/I39))</f>
        <v>0.63779527559055116</v>
      </c>
      <c r="G39" s="26">
        <v>4</v>
      </c>
      <c r="H39" s="31">
        <f t="shared" ref="H39:H44" si="22">IF((I39=0),"",(G39/I39))</f>
        <v>1.0498687664041995E-2</v>
      </c>
      <c r="I39" s="26">
        <f>SUM(C39,E39,G39)</f>
        <v>381</v>
      </c>
      <c r="J39" s="31">
        <f t="shared" ref="J39:J44" si="23">IF((B39=0),"",(I39/B39))</f>
        <v>0.87185354691075512</v>
      </c>
      <c r="K39" s="26">
        <f t="shared" ref="K39:K44" si="24">B39-I39</f>
        <v>56</v>
      </c>
      <c r="L39" s="31">
        <f t="shared" ref="L39:L44" si="25">IF((B39=0),"",(K39/B39))</f>
        <v>0.12814645308924486</v>
      </c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2" customHeight="1" x14ac:dyDescent="0.25">
      <c r="A40" s="26" t="s">
        <v>41</v>
      </c>
      <c r="B40" s="26">
        <v>431</v>
      </c>
      <c r="C40" s="27">
        <v>102</v>
      </c>
      <c r="D40" s="28">
        <f t="shared" si="20"/>
        <v>0.46363636363636362</v>
      </c>
      <c r="E40" s="29">
        <v>114</v>
      </c>
      <c r="F40" s="30">
        <f t="shared" si="21"/>
        <v>0.51818181818181819</v>
      </c>
      <c r="G40" s="26">
        <v>4</v>
      </c>
      <c r="H40" s="31">
        <f t="shared" si="22"/>
        <v>1.8181818181818181E-2</v>
      </c>
      <c r="I40" s="26">
        <f>SUM(C40,E40,G40)</f>
        <v>220</v>
      </c>
      <c r="J40" s="31">
        <f t="shared" si="23"/>
        <v>0.51044083526682138</v>
      </c>
      <c r="K40" s="26">
        <f t="shared" si="24"/>
        <v>211</v>
      </c>
      <c r="L40" s="31">
        <f t="shared" si="25"/>
        <v>0.48955916473317868</v>
      </c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2" customHeight="1" x14ac:dyDescent="0.25">
      <c r="A41" s="26" t="s">
        <v>42</v>
      </c>
      <c r="B41" s="26">
        <v>455</v>
      </c>
      <c r="C41" s="27">
        <v>95</v>
      </c>
      <c r="D41" s="28">
        <f t="shared" si="20"/>
        <v>0.39094650205761317</v>
      </c>
      <c r="E41" s="29">
        <v>146</v>
      </c>
      <c r="F41" s="30">
        <f t="shared" si="21"/>
        <v>0.60082304526748975</v>
      </c>
      <c r="G41" s="26">
        <v>2</v>
      </c>
      <c r="H41" s="31">
        <f t="shared" si="22"/>
        <v>8.23045267489712E-3</v>
      </c>
      <c r="I41" s="26">
        <f>SUM(C41,E41,G41)</f>
        <v>243</v>
      </c>
      <c r="J41" s="31">
        <f t="shared" si="23"/>
        <v>0.53406593406593406</v>
      </c>
      <c r="K41" s="26">
        <f t="shared" si="24"/>
        <v>212</v>
      </c>
      <c r="L41" s="31">
        <f t="shared" si="25"/>
        <v>0.46593406593406594</v>
      </c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2" customHeight="1" x14ac:dyDescent="0.25">
      <c r="A42" s="26" t="s">
        <v>43</v>
      </c>
      <c r="B42" s="26">
        <v>457</v>
      </c>
      <c r="C42" s="27">
        <v>103</v>
      </c>
      <c r="D42" s="28">
        <f t="shared" si="20"/>
        <v>0.42916666666666664</v>
      </c>
      <c r="E42" s="29">
        <v>134</v>
      </c>
      <c r="F42" s="30">
        <f t="shared" si="21"/>
        <v>0.55833333333333335</v>
      </c>
      <c r="G42" s="26">
        <v>3</v>
      </c>
      <c r="H42" s="31">
        <f t="shared" si="22"/>
        <v>1.2500000000000001E-2</v>
      </c>
      <c r="I42" s="26">
        <f>SUM(C42,E42,G42)</f>
        <v>240</v>
      </c>
      <c r="J42" s="31">
        <f t="shared" si="23"/>
        <v>0.52516411378555794</v>
      </c>
      <c r="K42" s="26">
        <f t="shared" si="24"/>
        <v>217</v>
      </c>
      <c r="L42" s="31">
        <f t="shared" si="25"/>
        <v>0.474835886214442</v>
      </c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2" customHeight="1" x14ac:dyDescent="0.25">
      <c r="A43" s="26" t="s">
        <v>44</v>
      </c>
      <c r="B43" s="26">
        <v>446</v>
      </c>
      <c r="C43" s="27">
        <v>63</v>
      </c>
      <c r="D43" s="28">
        <f t="shared" si="20"/>
        <v>0.29716981132075471</v>
      </c>
      <c r="E43" s="29">
        <v>146</v>
      </c>
      <c r="F43" s="30">
        <f t="shared" si="21"/>
        <v>0.68867924528301883</v>
      </c>
      <c r="G43" s="26">
        <v>3</v>
      </c>
      <c r="H43" s="31">
        <f t="shared" si="22"/>
        <v>1.4150943396226415E-2</v>
      </c>
      <c r="I43" s="26">
        <f>SUM(C43,E43,G43)</f>
        <v>212</v>
      </c>
      <c r="J43" s="31">
        <f t="shared" si="23"/>
        <v>0.47533632286995514</v>
      </c>
      <c r="K43" s="26">
        <f t="shared" si="24"/>
        <v>234</v>
      </c>
      <c r="L43" s="31">
        <f t="shared" si="25"/>
        <v>0.5246636771300448</v>
      </c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2" customHeight="1" x14ac:dyDescent="0.25">
      <c r="A44" s="16" t="s">
        <v>18</v>
      </c>
      <c r="B44" s="16">
        <f>SUM(B39:B43)</f>
        <v>2226</v>
      </c>
      <c r="C44" s="17">
        <f>SUM(C39:C43)</f>
        <v>497</v>
      </c>
      <c r="D44" s="18">
        <f t="shared" si="20"/>
        <v>0.38348765432098764</v>
      </c>
      <c r="E44" s="19">
        <f>SUM(E39:E43)</f>
        <v>783</v>
      </c>
      <c r="F44" s="20">
        <f t="shared" si="21"/>
        <v>0.60416666666666663</v>
      </c>
      <c r="G44" s="16">
        <f>SUM(G39:G43)</f>
        <v>16</v>
      </c>
      <c r="H44" s="21">
        <f t="shared" si="22"/>
        <v>1.2345679012345678E-2</v>
      </c>
      <c r="I44" s="16">
        <f>SUM(I39:I43)</f>
        <v>1296</v>
      </c>
      <c r="J44" s="21">
        <f t="shared" si="23"/>
        <v>0.58221024258760112</v>
      </c>
      <c r="K44" s="16">
        <f t="shared" si="24"/>
        <v>930</v>
      </c>
      <c r="L44" s="21">
        <f t="shared" si="25"/>
        <v>0.41778975741239893</v>
      </c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2" customHeight="1" x14ac:dyDescent="0.25">
      <c r="A45" s="16" t="s">
        <v>19</v>
      </c>
      <c r="B45" s="16">
        <v>18</v>
      </c>
      <c r="C45" s="17"/>
      <c r="D45" s="18"/>
      <c r="E45" s="19"/>
      <c r="F45" s="20"/>
      <c r="G45" s="16"/>
      <c r="H45" s="21"/>
      <c r="I45" s="16"/>
      <c r="J45" s="21"/>
      <c r="K45" s="16"/>
      <c r="L45" s="21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2" customHeight="1" x14ac:dyDescent="0.25">
      <c r="A46" s="22" t="s">
        <v>45</v>
      </c>
      <c r="B46" s="16" t="s">
        <v>46</v>
      </c>
      <c r="C46" s="23"/>
      <c r="D46" s="23"/>
      <c r="E46" s="24"/>
      <c r="F46" s="24"/>
      <c r="G46" s="25"/>
      <c r="H46" s="25"/>
      <c r="I46" s="25"/>
      <c r="J46" s="25"/>
      <c r="K46" s="25"/>
      <c r="L46" s="25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2" customHeight="1" x14ac:dyDescent="0.25">
      <c r="A47" s="26" t="s">
        <v>47</v>
      </c>
      <c r="B47" s="26">
        <v>433</v>
      </c>
      <c r="C47" s="27">
        <v>104</v>
      </c>
      <c r="D47" s="28">
        <f>IF((I47=0),"",(C47/I47))</f>
        <v>0.3837638376383764</v>
      </c>
      <c r="E47" s="29">
        <v>144</v>
      </c>
      <c r="F47" s="30">
        <f>IF((I47=0),"",(E47/I47))</f>
        <v>0.53136531365313655</v>
      </c>
      <c r="G47" s="26">
        <v>23</v>
      </c>
      <c r="H47" s="31">
        <f>IF((I47=0),"",(G47/I47))</f>
        <v>8.4870848708487087E-2</v>
      </c>
      <c r="I47" s="26">
        <f>SUM(C47,E47,G47)</f>
        <v>271</v>
      </c>
      <c r="J47" s="31">
        <f>IF((B47=0),"",(I47/B47))</f>
        <v>0.62586605080831403</v>
      </c>
      <c r="K47" s="26">
        <f>B47-I47</f>
        <v>162</v>
      </c>
      <c r="L47" s="31">
        <f>IF((B47=0),"",(K47/B47))</f>
        <v>0.37413394919168591</v>
      </c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2" customHeight="1" x14ac:dyDescent="0.25">
      <c r="A48" s="26" t="s">
        <v>48</v>
      </c>
      <c r="B48" s="26">
        <v>439</v>
      </c>
      <c r="C48" s="27">
        <v>125</v>
      </c>
      <c r="D48" s="28">
        <f>IF((I48=0),"",(C48/I48))</f>
        <v>0.45787545787545786</v>
      </c>
      <c r="E48" s="29">
        <v>143</v>
      </c>
      <c r="F48" s="30">
        <f>IF((I48=0),"",(E48/I48))</f>
        <v>0.52380952380952384</v>
      </c>
      <c r="G48" s="26">
        <v>5</v>
      </c>
      <c r="H48" s="31">
        <f>IF((I48=0),"",(G48/I48))</f>
        <v>1.8315018315018316E-2</v>
      </c>
      <c r="I48" s="26">
        <f>SUM(C48,E48,G48)</f>
        <v>273</v>
      </c>
      <c r="J48" s="31">
        <f>IF((B48=0),"",(I48/B48))</f>
        <v>0.62186788154897499</v>
      </c>
      <c r="K48" s="26">
        <f>B48-I48</f>
        <v>166</v>
      </c>
      <c r="L48" s="31">
        <f>IF((B48=0),"",(K48/B48))</f>
        <v>0.37813211845102507</v>
      </c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2" customHeight="1" x14ac:dyDescent="0.25">
      <c r="A49" s="26" t="s">
        <v>49</v>
      </c>
      <c r="B49" s="26">
        <v>431</v>
      </c>
      <c r="C49" s="27">
        <v>104</v>
      </c>
      <c r="D49" s="28">
        <f>IF((I49=0),"",(C49/I49))</f>
        <v>0.42622950819672129</v>
      </c>
      <c r="E49" s="29">
        <v>128</v>
      </c>
      <c r="F49" s="30">
        <f>IF((I49=0),"",(E49/I49))</f>
        <v>0.52459016393442626</v>
      </c>
      <c r="G49" s="26">
        <v>12</v>
      </c>
      <c r="H49" s="31">
        <f>IF((I49=0),"",(G49/I49))</f>
        <v>4.9180327868852458E-2</v>
      </c>
      <c r="I49" s="26">
        <f>SUM(C49,E49,G49)</f>
        <v>244</v>
      </c>
      <c r="J49" s="31">
        <f>IF((B49=0),"",(I49/B49))</f>
        <v>0.56612529002320189</v>
      </c>
      <c r="K49" s="26">
        <f>B49-I49</f>
        <v>187</v>
      </c>
      <c r="L49" s="31">
        <f>IF((B49=0),"",(K49/B49))</f>
        <v>0.43387470997679817</v>
      </c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2" customHeight="1" x14ac:dyDescent="0.25">
      <c r="A50" s="16" t="s">
        <v>18</v>
      </c>
      <c r="B50" s="16">
        <f>SUM(B47:B49)</f>
        <v>1303</v>
      </c>
      <c r="C50" s="17">
        <f>SUM(C47:C49)</f>
        <v>333</v>
      </c>
      <c r="D50" s="18">
        <f>IF((I50=0),"",(C50/I50))</f>
        <v>0.42258883248730966</v>
      </c>
      <c r="E50" s="19">
        <f>SUM(E47:E49)</f>
        <v>415</v>
      </c>
      <c r="F50" s="20">
        <f>IF((I50=0),"",(E50/I50))</f>
        <v>0.5266497461928934</v>
      </c>
      <c r="G50" s="16">
        <f>SUM(G47:G49)</f>
        <v>40</v>
      </c>
      <c r="H50" s="21">
        <f>IF((I50=0),"",(G50/I50))</f>
        <v>5.0761421319796954E-2</v>
      </c>
      <c r="I50" s="16">
        <f>SUM(I47:I49)</f>
        <v>788</v>
      </c>
      <c r="J50" s="21">
        <f>IF((B50=0),"",(I50/B50))</f>
        <v>0.60475825019186491</v>
      </c>
      <c r="K50" s="16">
        <f>B50-I50</f>
        <v>515</v>
      </c>
      <c r="L50" s="21">
        <f>IF((B50=0),"",(K50/B50))</f>
        <v>0.39524174980813509</v>
      </c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2" customHeight="1" x14ac:dyDescent="0.25">
      <c r="A51" s="16" t="s">
        <v>19</v>
      </c>
      <c r="B51" s="16">
        <v>10</v>
      </c>
      <c r="C51" s="17"/>
      <c r="D51" s="18"/>
      <c r="E51" s="19"/>
      <c r="F51" s="20"/>
      <c r="G51" s="16"/>
      <c r="H51" s="21"/>
      <c r="I51" s="16"/>
      <c r="J51" s="21"/>
      <c r="K51" s="16"/>
      <c r="L51" s="21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2" customHeight="1" x14ac:dyDescent="0.25">
      <c r="A52" s="22" t="s">
        <v>50</v>
      </c>
      <c r="B52" s="16" t="s">
        <v>51</v>
      </c>
      <c r="C52" s="23"/>
      <c r="D52" s="23"/>
      <c r="E52" s="24"/>
      <c r="F52" s="24"/>
      <c r="G52" s="25"/>
      <c r="H52" s="25"/>
      <c r="I52" s="25"/>
      <c r="J52" s="25"/>
      <c r="K52" s="25"/>
      <c r="L52" s="25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2" customHeight="1" x14ac:dyDescent="0.25">
      <c r="A53" s="16" t="s">
        <v>52</v>
      </c>
      <c r="B53" s="16">
        <v>391</v>
      </c>
      <c r="C53" s="17">
        <v>101</v>
      </c>
      <c r="D53" s="18">
        <f>IF((I53=0),"",(C53/I53))</f>
        <v>0.42259414225941422</v>
      </c>
      <c r="E53" s="19">
        <v>122</v>
      </c>
      <c r="F53" s="20">
        <f>IF((I53=0),"",(E53/I53))</f>
        <v>0.5104602510460251</v>
      </c>
      <c r="G53" s="16">
        <v>16</v>
      </c>
      <c r="H53" s="21">
        <f>IF((I53=0),"",(G53/I53))</f>
        <v>6.6945606694560664E-2</v>
      </c>
      <c r="I53" s="16">
        <f>SUM(C53,E53,G53)</f>
        <v>239</v>
      </c>
      <c r="J53" s="21">
        <f>IF((B53=0),"",(I53/B53))</f>
        <v>0.61125319693094626</v>
      </c>
      <c r="K53" s="16">
        <f>B53-I53</f>
        <v>152</v>
      </c>
      <c r="L53" s="21">
        <f>IF((B53=0),"",(K53/B53))</f>
        <v>0.38874680306905368</v>
      </c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2" customHeight="1" x14ac:dyDescent="0.25">
      <c r="A54" s="16" t="s">
        <v>19</v>
      </c>
      <c r="B54" s="16">
        <v>4</v>
      </c>
      <c r="C54" s="17"/>
      <c r="D54" s="18"/>
      <c r="E54" s="19"/>
      <c r="F54" s="20"/>
      <c r="G54" s="16"/>
      <c r="H54" s="21"/>
      <c r="I54" s="16"/>
      <c r="J54" s="21"/>
      <c r="K54" s="16"/>
      <c r="L54" s="21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2" customHeight="1" x14ac:dyDescent="0.25">
      <c r="A55" s="22" t="s">
        <v>53</v>
      </c>
      <c r="B55" s="16" t="s">
        <v>54</v>
      </c>
      <c r="C55" s="23"/>
      <c r="D55" s="23"/>
      <c r="E55" s="24"/>
      <c r="F55" s="24"/>
      <c r="G55" s="25"/>
      <c r="H55" s="25"/>
      <c r="I55" s="25"/>
      <c r="J55" s="25"/>
      <c r="K55" s="25"/>
      <c r="L55" s="25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2" customHeight="1" x14ac:dyDescent="0.25">
      <c r="A56" s="26" t="s">
        <v>28</v>
      </c>
      <c r="B56" s="26">
        <v>485</v>
      </c>
      <c r="C56" s="27">
        <v>95</v>
      </c>
      <c r="D56" s="28">
        <f t="shared" ref="D56:D62" si="26">IF((I56=0),"",(C56/I56))</f>
        <v>0.34926470588235292</v>
      </c>
      <c r="E56" s="29">
        <v>176</v>
      </c>
      <c r="F56" s="30">
        <f t="shared" ref="F56:F62" si="27">IF((I56=0),"",(E56/I56))</f>
        <v>0.6470588235294118</v>
      </c>
      <c r="G56" s="26">
        <v>1</v>
      </c>
      <c r="H56" s="31">
        <f t="shared" ref="H56:H62" si="28">IF((I56=0),"",(G56/I56))</f>
        <v>3.6764705882352941E-3</v>
      </c>
      <c r="I56" s="26">
        <f t="shared" ref="I56:I61" si="29">SUM(C56,E56,G56)</f>
        <v>272</v>
      </c>
      <c r="J56" s="31">
        <f t="shared" ref="J56:J62" si="30">IF((B56=0),"",(I56/B56))</f>
        <v>0.56082474226804124</v>
      </c>
      <c r="K56" s="26">
        <f t="shared" ref="K56:K61" si="31">B56-I56</f>
        <v>213</v>
      </c>
      <c r="L56" s="31">
        <f t="shared" ref="L56:L62" si="32">IF((B56=0),"",(K56/B56))</f>
        <v>0.43917525773195876</v>
      </c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2" customHeight="1" x14ac:dyDescent="0.25">
      <c r="A57" s="26" t="s">
        <v>55</v>
      </c>
      <c r="B57" s="26">
        <v>467</v>
      </c>
      <c r="C57" s="27">
        <v>116</v>
      </c>
      <c r="D57" s="28">
        <f t="shared" si="26"/>
        <v>0.46774193548387094</v>
      </c>
      <c r="E57" s="29">
        <v>132</v>
      </c>
      <c r="F57" s="30">
        <f t="shared" si="27"/>
        <v>0.532258064516129</v>
      </c>
      <c r="G57" s="26">
        <v>0</v>
      </c>
      <c r="H57" s="31">
        <f t="shared" si="28"/>
        <v>0</v>
      </c>
      <c r="I57" s="26">
        <f t="shared" si="29"/>
        <v>248</v>
      </c>
      <c r="J57" s="31">
        <f t="shared" si="30"/>
        <v>0.53104925053533192</v>
      </c>
      <c r="K57" s="26">
        <f t="shared" si="31"/>
        <v>219</v>
      </c>
      <c r="L57" s="31">
        <f t="shared" si="32"/>
        <v>0.46895074946466808</v>
      </c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2" customHeight="1" x14ac:dyDescent="0.25">
      <c r="A58" s="26" t="s">
        <v>56</v>
      </c>
      <c r="B58" s="26">
        <v>320</v>
      </c>
      <c r="C58" s="27">
        <v>83</v>
      </c>
      <c r="D58" s="28">
        <f t="shared" si="26"/>
        <v>0.43915343915343913</v>
      </c>
      <c r="E58" s="29">
        <v>105</v>
      </c>
      <c r="F58" s="30">
        <f t="shared" si="27"/>
        <v>0.55555555555555558</v>
      </c>
      <c r="G58" s="26">
        <v>1</v>
      </c>
      <c r="H58" s="31">
        <f t="shared" si="28"/>
        <v>5.2910052910052907E-3</v>
      </c>
      <c r="I58" s="26">
        <f t="shared" si="29"/>
        <v>189</v>
      </c>
      <c r="J58" s="31">
        <f t="shared" si="30"/>
        <v>0.59062499999999996</v>
      </c>
      <c r="K58" s="26">
        <f t="shared" si="31"/>
        <v>131</v>
      </c>
      <c r="L58" s="31">
        <f t="shared" si="32"/>
        <v>0.40937499999999999</v>
      </c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2" customHeight="1" x14ac:dyDescent="0.25">
      <c r="A59" s="26" t="s">
        <v>57</v>
      </c>
      <c r="B59" s="26">
        <v>349</v>
      </c>
      <c r="C59" s="27">
        <v>102</v>
      </c>
      <c r="D59" s="28">
        <f t="shared" si="26"/>
        <v>0.51515151515151514</v>
      </c>
      <c r="E59" s="29">
        <v>95</v>
      </c>
      <c r="F59" s="30">
        <f t="shared" si="27"/>
        <v>0.47979797979797978</v>
      </c>
      <c r="G59" s="26">
        <v>1</v>
      </c>
      <c r="H59" s="31">
        <f t="shared" si="28"/>
        <v>5.0505050505050509E-3</v>
      </c>
      <c r="I59" s="26">
        <f t="shared" si="29"/>
        <v>198</v>
      </c>
      <c r="J59" s="31">
        <f t="shared" si="30"/>
        <v>0.56733524355300857</v>
      </c>
      <c r="K59" s="26">
        <f t="shared" si="31"/>
        <v>151</v>
      </c>
      <c r="L59" s="31">
        <f t="shared" si="32"/>
        <v>0.43266475644699143</v>
      </c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2" customHeight="1" x14ac:dyDescent="0.25">
      <c r="A60" s="26" t="s">
        <v>16</v>
      </c>
      <c r="B60" s="26">
        <v>387</v>
      </c>
      <c r="C60" s="27">
        <v>74</v>
      </c>
      <c r="D60" s="28">
        <f t="shared" si="26"/>
        <v>0.3645320197044335</v>
      </c>
      <c r="E60" s="29">
        <v>128</v>
      </c>
      <c r="F60" s="30">
        <f t="shared" si="27"/>
        <v>0.63054187192118227</v>
      </c>
      <c r="G60" s="26">
        <v>1</v>
      </c>
      <c r="H60" s="31">
        <f t="shared" si="28"/>
        <v>4.9261083743842365E-3</v>
      </c>
      <c r="I60" s="26">
        <f t="shared" si="29"/>
        <v>203</v>
      </c>
      <c r="J60" s="31">
        <f t="shared" si="30"/>
        <v>0.52454780361757103</v>
      </c>
      <c r="K60" s="26">
        <f t="shared" si="31"/>
        <v>184</v>
      </c>
      <c r="L60" s="31">
        <f t="shared" si="32"/>
        <v>0.47545219638242892</v>
      </c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2" customHeight="1" x14ac:dyDescent="0.25">
      <c r="A61" s="26" t="s">
        <v>17</v>
      </c>
      <c r="B61" s="26">
        <v>340</v>
      </c>
      <c r="C61" s="27">
        <v>93</v>
      </c>
      <c r="D61" s="28">
        <f t="shared" si="26"/>
        <v>0.46969696969696972</v>
      </c>
      <c r="E61" s="29">
        <v>98</v>
      </c>
      <c r="F61" s="30">
        <f t="shared" si="27"/>
        <v>0.49494949494949497</v>
      </c>
      <c r="G61" s="26">
        <v>7</v>
      </c>
      <c r="H61" s="31">
        <f t="shared" si="28"/>
        <v>3.5353535353535352E-2</v>
      </c>
      <c r="I61" s="26">
        <f t="shared" si="29"/>
        <v>198</v>
      </c>
      <c r="J61" s="31">
        <f t="shared" si="30"/>
        <v>0.58235294117647063</v>
      </c>
      <c r="K61" s="26">
        <f t="shared" si="31"/>
        <v>142</v>
      </c>
      <c r="L61" s="31">
        <f t="shared" si="32"/>
        <v>0.41764705882352943</v>
      </c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2" customHeight="1" x14ac:dyDescent="0.25">
      <c r="A62" s="16" t="s">
        <v>18</v>
      </c>
      <c r="B62" s="16">
        <f>SUM(B56:B61)</f>
        <v>2348</v>
      </c>
      <c r="C62" s="17">
        <f>SUM(C56:C61)</f>
        <v>563</v>
      </c>
      <c r="D62" s="18">
        <f t="shared" si="26"/>
        <v>0.43042813455657492</v>
      </c>
      <c r="E62" s="19">
        <f>SUM(E56:E61)</f>
        <v>734</v>
      </c>
      <c r="F62" s="20">
        <f t="shared" si="27"/>
        <v>0.5611620795107034</v>
      </c>
      <c r="G62" s="16">
        <f>SUM(G56:G61)</f>
        <v>11</v>
      </c>
      <c r="H62" s="21">
        <f t="shared" si="28"/>
        <v>8.4097859327217118E-3</v>
      </c>
      <c r="I62" s="16">
        <f>SUM(I56:I61)</f>
        <v>1308</v>
      </c>
      <c r="J62" s="21">
        <f t="shared" si="30"/>
        <v>0.55706984667802384</v>
      </c>
      <c r="K62" s="16">
        <f>B62-I62</f>
        <v>1040</v>
      </c>
      <c r="L62" s="21">
        <f t="shared" si="32"/>
        <v>0.44293015332197616</v>
      </c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2.75" customHeight="1" x14ac:dyDescent="0.25">
      <c r="A63" s="33" t="s">
        <v>19</v>
      </c>
      <c r="B63" s="33">
        <v>15</v>
      </c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2.75" customHeight="1" x14ac:dyDescent="0.2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2.75" customHeight="1" x14ac:dyDescent="0.2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2.75" customHeight="1" x14ac:dyDescent="0.2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2.75" customHeight="1" x14ac:dyDescent="0.2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2.75" customHeight="1" x14ac:dyDescent="0.2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2.75" customHeight="1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2.75" customHeight="1" x14ac:dyDescent="0.2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2.75" customHeight="1" x14ac:dyDescent="0.2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2.75" customHeight="1" x14ac:dyDescent="0.2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2.75" customHeight="1" x14ac:dyDescent="0.2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2.75" customHeight="1" x14ac:dyDescent="0.2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2.75" customHeight="1" x14ac:dyDescent="0.2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2.75" customHeight="1" x14ac:dyDescent="0.2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2.75" customHeight="1" x14ac:dyDescent="0.2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2.75" customHeight="1" x14ac:dyDescent="0.2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2.75" customHeight="1" x14ac:dyDescent="0.2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2.75" customHeight="1" x14ac:dyDescent="0.2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2.75" customHeight="1" x14ac:dyDescent="0.2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2.75" customHeight="1" x14ac:dyDescent="0.2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2.75" customHeight="1" x14ac:dyDescent="0.2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2.75" customHeight="1" x14ac:dyDescent="0.2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2.75" customHeight="1" x14ac:dyDescent="0.2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2.75" customHeight="1" x14ac:dyDescent="0.2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2.75" customHeight="1" x14ac:dyDescent="0.2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2.75" customHeight="1" x14ac:dyDescent="0.2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2.75" customHeight="1" x14ac:dyDescent="0.2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2.75" customHeight="1" x14ac:dyDescent="0.2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2.75" customHeight="1" x14ac:dyDescent="0.2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2.75" customHeight="1" x14ac:dyDescent="0.2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2.75" customHeight="1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2.75" customHeight="1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2.75" customHeight="1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2.75" customHeight="1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2.75" customHeight="1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2.75" customHeight="1" x14ac:dyDescent="0.2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2.75" customHeight="1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2.75" customHeight="1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2.75" customHeight="1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2.75" customHeight="1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2.75" customHeight="1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2.75" customHeight="1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2.75" customHeight="1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2.75" customHeight="1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2.75" customHeight="1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2.75" customHeight="1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2.75" customHeight="1" x14ac:dyDescent="0.2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2.75" customHeight="1" x14ac:dyDescent="0.2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2.75" customHeight="1" x14ac:dyDescent="0.2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2.75" customHeight="1" x14ac:dyDescent="0.2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2.75" customHeight="1" x14ac:dyDescent="0.2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2.75" customHeight="1" x14ac:dyDescent="0.2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2.75" customHeight="1" x14ac:dyDescent="0.2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2.75" customHeight="1" x14ac:dyDescent="0.2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2.75" customHeight="1" x14ac:dyDescent="0.2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2.75" customHeight="1" x14ac:dyDescent="0.2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2.75" customHeight="1" x14ac:dyDescent="0.2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2.75" customHeight="1" x14ac:dyDescent="0.2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2.75" customHeight="1" x14ac:dyDescent="0.2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2.75" customHeight="1" x14ac:dyDescent="0.2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2.75" customHeight="1" x14ac:dyDescent="0.2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2.75" customHeight="1" x14ac:dyDescent="0.2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2.75" customHeight="1" x14ac:dyDescent="0.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2.75" customHeight="1" x14ac:dyDescent="0.2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2.75" customHeight="1" x14ac:dyDescent="0.2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2.75" customHeight="1" x14ac:dyDescent="0.2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2.75" customHeight="1" x14ac:dyDescent="0.2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2.75" customHeight="1" x14ac:dyDescent="0.2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2.75" customHeight="1" x14ac:dyDescent="0.2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2.75" customHeight="1" x14ac:dyDescent="0.2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2.75" customHeight="1" x14ac:dyDescent="0.2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2.75" customHeight="1" x14ac:dyDescent="0.2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2.75" customHeight="1" x14ac:dyDescent="0.2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2.75" customHeight="1" x14ac:dyDescent="0.2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2.75" customHeight="1" x14ac:dyDescent="0.2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2.75" customHeight="1" x14ac:dyDescent="0.2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2.75" customHeight="1" x14ac:dyDescent="0.2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2.75" customHeight="1" x14ac:dyDescent="0.2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2.75" customHeight="1" x14ac:dyDescent="0.2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2.75" customHeight="1" x14ac:dyDescent="0.2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2.75" customHeight="1" x14ac:dyDescent="0.2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2.75" customHeight="1" x14ac:dyDescent="0.2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2.75" customHeight="1" x14ac:dyDescent="0.2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2.75" customHeight="1" x14ac:dyDescent="0.2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2.75" customHeight="1" x14ac:dyDescent="0.2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2.75" customHeight="1" x14ac:dyDescent="0.2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2.75" customHeight="1" x14ac:dyDescent="0.2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2.75" customHeight="1" x14ac:dyDescent="0.2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2.75" customHeight="1" x14ac:dyDescent="0.2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2.75" customHeight="1" x14ac:dyDescent="0.2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2.75" customHeight="1" x14ac:dyDescent="0.2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2.75" customHeight="1" x14ac:dyDescent="0.2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2.75" customHeight="1" x14ac:dyDescent="0.2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2.75" customHeight="1" x14ac:dyDescent="0.2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2.75" customHeight="1" x14ac:dyDescent="0.2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2.75" customHeight="1" x14ac:dyDescent="0.2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2.75" customHeight="1" x14ac:dyDescent="0.2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2.75" customHeight="1" x14ac:dyDescent="0.2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2.75" customHeight="1" x14ac:dyDescent="0.2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2.75" customHeight="1" x14ac:dyDescent="0.2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2.75" customHeight="1" x14ac:dyDescent="0.2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2.75" customHeight="1" x14ac:dyDescent="0.2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2.75" customHeight="1" x14ac:dyDescent="0.2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2.75" customHeight="1" x14ac:dyDescent="0.2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2.75" customHeight="1" x14ac:dyDescent="0.2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2.75" customHeight="1" x14ac:dyDescent="0.2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75" customHeight="1" x14ac:dyDescent="0.2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75" customHeight="1" x14ac:dyDescent="0.2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75" customHeight="1" x14ac:dyDescent="0.2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75" customHeight="1" x14ac:dyDescent="0.2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75" customHeight="1" x14ac:dyDescent="0.2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75" customHeight="1" x14ac:dyDescent="0.2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75" customHeight="1" x14ac:dyDescent="0.2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75" customHeight="1" x14ac:dyDescent="0.2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75" customHeight="1" x14ac:dyDescent="0.2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 customHeight="1" x14ac:dyDescent="0.2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 customHeight="1" x14ac:dyDescent="0.2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 customHeight="1" x14ac:dyDescent="0.2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 customHeight="1" x14ac:dyDescent="0.2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 customHeight="1" x14ac:dyDescent="0.2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 customHeight="1" x14ac:dyDescent="0.2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 customHeight="1" x14ac:dyDescent="0.2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 customHeight="1" x14ac:dyDescent="0.2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 customHeight="1" x14ac:dyDescent="0.2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 customHeight="1" x14ac:dyDescent="0.2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 customHeight="1" x14ac:dyDescent="0.2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 customHeight="1" x14ac:dyDescent="0.2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 customHeight="1" x14ac:dyDescent="0.2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 customHeight="1" x14ac:dyDescent="0.2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 customHeight="1" x14ac:dyDescent="0.2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 customHeight="1" x14ac:dyDescent="0.2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 customHeight="1" x14ac:dyDescent="0.2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 customHeight="1" x14ac:dyDescent="0.2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 customHeight="1" x14ac:dyDescent="0.2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 customHeight="1" x14ac:dyDescent="0.2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 customHeight="1" x14ac:dyDescent="0.2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 customHeight="1" x14ac:dyDescent="0.2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 customHeight="1" x14ac:dyDescent="0.2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 customHeight="1" x14ac:dyDescent="0.2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 customHeight="1" x14ac:dyDescent="0.2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 customHeight="1" x14ac:dyDescent="0.2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 customHeight="1" x14ac:dyDescent="0.2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 customHeight="1" x14ac:dyDescent="0.2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 customHeight="1" x14ac:dyDescent="0.2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 customHeight="1" x14ac:dyDescent="0.2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 customHeight="1" x14ac:dyDescent="0.2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 customHeight="1" x14ac:dyDescent="0.2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 customHeight="1" x14ac:dyDescent="0.2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 customHeight="1" x14ac:dyDescent="0.2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 customHeight="1" x14ac:dyDescent="0.2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 customHeight="1" x14ac:dyDescent="0.2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 customHeight="1" x14ac:dyDescent="0.2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 customHeight="1" x14ac:dyDescent="0.2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 customHeight="1" x14ac:dyDescent="0.2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 customHeight="1" x14ac:dyDescent="0.2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 customHeight="1" x14ac:dyDescent="0.2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 customHeight="1" x14ac:dyDescent="0.2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 customHeight="1" x14ac:dyDescent="0.2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 customHeight="1" x14ac:dyDescent="0.2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 customHeight="1" x14ac:dyDescent="0.2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 customHeight="1" x14ac:dyDescent="0.2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 customHeight="1" x14ac:dyDescent="0.2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 customHeight="1" x14ac:dyDescent="0.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 customHeight="1" x14ac:dyDescent="0.2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 customHeight="1" x14ac:dyDescent="0.2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 customHeight="1" x14ac:dyDescent="0.2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 customHeight="1" x14ac:dyDescent="0.2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 customHeight="1" x14ac:dyDescent="0.2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 customHeight="1" x14ac:dyDescent="0.2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 customHeight="1" x14ac:dyDescent="0.2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 customHeight="1" x14ac:dyDescent="0.2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 customHeight="1" x14ac:dyDescent="0.2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 customHeight="1" x14ac:dyDescent="0.2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 customHeight="1" x14ac:dyDescent="0.2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 customHeight="1" x14ac:dyDescent="0.2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 customHeight="1" x14ac:dyDescent="0.2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 customHeight="1" x14ac:dyDescent="0.2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 customHeight="1" x14ac:dyDescent="0.2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 customHeight="1" x14ac:dyDescent="0.2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 customHeight="1" x14ac:dyDescent="0.2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 customHeight="1" x14ac:dyDescent="0.2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 customHeight="1" x14ac:dyDescent="0.2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 customHeight="1" x14ac:dyDescent="0.2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 customHeight="1" x14ac:dyDescent="0.2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 customHeight="1" x14ac:dyDescent="0.2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 customHeight="1" x14ac:dyDescent="0.2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 customHeight="1" x14ac:dyDescent="0.2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 customHeight="1" x14ac:dyDescent="0.2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 customHeight="1" x14ac:dyDescent="0.2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 customHeight="1" x14ac:dyDescent="0.2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 customHeight="1" x14ac:dyDescent="0.2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 customHeight="1" x14ac:dyDescent="0.2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 customHeight="1" x14ac:dyDescent="0.2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 customHeight="1" x14ac:dyDescent="0.2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 customHeight="1" x14ac:dyDescent="0.2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 customHeight="1" x14ac:dyDescent="0.2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 customHeight="1" x14ac:dyDescent="0.2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 customHeight="1" x14ac:dyDescent="0.2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 customHeight="1" x14ac:dyDescent="0.2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 customHeight="1" x14ac:dyDescent="0.2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 customHeight="1" x14ac:dyDescent="0.2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 customHeight="1" x14ac:dyDescent="0.2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 customHeight="1" x14ac:dyDescent="0.2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 customHeight="1" x14ac:dyDescent="0.2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 customHeight="1" x14ac:dyDescent="0.2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 customHeight="1" x14ac:dyDescent="0.2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 customHeight="1" x14ac:dyDescent="0.2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 customHeight="1" x14ac:dyDescent="0.2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 customHeight="1" x14ac:dyDescent="0.2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 customHeight="1" x14ac:dyDescent="0.2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 customHeight="1" x14ac:dyDescent="0.2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 customHeight="1" x14ac:dyDescent="0.2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 customHeight="1" x14ac:dyDescent="0.2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 customHeight="1" x14ac:dyDescent="0.2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 customHeight="1" x14ac:dyDescent="0.2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 customHeight="1" x14ac:dyDescent="0.2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 customHeight="1" x14ac:dyDescent="0.2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 customHeight="1" x14ac:dyDescent="0.2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 customHeight="1" x14ac:dyDescent="0.2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 customHeight="1" x14ac:dyDescent="0.2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 customHeight="1" x14ac:dyDescent="0.2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 customHeight="1" x14ac:dyDescent="0.2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 customHeight="1" x14ac:dyDescent="0.2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 customHeight="1" x14ac:dyDescent="0.2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 customHeight="1" x14ac:dyDescent="0.2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 customHeight="1" x14ac:dyDescent="0.2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 customHeight="1" x14ac:dyDescent="0.2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 customHeight="1" x14ac:dyDescent="0.2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 customHeight="1" x14ac:dyDescent="0.2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 customHeight="1" x14ac:dyDescent="0.2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 customHeight="1" x14ac:dyDescent="0.2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 customHeight="1" x14ac:dyDescent="0.2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 customHeight="1" x14ac:dyDescent="0.2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 customHeight="1" x14ac:dyDescent="0.2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 customHeight="1" x14ac:dyDescent="0.2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 customHeight="1" x14ac:dyDescent="0.2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 customHeight="1" x14ac:dyDescent="0.2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 customHeight="1" x14ac:dyDescent="0.2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 customHeight="1" x14ac:dyDescent="0.2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 customHeight="1" x14ac:dyDescent="0.2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 customHeight="1" x14ac:dyDescent="0.2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 customHeight="1" x14ac:dyDescent="0.2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 customHeight="1" x14ac:dyDescent="0.2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 customHeight="1" x14ac:dyDescent="0.2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 customHeight="1" x14ac:dyDescent="0.2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 customHeight="1" x14ac:dyDescent="0.2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 customHeight="1" x14ac:dyDescent="0.2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 customHeight="1" x14ac:dyDescent="0.2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 customHeight="1" x14ac:dyDescent="0.2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 customHeight="1" x14ac:dyDescent="0.2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 customHeight="1" x14ac:dyDescent="0.2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 customHeight="1" x14ac:dyDescent="0.2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 customHeight="1" x14ac:dyDescent="0.2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 customHeight="1" x14ac:dyDescent="0.2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 customHeight="1" x14ac:dyDescent="0.2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 customHeight="1" x14ac:dyDescent="0.2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 customHeight="1" x14ac:dyDescent="0.2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 customHeight="1" x14ac:dyDescent="0.2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 customHeight="1" x14ac:dyDescent="0.2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 customHeight="1" x14ac:dyDescent="0.2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 customHeight="1" x14ac:dyDescent="0.2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 customHeight="1" x14ac:dyDescent="0.2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 customHeight="1" x14ac:dyDescent="0.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 customHeight="1" x14ac:dyDescent="0.2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 customHeight="1" x14ac:dyDescent="0.2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 customHeight="1" x14ac:dyDescent="0.2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 customHeight="1" x14ac:dyDescent="0.2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 customHeight="1" x14ac:dyDescent="0.2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 customHeight="1" x14ac:dyDescent="0.2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 customHeight="1" x14ac:dyDescent="0.2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 customHeight="1" x14ac:dyDescent="0.2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 customHeight="1" x14ac:dyDescent="0.2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 customHeight="1" x14ac:dyDescent="0.2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 customHeight="1" x14ac:dyDescent="0.2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 customHeight="1" x14ac:dyDescent="0.2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 customHeight="1" x14ac:dyDescent="0.2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 customHeight="1" x14ac:dyDescent="0.2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 customHeight="1" x14ac:dyDescent="0.2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 customHeight="1" x14ac:dyDescent="0.2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 customHeight="1" x14ac:dyDescent="0.2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 customHeight="1" x14ac:dyDescent="0.2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 customHeight="1" x14ac:dyDescent="0.2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 customHeight="1" x14ac:dyDescent="0.2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 customHeight="1" x14ac:dyDescent="0.2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 customHeight="1" x14ac:dyDescent="0.2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 customHeight="1" x14ac:dyDescent="0.2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 customHeight="1" x14ac:dyDescent="0.2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 customHeight="1" x14ac:dyDescent="0.2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 customHeight="1" x14ac:dyDescent="0.2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 customHeight="1" x14ac:dyDescent="0.2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 customHeight="1" x14ac:dyDescent="0.2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 customHeight="1" x14ac:dyDescent="0.2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 customHeight="1" x14ac:dyDescent="0.2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 customHeight="1" x14ac:dyDescent="0.2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 customHeight="1" x14ac:dyDescent="0.2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 customHeight="1" x14ac:dyDescent="0.2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 customHeight="1" x14ac:dyDescent="0.2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 customHeight="1" x14ac:dyDescent="0.2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 customHeight="1" x14ac:dyDescent="0.2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 customHeight="1" x14ac:dyDescent="0.2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 customHeight="1" x14ac:dyDescent="0.2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 customHeight="1" x14ac:dyDescent="0.2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 customHeight="1" x14ac:dyDescent="0.2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 customHeight="1" x14ac:dyDescent="0.2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 customHeight="1" x14ac:dyDescent="0.2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 customHeight="1" x14ac:dyDescent="0.2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 customHeight="1" x14ac:dyDescent="0.2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 customHeight="1" x14ac:dyDescent="0.2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 customHeight="1" x14ac:dyDescent="0.2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 customHeight="1" x14ac:dyDescent="0.2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 customHeight="1" x14ac:dyDescent="0.2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 customHeight="1" x14ac:dyDescent="0.2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 customHeight="1" x14ac:dyDescent="0.2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 customHeight="1" x14ac:dyDescent="0.2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 customHeight="1" x14ac:dyDescent="0.2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 customHeight="1" x14ac:dyDescent="0.2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 customHeight="1" x14ac:dyDescent="0.2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 customHeight="1" x14ac:dyDescent="0.2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 customHeight="1" x14ac:dyDescent="0.2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 customHeight="1" x14ac:dyDescent="0.2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 customHeight="1" x14ac:dyDescent="0.2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 customHeight="1" x14ac:dyDescent="0.2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 customHeight="1" x14ac:dyDescent="0.2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 customHeight="1" x14ac:dyDescent="0.2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 customHeight="1" x14ac:dyDescent="0.2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 customHeight="1" x14ac:dyDescent="0.2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 customHeight="1" x14ac:dyDescent="0.2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 customHeight="1" x14ac:dyDescent="0.2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 customHeight="1" x14ac:dyDescent="0.2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 customHeight="1" x14ac:dyDescent="0.2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 customHeight="1" x14ac:dyDescent="0.2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 customHeight="1" x14ac:dyDescent="0.2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 customHeight="1" x14ac:dyDescent="0.2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 customHeight="1" x14ac:dyDescent="0.2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 customHeight="1" x14ac:dyDescent="0.2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 customHeight="1" x14ac:dyDescent="0.2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 customHeight="1" x14ac:dyDescent="0.2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 customHeight="1" x14ac:dyDescent="0.2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 customHeight="1" x14ac:dyDescent="0.2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 customHeight="1" x14ac:dyDescent="0.2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 customHeight="1" x14ac:dyDescent="0.2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 customHeight="1" x14ac:dyDescent="0.2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 customHeight="1" x14ac:dyDescent="0.2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 customHeight="1" x14ac:dyDescent="0.2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 customHeight="1" x14ac:dyDescent="0.2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 customHeight="1" x14ac:dyDescent="0.2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 customHeight="1" x14ac:dyDescent="0.2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 customHeight="1" x14ac:dyDescent="0.2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 customHeight="1" x14ac:dyDescent="0.2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 customHeight="1" x14ac:dyDescent="0.2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 customHeight="1" x14ac:dyDescent="0.2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 customHeight="1" x14ac:dyDescent="0.2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 customHeight="1" x14ac:dyDescent="0.2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 customHeight="1" x14ac:dyDescent="0.2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 customHeight="1" x14ac:dyDescent="0.2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 customHeight="1" x14ac:dyDescent="0.2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 customHeight="1" x14ac:dyDescent="0.2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 customHeight="1" x14ac:dyDescent="0.2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 customHeight="1" x14ac:dyDescent="0.2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 customHeight="1" x14ac:dyDescent="0.2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 customHeight="1" x14ac:dyDescent="0.2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 customHeight="1" x14ac:dyDescent="0.2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 customHeight="1" x14ac:dyDescent="0.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 customHeight="1" x14ac:dyDescent="0.2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 customHeight="1" x14ac:dyDescent="0.2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 customHeight="1" x14ac:dyDescent="0.2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 customHeight="1" x14ac:dyDescent="0.2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 customHeight="1" x14ac:dyDescent="0.2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 customHeight="1" x14ac:dyDescent="0.2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 customHeight="1" x14ac:dyDescent="0.2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 customHeight="1" x14ac:dyDescent="0.2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 customHeight="1" x14ac:dyDescent="0.2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 customHeight="1" x14ac:dyDescent="0.2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 customHeight="1" x14ac:dyDescent="0.2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 customHeight="1" x14ac:dyDescent="0.2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 customHeight="1" x14ac:dyDescent="0.2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 customHeight="1" x14ac:dyDescent="0.2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 customHeight="1" x14ac:dyDescent="0.2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 customHeight="1" x14ac:dyDescent="0.2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 customHeight="1" x14ac:dyDescent="0.2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 customHeight="1" x14ac:dyDescent="0.2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 customHeight="1" x14ac:dyDescent="0.2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 customHeight="1" x14ac:dyDescent="0.2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 customHeight="1" x14ac:dyDescent="0.2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 customHeight="1" x14ac:dyDescent="0.2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 customHeight="1" x14ac:dyDescent="0.2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 customHeight="1" x14ac:dyDescent="0.2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 customHeight="1" x14ac:dyDescent="0.2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 customHeight="1" x14ac:dyDescent="0.2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 customHeight="1" x14ac:dyDescent="0.2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 customHeight="1" x14ac:dyDescent="0.2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 customHeight="1" x14ac:dyDescent="0.2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 customHeight="1" x14ac:dyDescent="0.2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 customHeight="1" x14ac:dyDescent="0.2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 customHeight="1" x14ac:dyDescent="0.2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 customHeight="1" x14ac:dyDescent="0.2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 customHeight="1" x14ac:dyDescent="0.2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 customHeight="1" x14ac:dyDescent="0.2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 customHeight="1" x14ac:dyDescent="0.2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 customHeight="1" x14ac:dyDescent="0.2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 customHeight="1" x14ac:dyDescent="0.2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 customHeight="1" x14ac:dyDescent="0.2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 customHeight="1" x14ac:dyDescent="0.2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 customHeight="1" x14ac:dyDescent="0.2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 customHeight="1" x14ac:dyDescent="0.2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 customHeight="1" x14ac:dyDescent="0.2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 customHeight="1" x14ac:dyDescent="0.2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 customHeight="1" x14ac:dyDescent="0.2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 customHeight="1" x14ac:dyDescent="0.2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 customHeight="1" x14ac:dyDescent="0.2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 customHeight="1" x14ac:dyDescent="0.2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 customHeight="1" x14ac:dyDescent="0.2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 customHeight="1" x14ac:dyDescent="0.2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 customHeight="1" x14ac:dyDescent="0.2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 customHeight="1" x14ac:dyDescent="0.2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 customHeight="1" x14ac:dyDescent="0.2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 customHeight="1" x14ac:dyDescent="0.2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 customHeight="1" x14ac:dyDescent="0.2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 customHeight="1" x14ac:dyDescent="0.2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 customHeight="1" x14ac:dyDescent="0.2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 customHeight="1" x14ac:dyDescent="0.2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 customHeight="1" x14ac:dyDescent="0.2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 customHeight="1" x14ac:dyDescent="0.2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 customHeight="1" x14ac:dyDescent="0.2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 customHeight="1" x14ac:dyDescent="0.2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 customHeight="1" x14ac:dyDescent="0.2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 customHeight="1" x14ac:dyDescent="0.2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 customHeight="1" x14ac:dyDescent="0.2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 customHeight="1" x14ac:dyDescent="0.2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 customHeight="1" x14ac:dyDescent="0.2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 customHeight="1" x14ac:dyDescent="0.2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 customHeight="1" x14ac:dyDescent="0.2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 customHeight="1" x14ac:dyDescent="0.2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 customHeight="1" x14ac:dyDescent="0.2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 customHeight="1" x14ac:dyDescent="0.2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 customHeight="1" x14ac:dyDescent="0.2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 customHeight="1" x14ac:dyDescent="0.2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 customHeight="1" x14ac:dyDescent="0.2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 customHeight="1" x14ac:dyDescent="0.2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 customHeight="1" x14ac:dyDescent="0.2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 customHeight="1" x14ac:dyDescent="0.2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 customHeight="1" x14ac:dyDescent="0.2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 customHeight="1" x14ac:dyDescent="0.2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 customHeight="1" x14ac:dyDescent="0.2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 customHeight="1" x14ac:dyDescent="0.2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 customHeight="1" x14ac:dyDescent="0.2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 customHeight="1" x14ac:dyDescent="0.2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 customHeight="1" x14ac:dyDescent="0.2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 customHeight="1" x14ac:dyDescent="0.2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 customHeight="1" x14ac:dyDescent="0.2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 customHeight="1" x14ac:dyDescent="0.2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 customHeight="1" x14ac:dyDescent="0.2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 customHeight="1" x14ac:dyDescent="0.2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 customHeight="1" x14ac:dyDescent="0.2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 customHeight="1" x14ac:dyDescent="0.2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 customHeight="1" x14ac:dyDescent="0.2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 customHeight="1" x14ac:dyDescent="0.2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 customHeight="1" x14ac:dyDescent="0.2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 customHeight="1" x14ac:dyDescent="0.2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 customHeight="1" x14ac:dyDescent="0.2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 customHeight="1" x14ac:dyDescent="0.2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 customHeight="1" x14ac:dyDescent="0.2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 customHeight="1" x14ac:dyDescent="0.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 customHeight="1" x14ac:dyDescent="0.2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 customHeight="1" x14ac:dyDescent="0.2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 customHeight="1" x14ac:dyDescent="0.2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 customHeight="1" x14ac:dyDescent="0.2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 customHeight="1" x14ac:dyDescent="0.2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 customHeight="1" x14ac:dyDescent="0.2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 customHeight="1" x14ac:dyDescent="0.2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 customHeight="1" x14ac:dyDescent="0.2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 customHeight="1" x14ac:dyDescent="0.2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 customHeight="1" x14ac:dyDescent="0.2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 customHeight="1" x14ac:dyDescent="0.2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 customHeight="1" x14ac:dyDescent="0.2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 customHeight="1" x14ac:dyDescent="0.2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 customHeight="1" x14ac:dyDescent="0.2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 customHeight="1" x14ac:dyDescent="0.2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 customHeight="1" x14ac:dyDescent="0.2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 customHeight="1" x14ac:dyDescent="0.2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 customHeight="1" x14ac:dyDescent="0.2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 customHeight="1" x14ac:dyDescent="0.2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 customHeight="1" x14ac:dyDescent="0.2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 customHeight="1" x14ac:dyDescent="0.2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 customHeight="1" x14ac:dyDescent="0.2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 customHeight="1" x14ac:dyDescent="0.2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 customHeight="1" x14ac:dyDescent="0.2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 customHeight="1" x14ac:dyDescent="0.2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 customHeight="1" x14ac:dyDescent="0.2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 customHeight="1" x14ac:dyDescent="0.2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 customHeight="1" x14ac:dyDescent="0.2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 customHeight="1" x14ac:dyDescent="0.2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 customHeight="1" x14ac:dyDescent="0.2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 customHeight="1" x14ac:dyDescent="0.2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 customHeight="1" x14ac:dyDescent="0.2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 customHeight="1" x14ac:dyDescent="0.2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 customHeight="1" x14ac:dyDescent="0.2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 customHeight="1" x14ac:dyDescent="0.2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 customHeight="1" x14ac:dyDescent="0.2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 customHeight="1" x14ac:dyDescent="0.2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 customHeight="1" x14ac:dyDescent="0.2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 customHeight="1" x14ac:dyDescent="0.2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 customHeight="1" x14ac:dyDescent="0.2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 customHeight="1" x14ac:dyDescent="0.2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 customHeight="1" x14ac:dyDescent="0.2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 customHeight="1" x14ac:dyDescent="0.2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 customHeight="1" x14ac:dyDescent="0.2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 customHeight="1" x14ac:dyDescent="0.2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 customHeight="1" x14ac:dyDescent="0.2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 customHeight="1" x14ac:dyDescent="0.2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 customHeight="1" x14ac:dyDescent="0.2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 customHeight="1" x14ac:dyDescent="0.2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 customHeight="1" x14ac:dyDescent="0.2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 customHeight="1" x14ac:dyDescent="0.2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 customHeight="1" x14ac:dyDescent="0.2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 customHeight="1" x14ac:dyDescent="0.2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 customHeight="1" x14ac:dyDescent="0.2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 customHeight="1" x14ac:dyDescent="0.2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 customHeight="1" x14ac:dyDescent="0.2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 customHeight="1" x14ac:dyDescent="0.2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 customHeight="1" x14ac:dyDescent="0.2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 customHeight="1" x14ac:dyDescent="0.2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 customHeight="1" x14ac:dyDescent="0.2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 customHeight="1" x14ac:dyDescent="0.2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 customHeight="1" x14ac:dyDescent="0.2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 customHeight="1" x14ac:dyDescent="0.2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 customHeight="1" x14ac:dyDescent="0.2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 customHeight="1" x14ac:dyDescent="0.2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 customHeight="1" x14ac:dyDescent="0.2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 customHeight="1" x14ac:dyDescent="0.2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 customHeight="1" x14ac:dyDescent="0.2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 customHeight="1" x14ac:dyDescent="0.2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 customHeight="1" x14ac:dyDescent="0.2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 customHeight="1" x14ac:dyDescent="0.2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 customHeight="1" x14ac:dyDescent="0.2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 customHeight="1" x14ac:dyDescent="0.2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 customHeight="1" x14ac:dyDescent="0.2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 customHeight="1" x14ac:dyDescent="0.2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 customHeight="1" x14ac:dyDescent="0.2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 customHeight="1" x14ac:dyDescent="0.2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 customHeight="1" x14ac:dyDescent="0.2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 customHeight="1" x14ac:dyDescent="0.2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 customHeight="1" x14ac:dyDescent="0.2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 customHeight="1" x14ac:dyDescent="0.2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 customHeight="1" x14ac:dyDescent="0.2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 customHeight="1" x14ac:dyDescent="0.2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 customHeight="1" x14ac:dyDescent="0.2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 customHeight="1" x14ac:dyDescent="0.2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 customHeight="1" x14ac:dyDescent="0.2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 customHeight="1" x14ac:dyDescent="0.2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 customHeight="1" x14ac:dyDescent="0.2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 customHeight="1" x14ac:dyDescent="0.2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 customHeight="1" x14ac:dyDescent="0.2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 customHeight="1" x14ac:dyDescent="0.2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 customHeight="1" x14ac:dyDescent="0.2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 customHeight="1" x14ac:dyDescent="0.2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 customHeight="1" x14ac:dyDescent="0.2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 customHeight="1" x14ac:dyDescent="0.2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 customHeight="1" x14ac:dyDescent="0.2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 customHeight="1" x14ac:dyDescent="0.2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 customHeight="1" x14ac:dyDescent="0.2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 customHeight="1" x14ac:dyDescent="0.2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 customHeight="1" x14ac:dyDescent="0.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 customHeight="1" x14ac:dyDescent="0.2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 customHeight="1" x14ac:dyDescent="0.2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 customHeight="1" x14ac:dyDescent="0.2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 customHeight="1" x14ac:dyDescent="0.2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 customHeight="1" x14ac:dyDescent="0.2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 customHeight="1" x14ac:dyDescent="0.2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 customHeight="1" x14ac:dyDescent="0.2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 customHeight="1" x14ac:dyDescent="0.2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 customHeight="1" x14ac:dyDescent="0.2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 customHeight="1" x14ac:dyDescent="0.2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 customHeight="1" x14ac:dyDescent="0.2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 customHeight="1" x14ac:dyDescent="0.2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 customHeight="1" x14ac:dyDescent="0.2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 customHeight="1" x14ac:dyDescent="0.2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 customHeight="1" x14ac:dyDescent="0.2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 customHeight="1" x14ac:dyDescent="0.2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 customHeight="1" x14ac:dyDescent="0.2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 customHeight="1" x14ac:dyDescent="0.2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 customHeight="1" x14ac:dyDescent="0.2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 customHeight="1" x14ac:dyDescent="0.2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 customHeight="1" x14ac:dyDescent="0.2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 customHeight="1" x14ac:dyDescent="0.2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 customHeight="1" x14ac:dyDescent="0.2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 customHeight="1" x14ac:dyDescent="0.2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 customHeight="1" x14ac:dyDescent="0.2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 customHeight="1" x14ac:dyDescent="0.2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 customHeight="1" x14ac:dyDescent="0.2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 customHeight="1" x14ac:dyDescent="0.2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 customHeight="1" x14ac:dyDescent="0.2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 customHeight="1" x14ac:dyDescent="0.2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 customHeight="1" x14ac:dyDescent="0.2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 customHeight="1" x14ac:dyDescent="0.2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 customHeight="1" x14ac:dyDescent="0.2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 customHeight="1" x14ac:dyDescent="0.2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 customHeight="1" x14ac:dyDescent="0.2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 customHeight="1" x14ac:dyDescent="0.2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 customHeight="1" x14ac:dyDescent="0.2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 customHeight="1" x14ac:dyDescent="0.2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 customHeight="1" x14ac:dyDescent="0.2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 customHeight="1" x14ac:dyDescent="0.2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 customHeight="1" x14ac:dyDescent="0.2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 customHeight="1" x14ac:dyDescent="0.2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 customHeight="1" x14ac:dyDescent="0.2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 customHeight="1" x14ac:dyDescent="0.2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 customHeight="1" x14ac:dyDescent="0.2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 customHeight="1" x14ac:dyDescent="0.2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 customHeight="1" x14ac:dyDescent="0.2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 customHeight="1" x14ac:dyDescent="0.2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 customHeight="1" x14ac:dyDescent="0.2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 customHeight="1" x14ac:dyDescent="0.2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 customHeight="1" x14ac:dyDescent="0.2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 customHeight="1" x14ac:dyDescent="0.2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 customHeight="1" x14ac:dyDescent="0.2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 customHeight="1" x14ac:dyDescent="0.2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 customHeight="1" x14ac:dyDescent="0.2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 customHeight="1" x14ac:dyDescent="0.2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 customHeight="1" x14ac:dyDescent="0.2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 customHeight="1" x14ac:dyDescent="0.2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 customHeight="1" x14ac:dyDescent="0.2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 customHeight="1" x14ac:dyDescent="0.2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 customHeight="1" x14ac:dyDescent="0.2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 customHeight="1" x14ac:dyDescent="0.2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 customHeight="1" x14ac:dyDescent="0.2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 customHeight="1" x14ac:dyDescent="0.2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 customHeight="1" x14ac:dyDescent="0.2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 customHeight="1" x14ac:dyDescent="0.2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 customHeight="1" x14ac:dyDescent="0.2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 customHeight="1" x14ac:dyDescent="0.2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 customHeight="1" x14ac:dyDescent="0.2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 customHeight="1" x14ac:dyDescent="0.2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 customHeight="1" x14ac:dyDescent="0.2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 customHeight="1" x14ac:dyDescent="0.2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 customHeight="1" x14ac:dyDescent="0.2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 customHeight="1" x14ac:dyDescent="0.2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 customHeight="1" x14ac:dyDescent="0.2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 customHeight="1" x14ac:dyDescent="0.2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 customHeight="1" x14ac:dyDescent="0.2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 customHeight="1" x14ac:dyDescent="0.2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 customHeight="1" x14ac:dyDescent="0.2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 customHeight="1" x14ac:dyDescent="0.2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 customHeight="1" x14ac:dyDescent="0.2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 customHeight="1" x14ac:dyDescent="0.2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 customHeight="1" x14ac:dyDescent="0.2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 customHeight="1" x14ac:dyDescent="0.2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 customHeight="1" x14ac:dyDescent="0.2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 customHeight="1" x14ac:dyDescent="0.2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 customHeight="1" x14ac:dyDescent="0.2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 customHeight="1" x14ac:dyDescent="0.2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 customHeight="1" x14ac:dyDescent="0.2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 customHeight="1" x14ac:dyDescent="0.2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 customHeight="1" x14ac:dyDescent="0.2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 customHeight="1" x14ac:dyDescent="0.2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 customHeight="1" x14ac:dyDescent="0.2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 customHeight="1" x14ac:dyDescent="0.2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 customHeight="1" x14ac:dyDescent="0.2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 customHeight="1" x14ac:dyDescent="0.2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 customHeight="1" x14ac:dyDescent="0.2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 customHeight="1" x14ac:dyDescent="0.2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 customHeight="1" x14ac:dyDescent="0.2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 customHeight="1" x14ac:dyDescent="0.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 customHeight="1" x14ac:dyDescent="0.2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 customHeight="1" x14ac:dyDescent="0.2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 customHeight="1" x14ac:dyDescent="0.2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 customHeight="1" x14ac:dyDescent="0.2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 customHeight="1" x14ac:dyDescent="0.2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 customHeight="1" x14ac:dyDescent="0.2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 customHeight="1" x14ac:dyDescent="0.2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 customHeight="1" x14ac:dyDescent="0.2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 customHeight="1" x14ac:dyDescent="0.2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 customHeight="1" x14ac:dyDescent="0.2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 customHeight="1" x14ac:dyDescent="0.2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 customHeight="1" x14ac:dyDescent="0.2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 customHeight="1" x14ac:dyDescent="0.2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 customHeight="1" x14ac:dyDescent="0.2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 customHeight="1" x14ac:dyDescent="0.2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 customHeight="1" x14ac:dyDescent="0.2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 customHeight="1" x14ac:dyDescent="0.2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 customHeight="1" x14ac:dyDescent="0.2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 customHeight="1" x14ac:dyDescent="0.2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 customHeight="1" x14ac:dyDescent="0.2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 customHeight="1" x14ac:dyDescent="0.2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 customHeight="1" x14ac:dyDescent="0.2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 customHeight="1" x14ac:dyDescent="0.2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 customHeight="1" x14ac:dyDescent="0.2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 customHeight="1" x14ac:dyDescent="0.2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 customHeight="1" x14ac:dyDescent="0.2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 customHeight="1" x14ac:dyDescent="0.2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 customHeight="1" x14ac:dyDescent="0.2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 customHeight="1" x14ac:dyDescent="0.2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 customHeight="1" x14ac:dyDescent="0.2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 customHeight="1" x14ac:dyDescent="0.2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 customHeight="1" x14ac:dyDescent="0.2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 customHeight="1" x14ac:dyDescent="0.2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 customHeight="1" x14ac:dyDescent="0.2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 customHeight="1" x14ac:dyDescent="0.2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 customHeight="1" x14ac:dyDescent="0.2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 customHeight="1" x14ac:dyDescent="0.2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 customHeight="1" x14ac:dyDescent="0.2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 customHeight="1" x14ac:dyDescent="0.2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 customHeight="1" x14ac:dyDescent="0.2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 customHeight="1" x14ac:dyDescent="0.2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 customHeight="1" x14ac:dyDescent="0.2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 customHeight="1" x14ac:dyDescent="0.2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 customHeight="1" x14ac:dyDescent="0.2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 customHeight="1" x14ac:dyDescent="0.2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 customHeight="1" x14ac:dyDescent="0.2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 customHeight="1" x14ac:dyDescent="0.2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 customHeight="1" x14ac:dyDescent="0.2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 customHeight="1" x14ac:dyDescent="0.2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 customHeight="1" x14ac:dyDescent="0.2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 customHeight="1" x14ac:dyDescent="0.2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 customHeight="1" x14ac:dyDescent="0.2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 customHeight="1" x14ac:dyDescent="0.2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 customHeight="1" x14ac:dyDescent="0.2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 customHeight="1" x14ac:dyDescent="0.2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 customHeight="1" x14ac:dyDescent="0.2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 customHeight="1" x14ac:dyDescent="0.2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 customHeight="1" x14ac:dyDescent="0.2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 customHeight="1" x14ac:dyDescent="0.2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 customHeight="1" x14ac:dyDescent="0.2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 customHeight="1" x14ac:dyDescent="0.2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 customHeight="1" x14ac:dyDescent="0.2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 customHeight="1" x14ac:dyDescent="0.2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 customHeight="1" x14ac:dyDescent="0.2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 customHeight="1" x14ac:dyDescent="0.2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 customHeight="1" x14ac:dyDescent="0.2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 customHeight="1" x14ac:dyDescent="0.2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 customHeight="1" x14ac:dyDescent="0.2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 customHeight="1" x14ac:dyDescent="0.2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 customHeight="1" x14ac:dyDescent="0.2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 customHeight="1" x14ac:dyDescent="0.2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 customHeight="1" x14ac:dyDescent="0.2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 customHeight="1" x14ac:dyDescent="0.2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 customHeight="1" x14ac:dyDescent="0.2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 customHeight="1" x14ac:dyDescent="0.2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 customHeight="1" x14ac:dyDescent="0.2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 customHeight="1" x14ac:dyDescent="0.2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 customHeight="1" x14ac:dyDescent="0.2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 customHeight="1" x14ac:dyDescent="0.2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 customHeight="1" x14ac:dyDescent="0.2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 customHeight="1" x14ac:dyDescent="0.2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 customHeight="1" x14ac:dyDescent="0.2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 customHeight="1" x14ac:dyDescent="0.2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 customHeight="1" x14ac:dyDescent="0.2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 customHeight="1" x14ac:dyDescent="0.2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 customHeight="1" x14ac:dyDescent="0.2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 customHeight="1" x14ac:dyDescent="0.2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 customHeight="1" x14ac:dyDescent="0.2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 customHeight="1" x14ac:dyDescent="0.2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 customHeight="1" x14ac:dyDescent="0.2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 customHeight="1" x14ac:dyDescent="0.2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 customHeight="1" x14ac:dyDescent="0.2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 customHeight="1" x14ac:dyDescent="0.2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 customHeight="1" x14ac:dyDescent="0.2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 customHeight="1" x14ac:dyDescent="0.2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 customHeight="1" x14ac:dyDescent="0.2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 customHeight="1" x14ac:dyDescent="0.2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 customHeight="1" x14ac:dyDescent="0.2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 customHeight="1" x14ac:dyDescent="0.2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 customHeight="1" x14ac:dyDescent="0.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 customHeight="1" x14ac:dyDescent="0.2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 customHeight="1" x14ac:dyDescent="0.2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 customHeight="1" x14ac:dyDescent="0.2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 customHeight="1" x14ac:dyDescent="0.2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 customHeight="1" x14ac:dyDescent="0.2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 customHeight="1" x14ac:dyDescent="0.2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 customHeight="1" x14ac:dyDescent="0.2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 customHeight="1" x14ac:dyDescent="0.2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 customHeight="1" x14ac:dyDescent="0.2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 customHeight="1" x14ac:dyDescent="0.2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 customHeight="1" x14ac:dyDescent="0.2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 customHeight="1" x14ac:dyDescent="0.2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 customHeight="1" x14ac:dyDescent="0.2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 customHeight="1" x14ac:dyDescent="0.2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 customHeight="1" x14ac:dyDescent="0.2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 customHeight="1" x14ac:dyDescent="0.2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 customHeight="1" x14ac:dyDescent="0.2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 customHeight="1" x14ac:dyDescent="0.2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 customHeight="1" x14ac:dyDescent="0.2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 customHeight="1" x14ac:dyDescent="0.2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 customHeight="1" x14ac:dyDescent="0.2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 customHeight="1" x14ac:dyDescent="0.2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 customHeight="1" x14ac:dyDescent="0.2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 customHeight="1" x14ac:dyDescent="0.2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 customHeight="1" x14ac:dyDescent="0.2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 customHeight="1" x14ac:dyDescent="0.2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 customHeight="1" x14ac:dyDescent="0.2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 customHeight="1" x14ac:dyDescent="0.2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 customHeight="1" x14ac:dyDescent="0.2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 customHeight="1" x14ac:dyDescent="0.2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 customHeight="1" x14ac:dyDescent="0.2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 customHeight="1" x14ac:dyDescent="0.2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 customHeight="1" x14ac:dyDescent="0.2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 customHeight="1" x14ac:dyDescent="0.2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 customHeight="1" x14ac:dyDescent="0.2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 customHeight="1" x14ac:dyDescent="0.2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 customHeight="1" x14ac:dyDescent="0.2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 customHeight="1" x14ac:dyDescent="0.2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 customHeight="1" x14ac:dyDescent="0.2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 customHeight="1" x14ac:dyDescent="0.2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 customHeight="1" x14ac:dyDescent="0.2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 customHeight="1" x14ac:dyDescent="0.2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 customHeight="1" x14ac:dyDescent="0.2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 customHeight="1" x14ac:dyDescent="0.2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 customHeight="1" x14ac:dyDescent="0.2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 customHeight="1" x14ac:dyDescent="0.2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 customHeight="1" x14ac:dyDescent="0.2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 customHeight="1" x14ac:dyDescent="0.2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 customHeight="1" x14ac:dyDescent="0.2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 customHeight="1" x14ac:dyDescent="0.2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 customHeight="1" x14ac:dyDescent="0.2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 customHeight="1" x14ac:dyDescent="0.2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 customHeight="1" x14ac:dyDescent="0.2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 customHeight="1" x14ac:dyDescent="0.2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 customHeight="1" x14ac:dyDescent="0.2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 customHeight="1" x14ac:dyDescent="0.2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 customHeight="1" x14ac:dyDescent="0.2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 customHeight="1" x14ac:dyDescent="0.2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 customHeight="1" x14ac:dyDescent="0.2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 customHeight="1" x14ac:dyDescent="0.2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 customHeight="1" x14ac:dyDescent="0.2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 customHeight="1" x14ac:dyDescent="0.2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 customHeight="1" x14ac:dyDescent="0.2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 customHeight="1" x14ac:dyDescent="0.2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 customHeight="1" x14ac:dyDescent="0.2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 customHeight="1" x14ac:dyDescent="0.2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 customHeight="1" x14ac:dyDescent="0.2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 customHeight="1" x14ac:dyDescent="0.2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 customHeight="1" x14ac:dyDescent="0.2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 customHeight="1" x14ac:dyDescent="0.2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 customHeight="1" x14ac:dyDescent="0.2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 customHeight="1" x14ac:dyDescent="0.2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 customHeight="1" x14ac:dyDescent="0.2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 customHeight="1" x14ac:dyDescent="0.2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 customHeight="1" x14ac:dyDescent="0.2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 customHeight="1" x14ac:dyDescent="0.2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 customHeight="1" x14ac:dyDescent="0.2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 customHeight="1" x14ac:dyDescent="0.2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 customHeight="1" x14ac:dyDescent="0.2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 customHeight="1" x14ac:dyDescent="0.2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 customHeight="1" x14ac:dyDescent="0.2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 customHeight="1" x14ac:dyDescent="0.2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 customHeight="1" x14ac:dyDescent="0.2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 customHeight="1" x14ac:dyDescent="0.2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 customHeight="1" x14ac:dyDescent="0.2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 customHeight="1" x14ac:dyDescent="0.2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 customHeight="1" x14ac:dyDescent="0.2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 customHeight="1" x14ac:dyDescent="0.2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 customHeight="1" x14ac:dyDescent="0.2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 customHeight="1" x14ac:dyDescent="0.2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 customHeight="1" x14ac:dyDescent="0.2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 customHeight="1" x14ac:dyDescent="0.2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 customHeight="1" x14ac:dyDescent="0.2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 customHeight="1" x14ac:dyDescent="0.2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 customHeight="1" x14ac:dyDescent="0.2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 customHeight="1" x14ac:dyDescent="0.2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 customHeight="1" x14ac:dyDescent="0.2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 customHeight="1" x14ac:dyDescent="0.2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 customHeight="1" x14ac:dyDescent="0.2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 customHeight="1" x14ac:dyDescent="0.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 customHeight="1" x14ac:dyDescent="0.2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 customHeight="1" x14ac:dyDescent="0.2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 customHeight="1" x14ac:dyDescent="0.2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 customHeight="1" x14ac:dyDescent="0.2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 customHeight="1" x14ac:dyDescent="0.2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 customHeight="1" x14ac:dyDescent="0.2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 customHeight="1" x14ac:dyDescent="0.2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 customHeight="1" x14ac:dyDescent="0.2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 customHeight="1" x14ac:dyDescent="0.2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 customHeight="1" x14ac:dyDescent="0.2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 customHeight="1" x14ac:dyDescent="0.2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 customHeight="1" x14ac:dyDescent="0.2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 customHeight="1" x14ac:dyDescent="0.2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 customHeight="1" x14ac:dyDescent="0.2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 customHeight="1" x14ac:dyDescent="0.2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 customHeight="1" x14ac:dyDescent="0.2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 customHeight="1" x14ac:dyDescent="0.2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 customHeight="1" x14ac:dyDescent="0.2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 customHeight="1" x14ac:dyDescent="0.2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 customHeight="1" x14ac:dyDescent="0.2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 customHeight="1" x14ac:dyDescent="0.2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 customHeight="1" x14ac:dyDescent="0.2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 customHeight="1" x14ac:dyDescent="0.2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 customHeight="1" x14ac:dyDescent="0.2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 customHeight="1" x14ac:dyDescent="0.2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 customHeight="1" x14ac:dyDescent="0.2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 customHeight="1" x14ac:dyDescent="0.2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 customHeight="1" x14ac:dyDescent="0.2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 customHeight="1" x14ac:dyDescent="0.2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 customHeight="1" x14ac:dyDescent="0.2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 customHeight="1" x14ac:dyDescent="0.2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 customHeight="1" x14ac:dyDescent="0.2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 customHeight="1" x14ac:dyDescent="0.2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 customHeight="1" x14ac:dyDescent="0.2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75" customHeight="1" x14ac:dyDescent="0.2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75" customHeight="1" x14ac:dyDescent="0.2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75" customHeight="1" x14ac:dyDescent="0.2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75" customHeight="1" x14ac:dyDescent="0.2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75" customHeight="1" x14ac:dyDescent="0.2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75" customHeight="1" x14ac:dyDescent="0.2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75" customHeight="1" x14ac:dyDescent="0.2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75" customHeight="1" x14ac:dyDescent="0.2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75" customHeight="1" x14ac:dyDescent="0.2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75" customHeight="1" x14ac:dyDescent="0.2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75" customHeight="1" x14ac:dyDescent="0.2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75" customHeight="1" x14ac:dyDescent="0.2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75" customHeight="1" x14ac:dyDescent="0.2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75" customHeight="1" x14ac:dyDescent="0.2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75" customHeight="1" x14ac:dyDescent="0.2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75" customHeight="1" x14ac:dyDescent="0.2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75" customHeight="1" x14ac:dyDescent="0.25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75" customHeight="1" x14ac:dyDescent="0.25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75" customHeight="1" x14ac:dyDescent="0.25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75" customHeight="1" x14ac:dyDescent="0.25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75" customHeight="1" x14ac:dyDescent="0.25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75" customHeight="1" x14ac:dyDescent="0.25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.75" customHeight="1" x14ac:dyDescent="0.25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.75" customHeight="1" x14ac:dyDescent="0.25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.75" customHeight="1" x14ac:dyDescent="0.25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.75" customHeight="1" x14ac:dyDescent="0.2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.75" customHeight="1" x14ac:dyDescent="0.25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2.75" customHeight="1" x14ac:dyDescent="0.25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2.75" customHeight="1" x14ac:dyDescent="0.25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2.75" customHeight="1" x14ac:dyDescent="0.25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2.75" customHeight="1" x14ac:dyDescent="0.25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2.75" customHeight="1" x14ac:dyDescent="0.25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2.75" customHeight="1" x14ac:dyDescent="0.25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2.75" customHeight="1" x14ac:dyDescent="0.25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2.75" customHeight="1" x14ac:dyDescent="0.25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2.75" customHeight="1" x14ac:dyDescent="0.2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2.75" customHeight="1" x14ac:dyDescent="0.25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2.75" customHeight="1" x14ac:dyDescent="0.25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2.75" customHeight="1" x14ac:dyDescent="0.25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</sheetData>
  <mergeCells count="11">
    <mergeCell ref="K3:L3"/>
    <mergeCell ref="A1:L1"/>
    <mergeCell ref="A2:B2"/>
    <mergeCell ref="C2:D2"/>
    <mergeCell ref="E2:F2"/>
    <mergeCell ref="G2:L2"/>
    <mergeCell ref="A3:B3"/>
    <mergeCell ref="C3:D3"/>
    <mergeCell ref="E3:F3"/>
    <mergeCell ref="G3:H3"/>
    <mergeCell ref="I3:J3"/>
  </mergeCells>
  <pageMargins left="0.75" right="0.75" top="1" bottom="1" header="0.3" footer="0.3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Q_Castries_South_East</vt:lpstr>
    </vt:vector>
  </TitlesOfParts>
  <Company>SUNY Geneseo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Ravi Lamontagne</dc:creator>
  <cp:lastModifiedBy>Ravi Lamontagne</cp:lastModifiedBy>
  <dcterms:created xsi:type="dcterms:W3CDTF">2020-06-24T01:58:38Z</dcterms:created>
  <dcterms:modified xsi:type="dcterms:W3CDTF">2020-06-24T01:58:56Z</dcterms:modified>
</cp:coreProperties>
</file>