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montagne\Documents\R\St. Lucia 2016 Election Results\"/>
    </mc:Choice>
  </mc:AlternateContent>
  <bookViews>
    <workbookView xWindow="0" yWindow="0" windowWidth="23040" windowHeight="9336"/>
  </bookViews>
  <sheets>
    <sheet name="H_Soufrier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G45" i="1"/>
  <c r="E45" i="1"/>
  <c r="C45" i="1"/>
  <c r="K45" i="1" s="1"/>
  <c r="B45" i="1"/>
  <c r="L44" i="1"/>
  <c r="K44" i="1"/>
  <c r="H44" i="1" s="1"/>
  <c r="J44" i="1"/>
  <c r="F44" i="1"/>
  <c r="L43" i="1"/>
  <c r="K43" i="1"/>
  <c r="H43" i="1" s="1"/>
  <c r="J43" i="1"/>
  <c r="F43" i="1"/>
  <c r="I40" i="1"/>
  <c r="G40" i="1"/>
  <c r="E40" i="1"/>
  <c r="C40" i="1"/>
  <c r="K40" i="1" s="1"/>
  <c r="B40" i="1"/>
  <c r="M39" i="1"/>
  <c r="N39" i="1" s="1"/>
  <c r="K39" i="1"/>
  <c r="F39" i="1" s="1"/>
  <c r="H39" i="1"/>
  <c r="D39" i="1"/>
  <c r="M38" i="1"/>
  <c r="N38" i="1" s="1"/>
  <c r="K38" i="1"/>
  <c r="F38" i="1" s="1"/>
  <c r="H38" i="1"/>
  <c r="D38" i="1"/>
  <c r="M35" i="1"/>
  <c r="N35" i="1" s="1"/>
  <c r="K35" i="1"/>
  <c r="F35" i="1" s="1"/>
  <c r="H35" i="1"/>
  <c r="D35" i="1"/>
  <c r="I32" i="1"/>
  <c r="I4" i="1" s="1"/>
  <c r="G32" i="1"/>
  <c r="E32" i="1"/>
  <c r="C32" i="1"/>
  <c r="K32" i="1" s="1"/>
  <c r="B32" i="1"/>
  <c r="L31" i="1"/>
  <c r="K31" i="1"/>
  <c r="M31" i="1" s="1"/>
  <c r="N31" i="1" s="1"/>
  <c r="J31" i="1"/>
  <c r="F31" i="1"/>
  <c r="L30" i="1"/>
  <c r="K30" i="1"/>
  <c r="M30" i="1" s="1"/>
  <c r="J30" i="1"/>
  <c r="F30" i="1"/>
  <c r="I27" i="1"/>
  <c r="G27" i="1"/>
  <c r="E27" i="1"/>
  <c r="C27" i="1"/>
  <c r="K27" i="1" s="1"/>
  <c r="B27" i="1"/>
  <c r="L27" i="1" s="1"/>
  <c r="K26" i="1"/>
  <c r="J26" i="1" s="1"/>
  <c r="K25" i="1"/>
  <c r="J25" i="1" s="1"/>
  <c r="K24" i="1"/>
  <c r="J24" i="1" s="1"/>
  <c r="K21" i="1"/>
  <c r="J21" i="1" s="1"/>
  <c r="I21" i="1"/>
  <c r="G21" i="1"/>
  <c r="E21" i="1"/>
  <c r="C21" i="1"/>
  <c r="C4" i="1" s="1"/>
  <c r="K4" i="1" s="1"/>
  <c r="B21" i="1"/>
  <c r="L20" i="1"/>
  <c r="K20" i="1"/>
  <c r="D20" i="1" s="1"/>
  <c r="J20" i="1"/>
  <c r="F20" i="1"/>
  <c r="N19" i="1"/>
  <c r="M19" i="1"/>
  <c r="K18" i="1"/>
  <c r="H18" i="1" s="1"/>
  <c r="J18" i="1"/>
  <c r="K17" i="1"/>
  <c r="H17" i="1" s="1"/>
  <c r="J17" i="1"/>
  <c r="K16" i="1"/>
  <c r="H16" i="1" s="1"/>
  <c r="J16" i="1"/>
  <c r="I13" i="1"/>
  <c r="G13" i="1"/>
  <c r="E13" i="1"/>
  <c r="C13" i="1"/>
  <c r="K13" i="1" s="1"/>
  <c r="B13" i="1"/>
  <c r="K12" i="1"/>
  <c r="M12" i="1" s="1"/>
  <c r="N12" i="1" s="1"/>
  <c r="F12" i="1"/>
  <c r="D12" i="1"/>
  <c r="K11" i="1"/>
  <c r="M11" i="1" s="1"/>
  <c r="N11" i="1" s="1"/>
  <c r="F11" i="1"/>
  <c r="D11" i="1"/>
  <c r="K10" i="1"/>
  <c r="M10" i="1" s="1"/>
  <c r="N10" i="1" s="1"/>
  <c r="F10" i="1"/>
  <c r="D10" i="1"/>
  <c r="K9" i="1"/>
  <c r="M9" i="1" s="1"/>
  <c r="N9" i="1" s="1"/>
  <c r="D9" i="1"/>
  <c r="K8" i="1"/>
  <c r="M8" i="1" s="1"/>
  <c r="N8" i="1" s="1"/>
  <c r="D8" i="1"/>
  <c r="K7" i="1"/>
  <c r="M7" i="1" s="1"/>
  <c r="N7" i="1" s="1"/>
  <c r="D7" i="1"/>
  <c r="K6" i="1"/>
  <c r="M6" i="1" s="1"/>
  <c r="D6" i="1"/>
  <c r="G4" i="1"/>
  <c r="E4" i="1"/>
  <c r="F4" i="1" l="1"/>
  <c r="D4" i="1"/>
  <c r="J4" i="1"/>
  <c r="H4" i="1"/>
  <c r="D27" i="1"/>
  <c r="F27" i="1"/>
  <c r="J27" i="1"/>
  <c r="H27" i="1"/>
  <c r="F45" i="1"/>
  <c r="D45" i="1"/>
  <c r="J45" i="1"/>
  <c r="H45" i="1"/>
  <c r="N6" i="1"/>
  <c r="M13" i="1"/>
  <c r="N13" i="1"/>
  <c r="H32" i="1"/>
  <c r="F32" i="1"/>
  <c r="D32" i="1"/>
  <c r="J32" i="1"/>
  <c r="J13" i="1"/>
  <c r="H13" i="1"/>
  <c r="F13" i="1"/>
  <c r="D13" i="1"/>
  <c r="M32" i="1"/>
  <c r="N32" i="1" s="1"/>
  <c r="N30" i="1"/>
  <c r="J40" i="1"/>
  <c r="D40" i="1"/>
  <c r="H40" i="1"/>
  <c r="L40" i="1"/>
  <c r="F40" i="1"/>
  <c r="F6" i="1"/>
  <c r="F7" i="1"/>
  <c r="F8" i="1"/>
  <c r="F9" i="1"/>
  <c r="H20" i="1"/>
  <c r="D21" i="1"/>
  <c r="L21" i="1"/>
  <c r="L24" i="1"/>
  <c r="L25" i="1"/>
  <c r="L26" i="1"/>
  <c r="D30" i="1"/>
  <c r="D31" i="1"/>
  <c r="J35" i="1"/>
  <c r="J38" i="1"/>
  <c r="J39" i="1"/>
  <c r="M40" i="1"/>
  <c r="N40" i="1" s="1"/>
  <c r="M43" i="1"/>
  <c r="M44" i="1"/>
  <c r="N44" i="1" s="1"/>
  <c r="H6" i="1"/>
  <c r="H7" i="1"/>
  <c r="H8" i="1"/>
  <c r="H9" i="1"/>
  <c r="H10" i="1"/>
  <c r="H11" i="1"/>
  <c r="H12" i="1"/>
  <c r="L13" i="1"/>
  <c r="L16" i="1"/>
  <c r="L17" i="1"/>
  <c r="L18" i="1"/>
  <c r="M24" i="1"/>
  <c r="M25" i="1"/>
  <c r="N25" i="1" s="1"/>
  <c r="M26" i="1"/>
  <c r="N26" i="1" s="1"/>
  <c r="B4" i="1"/>
  <c r="J6" i="1"/>
  <c r="J7" i="1"/>
  <c r="J8" i="1"/>
  <c r="J9" i="1"/>
  <c r="J10" i="1"/>
  <c r="J11" i="1"/>
  <c r="J12" i="1"/>
  <c r="M16" i="1"/>
  <c r="M17" i="1"/>
  <c r="N17" i="1" s="1"/>
  <c r="M18" i="1"/>
  <c r="N18" i="1" s="1"/>
  <c r="F21" i="1"/>
  <c r="H30" i="1"/>
  <c r="H31" i="1"/>
  <c r="L32" i="1"/>
  <c r="L35" i="1"/>
  <c r="L38" i="1"/>
  <c r="L39" i="1"/>
  <c r="D43" i="1"/>
  <c r="D44" i="1"/>
  <c r="D24" i="1"/>
  <c r="D25" i="1"/>
  <c r="D26" i="1"/>
  <c r="L6" i="1"/>
  <c r="L7" i="1"/>
  <c r="L8" i="1"/>
  <c r="L9" i="1"/>
  <c r="L10" i="1"/>
  <c r="L11" i="1"/>
  <c r="L12" i="1"/>
  <c r="D16" i="1"/>
  <c r="D17" i="1"/>
  <c r="D18" i="1"/>
  <c r="M20" i="1"/>
  <c r="N20" i="1" s="1"/>
  <c r="H21" i="1"/>
  <c r="F24" i="1"/>
  <c r="F25" i="1"/>
  <c r="F26" i="1"/>
  <c r="L45" i="1"/>
  <c r="F16" i="1"/>
  <c r="F17" i="1"/>
  <c r="F18" i="1"/>
  <c r="H24" i="1"/>
  <c r="H25" i="1"/>
  <c r="H26" i="1"/>
  <c r="M27" i="1" l="1"/>
  <c r="N27" i="1" s="1"/>
  <c r="N24" i="1"/>
  <c r="N16" i="1"/>
  <c r="M21" i="1"/>
  <c r="N21" i="1" s="1"/>
  <c r="L4" i="1"/>
  <c r="M45" i="1"/>
  <c r="N45" i="1" s="1"/>
  <c r="N43" i="1"/>
  <c r="M4" i="1" l="1"/>
  <c r="N4" i="1" s="1"/>
</calcChain>
</file>

<file path=xl/sharedStrings.xml><?xml version="1.0" encoding="utf-8"?>
<sst xmlns="http://schemas.openxmlformats.org/spreadsheetml/2006/main" count="61" uniqueCount="48">
  <si>
    <t>H - SOUFRIERE</t>
  </si>
  <si>
    <t>Candidates</t>
  </si>
  <si>
    <t>H. DALSON</t>
  </si>
  <si>
    <t>H. STANISLAS</t>
  </si>
  <si>
    <t>S. GAJADHAR</t>
  </si>
  <si>
    <t>Total Electors</t>
  </si>
  <si>
    <t>SLP</t>
  </si>
  <si>
    <t>UWP</t>
  </si>
  <si>
    <t>LG</t>
  </si>
  <si>
    <t>Rejected</t>
  </si>
  <si>
    <t>Votes Cast</t>
  </si>
  <si>
    <t>Not Cast</t>
  </si>
  <si>
    <t>H1</t>
  </si>
  <si>
    <t>SOUFRIERE PRIMARY SCHOOL</t>
  </si>
  <si>
    <t>A-B</t>
  </si>
  <si>
    <t>C-E</t>
  </si>
  <si>
    <t>F-H</t>
  </si>
  <si>
    <t>I-K</t>
  </si>
  <si>
    <t>L-O</t>
  </si>
  <si>
    <t>P-SM</t>
  </si>
  <si>
    <t>SO-Z</t>
  </si>
  <si>
    <t>Sub</t>
  </si>
  <si>
    <t>Police</t>
  </si>
  <si>
    <t>H2</t>
  </si>
  <si>
    <t>SOUFRIERE INFANT SCHOOL</t>
  </si>
  <si>
    <t>A-C</t>
  </si>
  <si>
    <t>D-I</t>
  </si>
  <si>
    <t>J-L</t>
  </si>
  <si>
    <t>M-P</t>
  </si>
  <si>
    <t>Q-Z</t>
  </si>
  <si>
    <t>H3</t>
  </si>
  <si>
    <t>ST. ISIDORE'S HALL</t>
  </si>
  <si>
    <t>A-E</t>
  </si>
  <si>
    <t>F-J</t>
  </si>
  <si>
    <t>L-Z</t>
  </si>
  <si>
    <t>H4</t>
  </si>
  <si>
    <t>ETANGS COMBINED SCHOOL</t>
  </si>
  <si>
    <t>A-I</t>
  </si>
  <si>
    <t>J-Z</t>
  </si>
  <si>
    <t>H5</t>
  </si>
  <si>
    <t>BOUTON COMBINED SCHOOL</t>
  </si>
  <si>
    <t>A-Z</t>
  </si>
  <si>
    <t>H6</t>
  </si>
  <si>
    <t>FOND ST. JACQUES PRIMARY SCHOOL (A)</t>
  </si>
  <si>
    <t>A-JN</t>
  </si>
  <si>
    <t>JO-Z</t>
  </si>
  <si>
    <t>H7</t>
  </si>
  <si>
    <t>FOND ST. JACQUES PRIMARY SCHOOL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</si>
</sst>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sz val="9"/>
      <name val="Arial"/>
      <family val="2"/>
    </font>
    <font>
      <b/>
      <sz val="10"/>
      <color rgb="FF000000"/>
      <name val="Arial"/>
      <family val="2"/>
    </font>
    <font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3" xfId="0" applyFont="1" applyFill="1" applyBorder="1"/>
    <xf numFmtId="0" fontId="3" fillId="4" borderId="1" xfId="0" applyFont="1" applyFill="1" applyBorder="1" applyAlignment="1">
      <alignment horizontal="center"/>
    </xf>
    <xf numFmtId="0" fontId="2" fillId="4" borderId="3" xfId="0" applyFont="1" applyFill="1" applyBorder="1"/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4" xfId="0" applyFont="1" applyBorder="1"/>
    <xf numFmtId="0" fontId="5" fillId="2" borderId="4" xfId="0" applyFont="1" applyFill="1" applyBorder="1"/>
    <xf numFmtId="10" fontId="5" fillId="2" borderId="4" xfId="0" applyNumberFormat="1" applyFont="1" applyFill="1" applyBorder="1"/>
    <xf numFmtId="0" fontId="5" fillId="3" borderId="4" xfId="0" applyFont="1" applyFill="1" applyBorder="1"/>
    <xf numFmtId="10" fontId="5" fillId="3" borderId="4" xfId="0" applyNumberFormat="1" applyFont="1" applyFill="1" applyBorder="1"/>
    <xf numFmtId="0" fontId="5" fillId="4" borderId="4" xfId="0" applyFont="1" applyFill="1" applyBorder="1"/>
    <xf numFmtId="10" fontId="5" fillId="4" borderId="4" xfId="0" applyNumberFormat="1" applyFont="1" applyFill="1" applyBorder="1"/>
    <xf numFmtId="10" fontId="5" fillId="0" borderId="4" xfId="0" applyNumberFormat="1" applyFont="1" applyBorder="1"/>
    <xf numFmtId="0" fontId="6" fillId="0" borderId="4" xfId="0" applyFont="1" applyBorder="1"/>
    <xf numFmtId="0" fontId="2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4" xfId="0" applyFont="1" applyBorder="1"/>
    <xf numFmtId="0" fontId="0" fillId="2" borderId="4" xfId="0" applyFont="1" applyFill="1" applyBorder="1"/>
    <xf numFmtId="10" fontId="0" fillId="2" borderId="4" xfId="0" applyNumberFormat="1" applyFont="1" applyFill="1" applyBorder="1"/>
    <xf numFmtId="0" fontId="0" fillId="3" borderId="4" xfId="0" applyFont="1" applyFill="1" applyBorder="1"/>
    <xf numFmtId="10" fontId="0" fillId="3" borderId="4" xfId="0" applyNumberFormat="1" applyFont="1" applyFill="1" applyBorder="1"/>
    <xf numFmtId="0" fontId="0" fillId="4" borderId="4" xfId="0" applyFont="1" applyFill="1" applyBorder="1"/>
    <xf numFmtId="10" fontId="0" fillId="4" borderId="4" xfId="0" applyNumberFormat="1" applyFont="1" applyFill="1" applyBorder="1"/>
    <xf numFmtId="10" fontId="0" fillId="0" borderId="4" xfId="0" applyNumberFormat="1" applyFont="1" applyBorder="1"/>
    <xf numFmtId="0" fontId="1" fillId="2" borderId="4" xfId="0" applyFont="1" applyFill="1" applyBorder="1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6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M20" sqref="M20"/>
    </sheetView>
  </sheetViews>
  <sheetFormatPr defaultColWidth="17.33203125" defaultRowHeight="15" customHeight="1" x14ac:dyDescent="0.25"/>
  <cols>
    <col min="1" max="1" width="9.109375" style="5" customWidth="1"/>
    <col min="2" max="2" width="10.88671875" style="5" customWidth="1"/>
    <col min="3" max="3" width="10" style="5" customWidth="1"/>
    <col min="4" max="4" width="11.5546875" style="5" customWidth="1"/>
    <col min="5" max="5" width="7.5546875" style="5" customWidth="1"/>
    <col min="6" max="6" width="8.109375" style="5" customWidth="1"/>
    <col min="7" max="7" width="6.109375" style="5" customWidth="1"/>
    <col min="8" max="8" width="8.6640625" style="5" customWidth="1"/>
    <col min="9" max="9" width="6.109375" style="5" customWidth="1"/>
    <col min="10" max="10" width="8.88671875" style="5" customWidth="1"/>
    <col min="11" max="11" width="6.109375" style="5" customWidth="1"/>
    <col min="12" max="12" width="8" style="5" customWidth="1"/>
    <col min="13" max="13" width="7" style="5" customWidth="1"/>
    <col min="14" max="14" width="8.5546875" style="5" customWidth="1"/>
    <col min="15" max="24" width="11.44140625" style="5" customWidth="1"/>
    <col min="25" max="16384" width="17.33203125" style="5"/>
  </cols>
  <sheetData>
    <row r="1" spans="1:24" ht="12.75" customHeight="1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2" customHeight="1" x14ac:dyDescent="0.25">
      <c r="A2" s="6" t="s">
        <v>1</v>
      </c>
      <c r="B2" s="3"/>
      <c r="C2" s="7" t="s">
        <v>2</v>
      </c>
      <c r="D2" s="8"/>
      <c r="E2" s="9" t="s">
        <v>3</v>
      </c>
      <c r="F2" s="10"/>
      <c r="G2" s="11" t="s">
        <v>4</v>
      </c>
      <c r="H2" s="12"/>
      <c r="I2" s="13"/>
      <c r="J2" s="2"/>
      <c r="K2" s="2"/>
      <c r="L2" s="2"/>
      <c r="M2" s="2"/>
      <c r="N2" s="3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2" customHeight="1" x14ac:dyDescent="0.25">
      <c r="A3" s="14" t="s">
        <v>5</v>
      </c>
      <c r="B3" s="3"/>
      <c r="C3" s="15" t="s">
        <v>6</v>
      </c>
      <c r="D3" s="8"/>
      <c r="E3" s="16" t="s">
        <v>7</v>
      </c>
      <c r="F3" s="10"/>
      <c r="G3" s="17" t="s">
        <v>8</v>
      </c>
      <c r="H3" s="12"/>
      <c r="I3" s="18" t="s">
        <v>9</v>
      </c>
      <c r="J3" s="3"/>
      <c r="K3" s="18" t="s">
        <v>10</v>
      </c>
      <c r="L3" s="3"/>
      <c r="M3" s="18" t="s">
        <v>11</v>
      </c>
      <c r="N3" s="3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2" customHeight="1" x14ac:dyDescent="0.25">
      <c r="A4" s="19"/>
      <c r="B4" s="19">
        <f>+B13+B14+B21+B22+B27+B28+B32+B33+B35+B36+B40+B41+B45++B46</f>
        <v>7858</v>
      </c>
      <c r="C4" s="20">
        <f>SUM(C13,C21,C27,C32,C35,C40,C45,C46)</f>
        <v>2104</v>
      </c>
      <c r="D4" s="21">
        <f>IF((K4=0),"",(C4/K4))</f>
        <v>0.43979933110367891</v>
      </c>
      <c r="E4" s="22">
        <f>SUM(E13,E21,E27,E32,E35,E40,E45,E46)</f>
        <v>2564</v>
      </c>
      <c r="F4" s="23">
        <f>IF((K4=0),"",(E4/K4))</f>
        <v>0.53595317725752512</v>
      </c>
      <c r="G4" s="24">
        <f>SUM(G13,G21,G27,G32,G35,G40,G45,G46)</f>
        <v>3</v>
      </c>
      <c r="H4" s="25">
        <f>IF((K4=0),"",(G4/K4))</f>
        <v>6.270903010033445E-4</v>
      </c>
      <c r="I4" s="19">
        <f>SUM(I13,I21,I27,I32,I35,I40,I45,I46)</f>
        <v>113</v>
      </c>
      <c r="J4" s="26">
        <f>IF((K4=0),"",(I4/K4))</f>
        <v>2.3620401337792644E-2</v>
      </c>
      <c r="K4" s="19">
        <f>SUM(C4,E4,G4,I4)</f>
        <v>4784</v>
      </c>
      <c r="L4" s="26">
        <f>IF((B4=0),"",(K4/B4))</f>
        <v>0.60880631203868674</v>
      </c>
      <c r="M4" s="19">
        <f>+M13+M21+M27+M32+M35+M40+M45</f>
        <v>3016</v>
      </c>
      <c r="N4" s="26">
        <f>IF((B4=0),"",(M4/B4))</f>
        <v>0.38381267498091115</v>
      </c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2" customHeight="1" x14ac:dyDescent="0.25">
      <c r="A5" s="27" t="s">
        <v>12</v>
      </c>
      <c r="B5" s="19" t="s">
        <v>13</v>
      </c>
      <c r="C5" s="28"/>
      <c r="D5" s="28"/>
      <c r="E5" s="29"/>
      <c r="F5" s="29"/>
      <c r="G5" s="30"/>
      <c r="H5" s="30"/>
      <c r="I5" s="31"/>
      <c r="J5" s="31"/>
      <c r="K5" s="31"/>
      <c r="L5" s="31"/>
      <c r="M5" s="31"/>
      <c r="N5" s="31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2" customHeight="1" x14ac:dyDescent="0.25">
      <c r="A6" s="32" t="s">
        <v>14</v>
      </c>
      <c r="B6" s="32">
        <v>375</v>
      </c>
      <c r="C6" s="33">
        <v>104</v>
      </c>
      <c r="D6" s="34">
        <f t="shared" ref="D6:D13" si="0">IF((K6=0),"",(C6/K6))</f>
        <v>0.44444444444444442</v>
      </c>
      <c r="E6" s="35">
        <v>129</v>
      </c>
      <c r="F6" s="36">
        <f t="shared" ref="F6:F13" si="1">IF((K6=0),"",(E6/K6))</f>
        <v>0.55128205128205132</v>
      </c>
      <c r="G6" s="37">
        <v>0</v>
      </c>
      <c r="H6" s="38">
        <f t="shared" ref="H6:H13" si="2">IF((K6=0),"",(G6/K6))</f>
        <v>0</v>
      </c>
      <c r="I6" s="32">
        <v>1</v>
      </c>
      <c r="J6" s="39">
        <f t="shared" ref="J6:J13" si="3">IF((K6=0),"",(I6/K6))</f>
        <v>4.2735042735042739E-3</v>
      </c>
      <c r="K6" s="32">
        <f>SUM(C6,E6,G6,I6)</f>
        <v>234</v>
      </c>
      <c r="L6" s="39">
        <f t="shared" ref="L6:L13" si="4">IF((B6=0),"",(K6/B6))</f>
        <v>0.624</v>
      </c>
      <c r="M6" s="32">
        <f>B6-K6</f>
        <v>141</v>
      </c>
      <c r="N6" s="39">
        <f t="shared" ref="N6:N13" si="5">IF((B6=0),"",(M6/B6))</f>
        <v>0.376</v>
      </c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2" customHeight="1" x14ac:dyDescent="0.25">
      <c r="A7" s="32" t="s">
        <v>15</v>
      </c>
      <c r="B7" s="32">
        <v>380</v>
      </c>
      <c r="C7" s="33">
        <v>72</v>
      </c>
      <c r="D7" s="34">
        <f t="shared" si="0"/>
        <v>0.30508474576271188</v>
      </c>
      <c r="E7" s="35">
        <v>160</v>
      </c>
      <c r="F7" s="36">
        <f t="shared" si="1"/>
        <v>0.67796610169491522</v>
      </c>
      <c r="G7" s="37">
        <v>0</v>
      </c>
      <c r="H7" s="38">
        <f t="shared" si="2"/>
        <v>0</v>
      </c>
      <c r="I7" s="32">
        <v>4</v>
      </c>
      <c r="J7" s="39">
        <f t="shared" si="3"/>
        <v>1.6949152542372881E-2</v>
      </c>
      <c r="K7" s="32">
        <f t="shared" ref="K7:K12" si="6">SUM(C7,E7,G7,I7)</f>
        <v>236</v>
      </c>
      <c r="L7" s="39">
        <f t="shared" si="4"/>
        <v>0.62105263157894741</v>
      </c>
      <c r="M7" s="32">
        <f t="shared" ref="M7:M12" si="7">B7-K7</f>
        <v>144</v>
      </c>
      <c r="N7" s="39">
        <f t="shared" si="5"/>
        <v>0.37894736842105264</v>
      </c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2" customHeight="1" x14ac:dyDescent="0.25">
      <c r="A8" s="32" t="s">
        <v>16</v>
      </c>
      <c r="B8" s="32">
        <v>452</v>
      </c>
      <c r="C8" s="33">
        <v>86</v>
      </c>
      <c r="D8" s="34">
        <f t="shared" si="0"/>
        <v>0.30175438596491228</v>
      </c>
      <c r="E8" s="35">
        <v>195</v>
      </c>
      <c r="F8" s="36">
        <f t="shared" si="1"/>
        <v>0.68421052631578949</v>
      </c>
      <c r="G8" s="37">
        <v>0</v>
      </c>
      <c r="H8" s="38">
        <f t="shared" si="2"/>
        <v>0</v>
      </c>
      <c r="I8" s="32">
        <v>4</v>
      </c>
      <c r="J8" s="39">
        <f t="shared" si="3"/>
        <v>1.4035087719298246E-2</v>
      </c>
      <c r="K8" s="32">
        <f t="shared" si="6"/>
        <v>285</v>
      </c>
      <c r="L8" s="39">
        <f t="shared" si="4"/>
        <v>0.63053097345132747</v>
      </c>
      <c r="M8" s="32">
        <f t="shared" si="7"/>
        <v>167</v>
      </c>
      <c r="N8" s="39">
        <f t="shared" si="5"/>
        <v>0.36946902654867259</v>
      </c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2" customHeight="1" x14ac:dyDescent="0.25">
      <c r="A9" s="32" t="s">
        <v>17</v>
      </c>
      <c r="B9" s="32">
        <v>328</v>
      </c>
      <c r="C9" s="33">
        <v>77</v>
      </c>
      <c r="D9" s="34">
        <f t="shared" si="0"/>
        <v>0.39086294416243655</v>
      </c>
      <c r="E9" s="35">
        <v>118</v>
      </c>
      <c r="F9" s="36">
        <f t="shared" si="1"/>
        <v>0.59898477157360408</v>
      </c>
      <c r="G9" s="37">
        <v>0</v>
      </c>
      <c r="H9" s="38">
        <f t="shared" si="2"/>
        <v>0</v>
      </c>
      <c r="I9" s="32">
        <v>2</v>
      </c>
      <c r="J9" s="39">
        <f t="shared" si="3"/>
        <v>1.015228426395939E-2</v>
      </c>
      <c r="K9" s="32">
        <f t="shared" si="6"/>
        <v>197</v>
      </c>
      <c r="L9" s="39">
        <f t="shared" si="4"/>
        <v>0.60060975609756095</v>
      </c>
      <c r="M9" s="32">
        <f t="shared" si="7"/>
        <v>131</v>
      </c>
      <c r="N9" s="39">
        <f t="shared" si="5"/>
        <v>0.39939024390243905</v>
      </c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2" customHeight="1" x14ac:dyDescent="0.25">
      <c r="A10" s="32" t="s">
        <v>18</v>
      </c>
      <c r="B10" s="32">
        <v>396</v>
      </c>
      <c r="C10" s="33">
        <v>79</v>
      </c>
      <c r="D10" s="34">
        <f t="shared" si="0"/>
        <v>0.31983805668016196</v>
      </c>
      <c r="E10" s="35">
        <v>158</v>
      </c>
      <c r="F10" s="36">
        <f t="shared" si="1"/>
        <v>0.63967611336032393</v>
      </c>
      <c r="G10" s="37">
        <v>0</v>
      </c>
      <c r="H10" s="38">
        <f t="shared" si="2"/>
        <v>0</v>
      </c>
      <c r="I10" s="32">
        <v>10</v>
      </c>
      <c r="J10" s="39">
        <f t="shared" si="3"/>
        <v>4.048582995951417E-2</v>
      </c>
      <c r="K10" s="32">
        <f t="shared" si="6"/>
        <v>247</v>
      </c>
      <c r="L10" s="39">
        <f t="shared" si="4"/>
        <v>0.6237373737373737</v>
      </c>
      <c r="M10" s="32">
        <f t="shared" si="7"/>
        <v>149</v>
      </c>
      <c r="N10" s="39">
        <f t="shared" si="5"/>
        <v>0.37626262626262624</v>
      </c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2" customHeight="1" x14ac:dyDescent="0.25">
      <c r="A11" s="32" t="s">
        <v>19</v>
      </c>
      <c r="B11" s="32">
        <v>267</v>
      </c>
      <c r="C11" s="33">
        <v>58</v>
      </c>
      <c r="D11" s="34">
        <f t="shared" si="0"/>
        <v>0.35582822085889571</v>
      </c>
      <c r="E11" s="35">
        <v>102</v>
      </c>
      <c r="F11" s="36">
        <f t="shared" si="1"/>
        <v>0.62576687116564422</v>
      </c>
      <c r="G11" s="37">
        <v>0</v>
      </c>
      <c r="H11" s="38">
        <f t="shared" si="2"/>
        <v>0</v>
      </c>
      <c r="I11" s="32">
        <v>3</v>
      </c>
      <c r="J11" s="39">
        <f t="shared" si="3"/>
        <v>1.8404907975460124E-2</v>
      </c>
      <c r="K11" s="32">
        <f t="shared" si="6"/>
        <v>163</v>
      </c>
      <c r="L11" s="39">
        <f t="shared" si="4"/>
        <v>0.61048689138576784</v>
      </c>
      <c r="M11" s="32">
        <f t="shared" si="7"/>
        <v>104</v>
      </c>
      <c r="N11" s="39">
        <f t="shared" si="5"/>
        <v>0.38951310861423222</v>
      </c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2" customHeight="1" x14ac:dyDescent="0.25">
      <c r="A12" s="32" t="s">
        <v>20</v>
      </c>
      <c r="B12" s="32">
        <v>247</v>
      </c>
      <c r="C12" s="33">
        <v>67</v>
      </c>
      <c r="D12" s="34">
        <f t="shared" si="0"/>
        <v>0.43506493506493504</v>
      </c>
      <c r="E12" s="35">
        <v>84</v>
      </c>
      <c r="F12" s="36">
        <f t="shared" si="1"/>
        <v>0.54545454545454541</v>
      </c>
      <c r="G12" s="37">
        <v>0</v>
      </c>
      <c r="H12" s="38">
        <f t="shared" si="2"/>
        <v>0</v>
      </c>
      <c r="I12" s="32">
        <v>3</v>
      </c>
      <c r="J12" s="39">
        <f t="shared" si="3"/>
        <v>1.948051948051948E-2</v>
      </c>
      <c r="K12" s="32">
        <f t="shared" si="6"/>
        <v>154</v>
      </c>
      <c r="L12" s="39">
        <f t="shared" si="4"/>
        <v>0.62348178137651822</v>
      </c>
      <c r="M12" s="32">
        <f t="shared" si="7"/>
        <v>93</v>
      </c>
      <c r="N12" s="39">
        <f t="shared" si="5"/>
        <v>0.37651821862348178</v>
      </c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2" customHeight="1" x14ac:dyDescent="0.25">
      <c r="A13" s="19" t="s">
        <v>21</v>
      </c>
      <c r="B13" s="19">
        <f>SUM(B6:B12)</f>
        <v>2445</v>
      </c>
      <c r="C13" s="20">
        <f>SUM(C6:C12)</f>
        <v>543</v>
      </c>
      <c r="D13" s="21">
        <f t="shared" si="0"/>
        <v>0.35817941952506599</v>
      </c>
      <c r="E13" s="22">
        <f>SUM(E6:E12)</f>
        <v>946</v>
      </c>
      <c r="F13" s="23">
        <f t="shared" si="1"/>
        <v>0.62401055408970973</v>
      </c>
      <c r="G13" s="24">
        <f>SUM(G6:G12)</f>
        <v>0</v>
      </c>
      <c r="H13" s="25">
        <f t="shared" si="2"/>
        <v>0</v>
      </c>
      <c r="I13" s="19">
        <f>SUM(I6:I12)</f>
        <v>27</v>
      </c>
      <c r="J13" s="26">
        <f t="shared" si="3"/>
        <v>1.7810026385224276E-2</v>
      </c>
      <c r="K13" s="19">
        <f>SUM(C13,E13,G13,I13)</f>
        <v>1516</v>
      </c>
      <c r="L13" s="26">
        <f t="shared" si="4"/>
        <v>0.62004089979550103</v>
      </c>
      <c r="M13" s="19">
        <f>SUM(M6:M12)</f>
        <v>929</v>
      </c>
      <c r="N13" s="26">
        <f t="shared" si="5"/>
        <v>0.37995910020449897</v>
      </c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2" customHeight="1" x14ac:dyDescent="0.25">
      <c r="A14" s="19" t="s">
        <v>22</v>
      </c>
      <c r="B14" s="19">
        <v>35</v>
      </c>
      <c r="C14" s="20"/>
      <c r="D14" s="21"/>
      <c r="E14" s="22"/>
      <c r="F14" s="23"/>
      <c r="G14" s="24"/>
      <c r="H14" s="25"/>
      <c r="I14" s="19"/>
      <c r="J14" s="26"/>
      <c r="K14" s="19"/>
      <c r="L14" s="26"/>
      <c r="M14" s="19"/>
      <c r="N14" s="26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2" customHeight="1" x14ac:dyDescent="0.25">
      <c r="A15" s="27" t="s">
        <v>23</v>
      </c>
      <c r="B15" s="19" t="s">
        <v>24</v>
      </c>
      <c r="C15" s="28"/>
      <c r="D15" s="28"/>
      <c r="E15" s="29"/>
      <c r="F15" s="29"/>
      <c r="G15" s="30"/>
      <c r="H15" s="30"/>
      <c r="I15" s="31"/>
      <c r="J15" s="31"/>
      <c r="K15" s="31"/>
      <c r="L15" s="31"/>
      <c r="M15" s="31"/>
      <c r="N15" s="31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2" customHeight="1" x14ac:dyDescent="0.25">
      <c r="A16" s="32" t="s">
        <v>25</v>
      </c>
      <c r="B16" s="32">
        <v>409</v>
      </c>
      <c r="C16" s="33">
        <v>94</v>
      </c>
      <c r="D16" s="34">
        <f>IF((K16=0),"",(C16/K16))</f>
        <v>0.4177777777777778</v>
      </c>
      <c r="E16" s="35">
        <v>125</v>
      </c>
      <c r="F16" s="36">
        <f>IF((K16=0),"",(E16/K16))</f>
        <v>0.55555555555555558</v>
      </c>
      <c r="G16" s="37">
        <v>0</v>
      </c>
      <c r="H16" s="38">
        <f>IF((K16=0),"",(G16/K16))</f>
        <v>0</v>
      </c>
      <c r="I16" s="32">
        <v>6</v>
      </c>
      <c r="J16" s="39">
        <f>IF((K16=0),"",(I16/K16))</f>
        <v>2.6666666666666668E-2</v>
      </c>
      <c r="K16" s="32">
        <f>SUM(C16,E16,G16,I16)</f>
        <v>225</v>
      </c>
      <c r="L16" s="39">
        <f>IF((B16=0),"",(K16/B16))</f>
        <v>0.55012224938875309</v>
      </c>
      <c r="M16" s="32">
        <f>B16-K16</f>
        <v>184</v>
      </c>
      <c r="N16" s="39">
        <f t="shared" ref="N16:N21" si="8">IF((B16=0),"",(M16/B16))</f>
        <v>0.44987775061124696</v>
      </c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2" customHeight="1" x14ac:dyDescent="0.25">
      <c r="A17" s="32" t="s">
        <v>26</v>
      </c>
      <c r="B17" s="32">
        <v>407</v>
      </c>
      <c r="C17" s="33">
        <v>84</v>
      </c>
      <c r="D17" s="34">
        <f>IF((K17=0),"",(C17/K17))</f>
        <v>0.42424242424242425</v>
      </c>
      <c r="E17" s="35">
        <v>112</v>
      </c>
      <c r="F17" s="36">
        <f>IF((K17=0),"",(E17/K17))</f>
        <v>0.56565656565656564</v>
      </c>
      <c r="G17" s="37">
        <v>0</v>
      </c>
      <c r="H17" s="38">
        <f>IF((K17=0),"",(G17/K17))</f>
        <v>0</v>
      </c>
      <c r="I17" s="32">
        <v>2</v>
      </c>
      <c r="J17" s="39">
        <f>IF((K17=0),"",(I17/K17))</f>
        <v>1.0101010101010102E-2</v>
      </c>
      <c r="K17" s="32">
        <f>SUM(C17,E17,G17,I17)</f>
        <v>198</v>
      </c>
      <c r="L17" s="39">
        <f>IF((B17=0),"",(K17/B17))</f>
        <v>0.48648648648648651</v>
      </c>
      <c r="M17" s="32">
        <f>B17-K17</f>
        <v>209</v>
      </c>
      <c r="N17" s="39">
        <f t="shared" si="8"/>
        <v>0.51351351351351349</v>
      </c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2" customHeight="1" x14ac:dyDescent="0.25">
      <c r="A18" s="32" t="s">
        <v>27</v>
      </c>
      <c r="B18" s="32">
        <v>343</v>
      </c>
      <c r="C18" s="33">
        <v>71</v>
      </c>
      <c r="D18" s="34">
        <f>IF((K18=0),"",(C18/K18))</f>
        <v>0.39010989010989011</v>
      </c>
      <c r="E18" s="35">
        <v>105</v>
      </c>
      <c r="F18" s="36">
        <f>IF((K18=0),"",(E18/K18))</f>
        <v>0.57692307692307687</v>
      </c>
      <c r="G18" s="37">
        <v>0</v>
      </c>
      <c r="H18" s="38">
        <f>IF((K18=0),"",(G18/K18))</f>
        <v>0</v>
      </c>
      <c r="I18" s="32">
        <v>6</v>
      </c>
      <c r="J18" s="39">
        <f>IF((K18=0),"",(I18/K18))</f>
        <v>3.2967032967032968E-2</v>
      </c>
      <c r="K18" s="19">
        <f>SUM(C18,E18,G18,I18)</f>
        <v>182</v>
      </c>
      <c r="L18" s="39">
        <f>IF((B18=0),"",(K18/B18))</f>
        <v>0.53061224489795922</v>
      </c>
      <c r="M18" s="32">
        <f>B18-K18</f>
        <v>161</v>
      </c>
      <c r="N18" s="39">
        <f t="shared" si="8"/>
        <v>0.46938775510204084</v>
      </c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2" customHeight="1" x14ac:dyDescent="0.25">
      <c r="A19" s="32" t="s">
        <v>28</v>
      </c>
      <c r="B19" s="32">
        <v>252</v>
      </c>
      <c r="C19" s="33">
        <v>48</v>
      </c>
      <c r="D19" s="34">
        <v>0.36630000000000001</v>
      </c>
      <c r="E19" s="35">
        <v>80</v>
      </c>
      <c r="F19" s="36">
        <v>0.60609999999999997</v>
      </c>
      <c r="G19" s="37">
        <v>0</v>
      </c>
      <c r="H19" s="38">
        <v>0</v>
      </c>
      <c r="I19" s="32">
        <v>4</v>
      </c>
      <c r="J19" s="39"/>
      <c r="K19" s="32">
        <v>132</v>
      </c>
      <c r="L19" s="39">
        <v>0.50790000000000002</v>
      </c>
      <c r="M19" s="32">
        <f>B19-K19</f>
        <v>120</v>
      </c>
      <c r="N19" s="39">
        <f t="shared" si="8"/>
        <v>0.47619047619047616</v>
      </c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2" customHeight="1" x14ac:dyDescent="0.25">
      <c r="A20" s="32" t="s">
        <v>29</v>
      </c>
      <c r="B20" s="32">
        <v>222</v>
      </c>
      <c r="C20" s="33">
        <v>41</v>
      </c>
      <c r="D20" s="34">
        <f>IF((K20=0),"",(C20/K20))</f>
        <v>0.34745762711864409</v>
      </c>
      <c r="E20" s="35">
        <v>75</v>
      </c>
      <c r="F20" s="36">
        <f>IF((K20=0),"",(E20/K20))</f>
        <v>0.63559322033898302</v>
      </c>
      <c r="G20" s="37">
        <v>0</v>
      </c>
      <c r="H20" s="38">
        <f>IF((K20=0),"",(G20/K20))</f>
        <v>0</v>
      </c>
      <c r="I20" s="32">
        <v>2</v>
      </c>
      <c r="J20" s="39">
        <f>IF((K20=0),"",(I20/K20))</f>
        <v>1.6949152542372881E-2</v>
      </c>
      <c r="K20" s="32">
        <f>SUM(C20,E20,G20,I20)</f>
        <v>118</v>
      </c>
      <c r="L20" s="39">
        <f>IF((B20=0),"",(K20/B20))</f>
        <v>0.53153153153153154</v>
      </c>
      <c r="M20" s="32">
        <f>B20-K20</f>
        <v>104</v>
      </c>
      <c r="N20" s="39">
        <f t="shared" si="8"/>
        <v>0.46846846846846846</v>
      </c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2" customHeight="1" x14ac:dyDescent="0.25">
      <c r="A21" s="19" t="s">
        <v>21</v>
      </c>
      <c r="B21" s="19">
        <f>SUM(B16:B20)</f>
        <v>1633</v>
      </c>
      <c r="C21" s="20">
        <f>SUM(C16:C20)</f>
        <v>338</v>
      </c>
      <c r="D21" s="21">
        <f>IF((K21=0),"",(C21/K21))</f>
        <v>0.39532163742690057</v>
      </c>
      <c r="E21" s="22">
        <f>SUM(E16:E20)</f>
        <v>497</v>
      </c>
      <c r="F21" s="23">
        <f>IF((K21=0),"",(E21/K21))</f>
        <v>0.5812865497076023</v>
      </c>
      <c r="G21" s="24">
        <f>SUM(G16:G20)</f>
        <v>0</v>
      </c>
      <c r="H21" s="25">
        <f>IF((K21=0),"",(G21/K21))</f>
        <v>0</v>
      </c>
      <c r="I21" s="19">
        <f>SUM(I16:I20)</f>
        <v>20</v>
      </c>
      <c r="J21" s="26">
        <f>IF((K21=0),"",(I21/K21))</f>
        <v>2.3391812865497075E-2</v>
      </c>
      <c r="K21" s="19">
        <f>SUM(C21,E21,G21,I21)</f>
        <v>855</v>
      </c>
      <c r="L21" s="26">
        <f>IF((B21=0),"",(K21/B21))</f>
        <v>0.52357624004898962</v>
      </c>
      <c r="M21" s="19">
        <f>SUM(M16:M20)</f>
        <v>778</v>
      </c>
      <c r="N21" s="26">
        <f t="shared" si="8"/>
        <v>0.47642375995101038</v>
      </c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2" customHeight="1" x14ac:dyDescent="0.25">
      <c r="A22" s="19" t="s">
        <v>22</v>
      </c>
      <c r="B22" s="19">
        <v>9</v>
      </c>
      <c r="C22" s="20"/>
      <c r="D22" s="21"/>
      <c r="E22" s="22"/>
      <c r="F22" s="23"/>
      <c r="G22" s="24"/>
      <c r="H22" s="25"/>
      <c r="I22" s="19"/>
      <c r="J22" s="26"/>
      <c r="K22" s="19"/>
      <c r="L22" s="26"/>
      <c r="M22" s="19"/>
      <c r="N22" s="26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2" customHeight="1" x14ac:dyDescent="0.25">
      <c r="A23" s="27" t="s">
        <v>30</v>
      </c>
      <c r="B23" s="19" t="s">
        <v>31</v>
      </c>
      <c r="C23" s="28"/>
      <c r="D23" s="28"/>
      <c r="E23" s="29"/>
      <c r="F23" s="29"/>
      <c r="G23" s="30"/>
      <c r="H23" s="30"/>
      <c r="I23" s="31"/>
      <c r="J23" s="31"/>
      <c r="K23" s="31"/>
      <c r="L23" s="31"/>
      <c r="M23" s="31"/>
      <c r="N23" s="31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2" customHeight="1" x14ac:dyDescent="0.25">
      <c r="A24" s="32" t="s">
        <v>32</v>
      </c>
      <c r="B24" s="32">
        <v>337</v>
      </c>
      <c r="C24" s="33">
        <v>130</v>
      </c>
      <c r="D24" s="34">
        <f>IF((K24=0),"",(C24/K24))</f>
        <v>0.62200956937799046</v>
      </c>
      <c r="E24" s="35">
        <v>69</v>
      </c>
      <c r="F24" s="36">
        <f>IF((K24=0),"",(E24/K24))</f>
        <v>0.33014354066985646</v>
      </c>
      <c r="G24" s="37">
        <v>0</v>
      </c>
      <c r="H24" s="38">
        <f>IF((K24=0),"",(G24/K24))</f>
        <v>0</v>
      </c>
      <c r="I24" s="32">
        <v>10</v>
      </c>
      <c r="J24" s="39">
        <f>IF((K24=0),"",(I24/K24))</f>
        <v>4.784688995215311E-2</v>
      </c>
      <c r="K24" s="32">
        <f>SUM(C24,E24,G24,I24)</f>
        <v>209</v>
      </c>
      <c r="L24" s="39">
        <f>IF((B24=0),"",(K24/B24))</f>
        <v>0.62017804154302669</v>
      </c>
      <c r="M24" s="32">
        <f>B24-K24</f>
        <v>128</v>
      </c>
      <c r="N24" s="39">
        <f>IF((B24=0),"",(M24/B24))</f>
        <v>0.37982195845697331</v>
      </c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2" customHeight="1" x14ac:dyDescent="0.25">
      <c r="A25" s="32" t="s">
        <v>33</v>
      </c>
      <c r="B25" s="32">
        <v>386</v>
      </c>
      <c r="C25" s="33">
        <v>189</v>
      </c>
      <c r="D25" s="34">
        <f>IF((K25=0),"",(C25/K25))</f>
        <v>0.55425219941348969</v>
      </c>
      <c r="E25" s="35">
        <v>136</v>
      </c>
      <c r="F25" s="36">
        <f>IF((K25=0),"",(E25/K25))</f>
        <v>0.39882697947214074</v>
      </c>
      <c r="G25" s="37">
        <v>0</v>
      </c>
      <c r="H25" s="38">
        <f>IF((K25=0),"",(G25/K25))</f>
        <v>0</v>
      </c>
      <c r="I25" s="32">
        <v>16</v>
      </c>
      <c r="J25" s="39">
        <f>IF((K25=0),"",(I25/K25))</f>
        <v>4.6920821114369501E-2</v>
      </c>
      <c r="K25" s="32">
        <f>SUM(C25,E25,G25,I25)</f>
        <v>341</v>
      </c>
      <c r="L25" s="39">
        <f>IF((B25=0),"",(K25/B25))</f>
        <v>0.88341968911917101</v>
      </c>
      <c r="M25" s="32">
        <f>B25-K25</f>
        <v>45</v>
      </c>
      <c r="N25" s="39">
        <f>IF((B25=0),"",(M25/B25))</f>
        <v>0.11658031088082901</v>
      </c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2" customHeight="1" x14ac:dyDescent="0.25">
      <c r="A26" s="32" t="s">
        <v>34</v>
      </c>
      <c r="B26" s="32">
        <v>444</v>
      </c>
      <c r="C26" s="33">
        <v>194</v>
      </c>
      <c r="D26" s="34">
        <f>IF((K26=0),"",(C26/K26))</f>
        <v>0.71851851851851856</v>
      </c>
      <c r="E26" s="35">
        <v>70</v>
      </c>
      <c r="F26" s="36">
        <f>IF((K26=0),"",(E26/K26))</f>
        <v>0.25925925925925924</v>
      </c>
      <c r="G26" s="37">
        <v>0</v>
      </c>
      <c r="H26" s="38">
        <f>IF((K26=0),"",(G26/K26))</f>
        <v>0</v>
      </c>
      <c r="I26" s="32">
        <v>6</v>
      </c>
      <c r="J26" s="39">
        <f>IF((K26=0),"",(I26/K26))</f>
        <v>2.2222222222222223E-2</v>
      </c>
      <c r="K26" s="32">
        <f>SUM(C26,E26,G26,I26)</f>
        <v>270</v>
      </c>
      <c r="L26" s="39">
        <f>IF((B26=0),"",(K26/B26))</f>
        <v>0.60810810810810811</v>
      </c>
      <c r="M26" s="32">
        <f>B26-K26</f>
        <v>174</v>
      </c>
      <c r="N26" s="39">
        <f>IF((B26=0),"",(M26/B26))</f>
        <v>0.39189189189189189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2" customHeight="1" x14ac:dyDescent="0.25">
      <c r="A27" s="19" t="s">
        <v>21</v>
      </c>
      <c r="B27" s="19">
        <f>SUM(B24:B26)</f>
        <v>1167</v>
      </c>
      <c r="C27" s="20">
        <f>SUM(C24:C26)</f>
        <v>513</v>
      </c>
      <c r="D27" s="21">
        <f>IF((K27=0),"",(C27/K27))</f>
        <v>0.62560975609756098</v>
      </c>
      <c r="E27" s="22">
        <f>SUM(E24:E26)</f>
        <v>275</v>
      </c>
      <c r="F27" s="23">
        <f>IF((K27=0),"",(E27/K27))</f>
        <v>0.33536585365853661</v>
      </c>
      <c r="G27" s="24">
        <f>SUM(G24:G26)</f>
        <v>0</v>
      </c>
      <c r="H27" s="25">
        <f>IF((K27=0),"",(G27/K27))</f>
        <v>0</v>
      </c>
      <c r="I27" s="19">
        <f>SUM(I24:I26)</f>
        <v>32</v>
      </c>
      <c r="J27" s="26">
        <f>IF((K27=0),"",(I27/K27))</f>
        <v>3.9024390243902439E-2</v>
      </c>
      <c r="K27" s="19">
        <f>SUM(C27,E27,G27,I27)</f>
        <v>820</v>
      </c>
      <c r="L27" s="26">
        <f>IF((B27=0),"",(K27/B27))</f>
        <v>0.70265638389031704</v>
      </c>
      <c r="M27" s="19">
        <f>SUM(M24:M26)</f>
        <v>347</v>
      </c>
      <c r="N27" s="26">
        <f>IF((B27=0),"",(M27/B27))</f>
        <v>0.29734361610968296</v>
      </c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2" customHeight="1" x14ac:dyDescent="0.25">
      <c r="A28" s="19" t="s">
        <v>22</v>
      </c>
      <c r="B28" s="19">
        <v>5</v>
      </c>
      <c r="C28" s="20"/>
      <c r="D28" s="21"/>
      <c r="E28" s="22"/>
      <c r="F28" s="23"/>
      <c r="G28" s="24"/>
      <c r="H28" s="25"/>
      <c r="I28" s="19"/>
      <c r="J28" s="26"/>
      <c r="K28" s="19"/>
      <c r="L28" s="26"/>
      <c r="M28" s="19"/>
      <c r="N28" s="26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2" customHeight="1" x14ac:dyDescent="0.25">
      <c r="A29" s="27" t="s">
        <v>35</v>
      </c>
      <c r="B29" s="19" t="s">
        <v>36</v>
      </c>
      <c r="C29" s="40"/>
      <c r="D29" s="40"/>
      <c r="E29" s="29"/>
      <c r="F29" s="29"/>
      <c r="G29" s="30"/>
      <c r="H29" s="30"/>
      <c r="I29" s="31"/>
      <c r="J29" s="31"/>
      <c r="K29" s="31"/>
      <c r="L29" s="31"/>
      <c r="M29" s="31"/>
      <c r="N29" s="31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2" customHeight="1" x14ac:dyDescent="0.25">
      <c r="A30" s="32" t="s">
        <v>37</v>
      </c>
      <c r="B30" s="32">
        <v>464</v>
      </c>
      <c r="C30" s="33">
        <v>124</v>
      </c>
      <c r="D30" s="34">
        <f>IF((K30=0),"",(C30/K30))</f>
        <v>0.41059602649006621</v>
      </c>
      <c r="E30" s="35">
        <v>176</v>
      </c>
      <c r="F30" s="36">
        <f>IF((K30=0),"",(E30/K30))</f>
        <v>0.58278145695364236</v>
      </c>
      <c r="G30" s="37">
        <v>1</v>
      </c>
      <c r="H30" s="38">
        <f>IF((K30=0),"",(G30/K30))</f>
        <v>3.3112582781456954E-3</v>
      </c>
      <c r="I30" s="32">
        <v>1</v>
      </c>
      <c r="J30" s="39">
        <f>IF((K30=0),"",(I30/K30))</f>
        <v>3.3112582781456954E-3</v>
      </c>
      <c r="K30" s="32">
        <f>SUM(C30,E30,G30,I30)</f>
        <v>302</v>
      </c>
      <c r="L30" s="39">
        <f>IF((B30=0),"",(K30/B30))</f>
        <v>0.65086206896551724</v>
      </c>
      <c r="M30" s="32">
        <f>B30-K30</f>
        <v>162</v>
      </c>
      <c r="N30" s="39">
        <f>IF((B30=0),"",(M30/B30))</f>
        <v>0.34913793103448276</v>
      </c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2" customHeight="1" x14ac:dyDescent="0.25">
      <c r="A31" s="32" t="s">
        <v>38</v>
      </c>
      <c r="B31" s="32">
        <v>439</v>
      </c>
      <c r="C31" s="33">
        <v>106</v>
      </c>
      <c r="D31" s="34">
        <f>IF((K31=0),"",(C31/K31))</f>
        <v>0.38686131386861317</v>
      </c>
      <c r="E31" s="35">
        <v>166</v>
      </c>
      <c r="F31" s="36">
        <f>IF((K31=0),"",(E31/K31))</f>
        <v>0.6058394160583942</v>
      </c>
      <c r="G31" s="37">
        <v>0</v>
      </c>
      <c r="H31" s="38">
        <f>IF((K31=0),"",(G31/K31))</f>
        <v>0</v>
      </c>
      <c r="I31" s="32">
        <v>2</v>
      </c>
      <c r="J31" s="39">
        <f>IF((K31=0),"",(I31/K31))</f>
        <v>7.2992700729927005E-3</v>
      </c>
      <c r="K31" s="32">
        <f>SUM(C31,E31,G31,I31)</f>
        <v>274</v>
      </c>
      <c r="L31" s="39">
        <f>IF((B31=0),"",(K31/B31))</f>
        <v>0.62414578587699321</v>
      </c>
      <c r="M31" s="32">
        <f>B31-K31</f>
        <v>165</v>
      </c>
      <c r="N31" s="39">
        <f>IF((B31=0),"",(M31/B31))</f>
        <v>0.37585421412300685</v>
      </c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2" customHeight="1" x14ac:dyDescent="0.25">
      <c r="A32" s="19" t="s">
        <v>21</v>
      </c>
      <c r="B32" s="19">
        <f>SUM(B30:B31)</f>
        <v>903</v>
      </c>
      <c r="C32" s="20">
        <f>SUM(C30:C31)</f>
        <v>230</v>
      </c>
      <c r="D32" s="21">
        <f>IF((K32=0),"",(C32/K32))</f>
        <v>0.39930555555555558</v>
      </c>
      <c r="E32" s="22">
        <f>SUM(E30:E31)</f>
        <v>342</v>
      </c>
      <c r="F32" s="23">
        <f>IF((K32=0),"",(E32/K32))</f>
        <v>0.59375</v>
      </c>
      <c r="G32" s="24">
        <f>SUM(G30:G31)</f>
        <v>1</v>
      </c>
      <c r="H32" s="25">
        <f>IF((K32=0),"",(G32/K32))</f>
        <v>1.736111111111111E-3</v>
      </c>
      <c r="I32" s="19">
        <f>SUM(I30:I31)</f>
        <v>3</v>
      </c>
      <c r="J32" s="26">
        <f>IF((K32=0),"",(I32/K32))</f>
        <v>5.208333333333333E-3</v>
      </c>
      <c r="K32" s="19">
        <f>SUM(C32,E32,G32,I32)</f>
        <v>576</v>
      </c>
      <c r="L32" s="26">
        <f>IF((B32=0),"",(K32/B32))</f>
        <v>0.63787375415282388</v>
      </c>
      <c r="M32" s="19">
        <f>SUM(M30:M31)</f>
        <v>327</v>
      </c>
      <c r="N32" s="26">
        <f>IF((B32=0),"",(M32/B32))</f>
        <v>0.36212624584717606</v>
      </c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2" customHeight="1" x14ac:dyDescent="0.25">
      <c r="A33" s="19" t="s">
        <v>22</v>
      </c>
      <c r="B33" s="19">
        <v>2</v>
      </c>
      <c r="C33" s="20"/>
      <c r="D33" s="21"/>
      <c r="E33" s="22"/>
      <c r="F33" s="23"/>
      <c r="G33" s="24"/>
      <c r="H33" s="25"/>
      <c r="I33" s="19"/>
      <c r="J33" s="26"/>
      <c r="K33" s="19"/>
      <c r="L33" s="26"/>
      <c r="M33" s="19"/>
      <c r="N33" s="26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2" customHeight="1" x14ac:dyDescent="0.25">
      <c r="A34" s="27" t="s">
        <v>39</v>
      </c>
      <c r="B34" s="19" t="s">
        <v>40</v>
      </c>
      <c r="C34" s="28"/>
      <c r="D34" s="28"/>
      <c r="E34" s="29"/>
      <c r="F34" s="29"/>
      <c r="G34" s="30"/>
      <c r="H34" s="30"/>
      <c r="I34" s="31"/>
      <c r="J34" s="31"/>
      <c r="K34" s="31"/>
      <c r="L34" s="31"/>
      <c r="M34" s="31"/>
      <c r="N34" s="31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2" customHeight="1" x14ac:dyDescent="0.25">
      <c r="A35" s="19" t="s">
        <v>41</v>
      </c>
      <c r="B35" s="19">
        <v>111</v>
      </c>
      <c r="C35" s="20">
        <v>38</v>
      </c>
      <c r="D35" s="21">
        <f>IF((K35=0),"",(C35/K35))</f>
        <v>0.5757575757575758</v>
      </c>
      <c r="E35" s="22">
        <v>28</v>
      </c>
      <c r="F35" s="23">
        <f>IF((K35=0),"",(E35/K35))</f>
        <v>0.42424242424242425</v>
      </c>
      <c r="G35" s="24">
        <v>0</v>
      </c>
      <c r="H35" s="25">
        <f>IF((K35=0),"",(G35/K35))</f>
        <v>0</v>
      </c>
      <c r="I35" s="19">
        <v>0</v>
      </c>
      <c r="J35" s="26">
        <f>IF((K35=0),"",(I35/K35))</f>
        <v>0</v>
      </c>
      <c r="K35" s="19">
        <f>SUM(C35,E35,G35,I35)</f>
        <v>66</v>
      </c>
      <c r="L35" s="26">
        <f>IF((B35=0),"",(K35/B35))</f>
        <v>0.59459459459459463</v>
      </c>
      <c r="M35" s="19">
        <f>B35-K35</f>
        <v>45</v>
      </c>
      <c r="N35" s="26">
        <f>IF((B35=0),"",(M35/B35))</f>
        <v>0.40540540540540543</v>
      </c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2" customHeight="1" x14ac:dyDescent="0.25">
      <c r="A36" s="19" t="s">
        <v>22</v>
      </c>
      <c r="B36" s="19">
        <v>2</v>
      </c>
      <c r="C36" s="20"/>
      <c r="D36" s="21"/>
      <c r="E36" s="22"/>
      <c r="F36" s="23"/>
      <c r="G36" s="24"/>
      <c r="H36" s="25"/>
      <c r="I36" s="19"/>
      <c r="J36" s="26"/>
      <c r="K36" s="19"/>
      <c r="L36" s="26"/>
      <c r="M36" s="19"/>
      <c r="N36" s="26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2" customHeight="1" x14ac:dyDescent="0.25">
      <c r="A37" s="27" t="s">
        <v>42</v>
      </c>
      <c r="B37" s="19" t="s">
        <v>43</v>
      </c>
      <c r="C37" s="28"/>
      <c r="D37" s="28"/>
      <c r="E37" s="29"/>
      <c r="F37" s="29"/>
      <c r="G37" s="30"/>
      <c r="H37" s="30"/>
      <c r="I37" s="31"/>
      <c r="J37" s="31"/>
      <c r="K37" s="31"/>
      <c r="L37" s="31"/>
      <c r="M37" s="31"/>
      <c r="N37" s="31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2" customHeight="1" x14ac:dyDescent="0.25">
      <c r="A38" s="32" t="s">
        <v>44</v>
      </c>
      <c r="B38" s="32">
        <v>407</v>
      </c>
      <c r="C38" s="33">
        <v>126</v>
      </c>
      <c r="D38" s="34">
        <f>IF((K38=0),"",(C38/K38))</f>
        <v>0.50199203187250996</v>
      </c>
      <c r="E38" s="35">
        <v>101</v>
      </c>
      <c r="F38" s="36">
        <f>IF((K38=0),"",(E38/K38))</f>
        <v>0.40239043824701193</v>
      </c>
      <c r="G38" s="37">
        <v>1</v>
      </c>
      <c r="H38" s="38">
        <f>IF((K38=0),"",(G38/K38))</f>
        <v>3.9840637450199202E-3</v>
      </c>
      <c r="I38" s="32">
        <v>23</v>
      </c>
      <c r="J38" s="39">
        <f>IF((K38=0),"",(I38/K38))</f>
        <v>9.1633466135458169E-2</v>
      </c>
      <c r="K38" s="32">
        <f>SUM(C38,E38,G38,I38)</f>
        <v>251</v>
      </c>
      <c r="L38" s="39">
        <f>IF((B38=0),"",(K38/B38))</f>
        <v>0.61670761670761676</v>
      </c>
      <c r="M38" s="32">
        <f>B38-K38</f>
        <v>156</v>
      </c>
      <c r="N38" s="39">
        <f>IF((B38=0),"",(M38/B38))</f>
        <v>0.3832923832923833</v>
      </c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2" customHeight="1" x14ac:dyDescent="0.25">
      <c r="A39" s="32" t="s">
        <v>45</v>
      </c>
      <c r="B39" s="32">
        <v>453</v>
      </c>
      <c r="C39" s="33">
        <v>203</v>
      </c>
      <c r="D39" s="34">
        <f>IF((K39=0),"",(C39/K39))</f>
        <v>0.67441860465116277</v>
      </c>
      <c r="E39" s="35">
        <v>97</v>
      </c>
      <c r="F39" s="36">
        <f>IF((K39=0),"",(E39/K39))</f>
        <v>0.32225913621262459</v>
      </c>
      <c r="G39" s="37">
        <v>0</v>
      </c>
      <c r="H39" s="38">
        <f>IF((K39=0),"",(G39/K39))</f>
        <v>0</v>
      </c>
      <c r="I39" s="32">
        <v>1</v>
      </c>
      <c r="J39" s="39">
        <f>IF((K39=0),"",(I39/K39))</f>
        <v>3.3222591362126247E-3</v>
      </c>
      <c r="K39" s="32">
        <f>SUM(C39,E39,G39,I39)</f>
        <v>301</v>
      </c>
      <c r="L39" s="39">
        <f>IF((B39=0),"",(K39/B39))</f>
        <v>0.66445916114790282</v>
      </c>
      <c r="M39" s="32">
        <f>B39-K39</f>
        <v>152</v>
      </c>
      <c r="N39" s="39">
        <f>IF((B39=0),"",(M39/B39))</f>
        <v>0.33554083885209712</v>
      </c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2" customHeight="1" x14ac:dyDescent="0.25">
      <c r="A40" s="19" t="s">
        <v>21</v>
      </c>
      <c r="B40" s="19">
        <f>SUM(B38:B39)</f>
        <v>860</v>
      </c>
      <c r="C40" s="20">
        <f>SUM(C38:C39)</f>
        <v>329</v>
      </c>
      <c r="D40" s="21">
        <f>IF((K40=0),"",(C40/K40))</f>
        <v>0.59601449275362317</v>
      </c>
      <c r="E40" s="22">
        <f>SUM(E38:E39)</f>
        <v>198</v>
      </c>
      <c r="F40" s="23">
        <f>IF((K40=0),"",(E40/K40))</f>
        <v>0.35869565217391303</v>
      </c>
      <c r="G40" s="24">
        <f>SUM(G38:G39)</f>
        <v>1</v>
      </c>
      <c r="H40" s="25">
        <f>IF((K40=0),"",(G40/K40))</f>
        <v>1.8115942028985507E-3</v>
      </c>
      <c r="I40" s="19">
        <f>SUM(I38:I39)</f>
        <v>24</v>
      </c>
      <c r="J40" s="26">
        <f>IF((K40=0),"",(I40/K40))</f>
        <v>4.3478260869565216E-2</v>
      </c>
      <c r="K40" s="19">
        <f>SUM(C40,E40,G40,I40)</f>
        <v>552</v>
      </c>
      <c r="L40" s="26">
        <f>IF((B40=0),"",(K40/B40))</f>
        <v>0.64186046511627903</v>
      </c>
      <c r="M40" s="19">
        <f>SUM(M38:M39)</f>
        <v>308</v>
      </c>
      <c r="N40" s="26">
        <f>IF((B40=0),"",(M40/B40))</f>
        <v>0.35813953488372091</v>
      </c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2" customHeight="1" x14ac:dyDescent="0.25">
      <c r="A41" s="19" t="s">
        <v>22</v>
      </c>
      <c r="B41" s="19">
        <v>1</v>
      </c>
      <c r="C41" s="20"/>
      <c r="D41" s="21"/>
      <c r="E41" s="22"/>
      <c r="F41" s="23"/>
      <c r="G41" s="24"/>
      <c r="H41" s="25"/>
      <c r="I41" s="19"/>
      <c r="J41" s="26"/>
      <c r="K41" s="19"/>
      <c r="L41" s="26"/>
      <c r="M41" s="19"/>
      <c r="N41" s="26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2" customHeight="1" x14ac:dyDescent="0.25">
      <c r="A42" s="27" t="s">
        <v>46</v>
      </c>
      <c r="B42" s="19" t="s">
        <v>47</v>
      </c>
      <c r="C42" s="28"/>
      <c r="D42" s="28"/>
      <c r="E42" s="29"/>
      <c r="F42" s="29"/>
      <c r="G42" s="30"/>
      <c r="H42" s="30"/>
      <c r="I42" s="31"/>
      <c r="J42" s="31"/>
      <c r="K42" s="31"/>
      <c r="L42" s="31"/>
      <c r="M42" s="31"/>
      <c r="N42" s="31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2" customHeight="1" x14ac:dyDescent="0.25">
      <c r="A43" s="32" t="s">
        <v>37</v>
      </c>
      <c r="B43" s="32">
        <v>306</v>
      </c>
      <c r="C43" s="33">
        <v>44</v>
      </c>
      <c r="D43" s="34">
        <f>IF((K43=0),"",(C43/K43))</f>
        <v>0.24444444444444444</v>
      </c>
      <c r="E43" s="35">
        <v>134</v>
      </c>
      <c r="F43" s="36">
        <f>IF((K43=0),"",(E43/K43))</f>
        <v>0.74444444444444446</v>
      </c>
      <c r="G43" s="37">
        <v>1</v>
      </c>
      <c r="H43" s="38">
        <f>IF((K43=0),"",(G43/K43))</f>
        <v>5.5555555555555558E-3</v>
      </c>
      <c r="I43" s="32">
        <v>1</v>
      </c>
      <c r="J43" s="39">
        <f>IF((K43=0),"",(I43/K43))</f>
        <v>5.5555555555555558E-3</v>
      </c>
      <c r="K43" s="32">
        <f>SUM(C43,E43,G43,I43)</f>
        <v>180</v>
      </c>
      <c r="L43" s="39">
        <f>IF((B43=0),"",(K43/B43))</f>
        <v>0.58823529411764708</v>
      </c>
      <c r="M43" s="32">
        <f>B43-K43</f>
        <v>126</v>
      </c>
      <c r="N43" s="39">
        <f>IF((B43=0),"",(M43/B43))</f>
        <v>0.41176470588235292</v>
      </c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2" customHeight="1" x14ac:dyDescent="0.25">
      <c r="A44" s="32" t="s">
        <v>38</v>
      </c>
      <c r="B44" s="32">
        <v>375</v>
      </c>
      <c r="C44" s="33">
        <v>69</v>
      </c>
      <c r="D44" s="34">
        <f>IF((K44=0),"",(C44/K44))</f>
        <v>0.31506849315068491</v>
      </c>
      <c r="E44" s="35">
        <v>144</v>
      </c>
      <c r="F44" s="36">
        <f>IF((K44=0),"",(E44/K44))</f>
        <v>0.65753424657534243</v>
      </c>
      <c r="G44" s="37">
        <v>0</v>
      </c>
      <c r="H44" s="38">
        <f>IF((K44=0),"",(G44/K44))</f>
        <v>0</v>
      </c>
      <c r="I44" s="32">
        <v>6</v>
      </c>
      <c r="J44" s="39">
        <f>IF((K44=0),"",(I44/K44))</f>
        <v>2.7397260273972601E-2</v>
      </c>
      <c r="K44" s="32">
        <f>SUM(C44,E44,G44,I44)</f>
        <v>219</v>
      </c>
      <c r="L44" s="39">
        <f>IF((B44=0),"",(K44/B44))</f>
        <v>0.58399999999999996</v>
      </c>
      <c r="M44" s="32">
        <f>B44-K44</f>
        <v>156</v>
      </c>
      <c r="N44" s="39">
        <f>IF((B44=0),"",(M44/B44))</f>
        <v>0.41599999999999998</v>
      </c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2" customHeight="1" x14ac:dyDescent="0.25">
      <c r="A45" s="19" t="s">
        <v>21</v>
      </c>
      <c r="B45" s="19">
        <f>SUM(B43:B44)</f>
        <v>681</v>
      </c>
      <c r="C45" s="20">
        <f>SUM(C43:C44)</f>
        <v>113</v>
      </c>
      <c r="D45" s="21">
        <f>IF((K45=0),"",(C45/K45))</f>
        <v>0.2832080200501253</v>
      </c>
      <c r="E45" s="22">
        <f>SUM(E43:E44)</f>
        <v>278</v>
      </c>
      <c r="F45" s="23">
        <f>IF((K45=0),"",(E45/K45))</f>
        <v>0.69674185463659144</v>
      </c>
      <c r="G45" s="24">
        <f>SUM(G43:G44)</f>
        <v>1</v>
      </c>
      <c r="H45" s="25">
        <f>IF((K45=0),"",(G45/K45))</f>
        <v>2.5062656641604009E-3</v>
      </c>
      <c r="I45" s="19">
        <f>SUM(I43:I44)</f>
        <v>7</v>
      </c>
      <c r="J45" s="26">
        <f>IF((K45=0),"",(I45/K45))</f>
        <v>1.7543859649122806E-2</v>
      </c>
      <c r="K45" s="19">
        <f>SUM(C45,E45,G45,I45)</f>
        <v>399</v>
      </c>
      <c r="L45" s="26">
        <f>IF((B45=0),"",(K45/B45))</f>
        <v>0.58590308370044053</v>
      </c>
      <c r="M45" s="19">
        <f>SUM(M43:M44)</f>
        <v>282</v>
      </c>
      <c r="N45" s="26">
        <f>IF((B45=0),"",(M45/B45))</f>
        <v>0.41409691629955947</v>
      </c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2.75" customHeight="1" x14ac:dyDescent="0.25">
      <c r="A46" s="41" t="s">
        <v>22</v>
      </c>
      <c r="B46" s="41">
        <v>4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2.75" customHeight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2.75" customHeight="1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2.75" customHeight="1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2.75" customHeight="1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2.75" customHeight="1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2.75" customHeight="1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2.75" customHeight="1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2.75" customHeight="1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2.75" customHeight="1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2.75" customHeight="1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2.75" customHeight="1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2.75" customHeight="1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2.75" customHeight="1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2.75" customHeight="1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2.75" customHeight="1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2.75" customHeight="1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2.75" customHeight="1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2.75" customHeight="1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2.75" customHeight="1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2.75" customHeight="1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2.75" customHeight="1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2.75" customHeight="1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2.75" customHeight="1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2.75" customHeight="1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2.75" customHeight="1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2.75" customHeight="1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2.75" customHeight="1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2.75" customHeight="1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2.75" customHeight="1" x14ac:dyDescent="0.2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2.75" customHeight="1" x14ac:dyDescent="0.2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2.75" customHeight="1" x14ac:dyDescent="0.2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2.75" customHeight="1" x14ac:dyDescent="0.2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2.75" customHeight="1" x14ac:dyDescent="0.2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2.75" customHeight="1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2.75" customHeight="1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2.75" customHeight="1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2.75" customHeight="1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2.75" customHeight="1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2.75" customHeight="1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2.75" customHeight="1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2.75" customHeight="1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2.75" customHeight="1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2.75" customHeight="1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2.75" customHeight="1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2.75" customHeight="1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2.75" customHeight="1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2.75" customHeight="1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2.75" customHeight="1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2.75" customHeight="1" x14ac:dyDescent="0.2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2.75" customHeight="1" x14ac:dyDescent="0.2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2.75" customHeight="1" x14ac:dyDescent="0.2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2.75" customHeight="1" x14ac:dyDescent="0.2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2.75" customHeight="1" x14ac:dyDescent="0.2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2.75" customHeight="1" x14ac:dyDescent="0.2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2.75" customHeight="1" x14ac:dyDescent="0.2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2.75" customHeight="1" x14ac:dyDescent="0.2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2.75" customHeight="1" x14ac:dyDescent="0.2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2.75" customHeight="1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2.75" customHeight="1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2.75" customHeight="1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2.75" customHeight="1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2.75" customHeight="1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2.75" customHeight="1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2.75" customHeight="1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2.75" customHeight="1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2.75" customHeight="1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2.75" customHeight="1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2.75" customHeight="1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2.75" customHeight="1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2.75" customHeight="1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2.75" customHeight="1" x14ac:dyDescent="0.2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2.75" customHeight="1" x14ac:dyDescent="0.2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2.75" customHeight="1" x14ac:dyDescent="0.2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2.75" customHeight="1" x14ac:dyDescent="0.2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2.75" customHeight="1" x14ac:dyDescent="0.2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2.75" customHeight="1" x14ac:dyDescent="0.2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2.75" customHeight="1" x14ac:dyDescent="0.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2.75" customHeight="1" x14ac:dyDescent="0.2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2.75" customHeight="1" x14ac:dyDescent="0.2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2.75" customHeight="1" x14ac:dyDescent="0.2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2.75" customHeight="1" x14ac:dyDescent="0.2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2.75" customHeight="1" x14ac:dyDescent="0.2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2.75" customHeight="1" x14ac:dyDescent="0.2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2.75" customHeight="1" x14ac:dyDescent="0.2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2.75" customHeight="1" x14ac:dyDescent="0.2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2.75" customHeight="1" x14ac:dyDescent="0.2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2.75" customHeight="1" x14ac:dyDescent="0.2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2.75" customHeight="1" x14ac:dyDescent="0.2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2.75" customHeight="1" x14ac:dyDescent="0.2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2.75" customHeight="1" x14ac:dyDescent="0.2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2.75" customHeight="1" x14ac:dyDescent="0.2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2.75" customHeight="1" x14ac:dyDescent="0.2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2.75" customHeight="1" x14ac:dyDescent="0.2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2.75" customHeight="1" x14ac:dyDescent="0.2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2.75" customHeight="1" x14ac:dyDescent="0.2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2.75" customHeight="1" x14ac:dyDescent="0.2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2.75" customHeight="1" x14ac:dyDescent="0.2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2.75" customHeight="1" x14ac:dyDescent="0.2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2.75" customHeight="1" x14ac:dyDescent="0.2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2.75" customHeight="1" x14ac:dyDescent="0.2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2.75" customHeight="1" x14ac:dyDescent="0.2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2.75" customHeight="1" x14ac:dyDescent="0.2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2.75" customHeight="1" x14ac:dyDescent="0.2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2.75" customHeight="1" x14ac:dyDescent="0.2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2.75" customHeight="1" x14ac:dyDescent="0.2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2.75" customHeight="1" x14ac:dyDescent="0.2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2.75" customHeight="1" x14ac:dyDescent="0.2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2.75" customHeight="1" x14ac:dyDescent="0.2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2.75" customHeight="1" x14ac:dyDescent="0.2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2.75" customHeight="1" x14ac:dyDescent="0.2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2.75" customHeight="1" x14ac:dyDescent="0.2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2.75" customHeight="1" x14ac:dyDescent="0.2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2.75" customHeight="1" x14ac:dyDescent="0.2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2.75" customHeight="1" x14ac:dyDescent="0.2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2.75" customHeight="1" x14ac:dyDescent="0.2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2.75" customHeight="1" x14ac:dyDescent="0.2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2.75" customHeight="1" x14ac:dyDescent="0.2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2.75" customHeight="1" x14ac:dyDescent="0.2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2.75" customHeight="1" x14ac:dyDescent="0.2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2.75" customHeight="1" x14ac:dyDescent="0.2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2.75" customHeight="1" x14ac:dyDescent="0.2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2.75" customHeight="1" x14ac:dyDescent="0.2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2.75" customHeight="1" x14ac:dyDescent="0.2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2.75" customHeight="1" x14ac:dyDescent="0.2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2.75" customHeight="1" x14ac:dyDescent="0.2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2.75" customHeight="1" x14ac:dyDescent="0.2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2.75" customHeight="1" x14ac:dyDescent="0.2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2.75" customHeight="1" x14ac:dyDescent="0.2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2.75" customHeight="1" x14ac:dyDescent="0.2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2.75" customHeight="1" x14ac:dyDescent="0.2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2.75" customHeight="1" x14ac:dyDescent="0.2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2.75" customHeight="1" x14ac:dyDescent="0.2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2.75" customHeight="1" x14ac:dyDescent="0.2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2.75" customHeight="1" x14ac:dyDescent="0.2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2.75" customHeight="1" x14ac:dyDescent="0.2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2.75" customHeight="1" x14ac:dyDescent="0.2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2.75" customHeight="1" x14ac:dyDescent="0.2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2.75" customHeight="1" x14ac:dyDescent="0.2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2.75" customHeight="1" x14ac:dyDescent="0.2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2.75" customHeight="1" x14ac:dyDescent="0.2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2.75" customHeight="1" x14ac:dyDescent="0.2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2.75" customHeight="1" x14ac:dyDescent="0.2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2.75" customHeight="1" x14ac:dyDescent="0.2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2.75" customHeight="1" x14ac:dyDescent="0.2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2.75" customHeight="1" x14ac:dyDescent="0.2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2.75" customHeight="1" x14ac:dyDescent="0.2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2.75" customHeight="1" x14ac:dyDescent="0.2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2.75" customHeight="1" x14ac:dyDescent="0.2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2.75" customHeight="1" x14ac:dyDescent="0.2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2.75" customHeight="1" x14ac:dyDescent="0.2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2.75" customHeight="1" x14ac:dyDescent="0.2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2.75" customHeight="1" x14ac:dyDescent="0.2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2.75" customHeight="1" x14ac:dyDescent="0.2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2.75" customHeight="1" x14ac:dyDescent="0.2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2.75" customHeight="1" x14ac:dyDescent="0.2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2.75" customHeight="1" x14ac:dyDescent="0.2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2.75" customHeight="1" x14ac:dyDescent="0.2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2.75" customHeight="1" x14ac:dyDescent="0.2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2.75" customHeight="1" x14ac:dyDescent="0.2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2.75" customHeight="1" x14ac:dyDescent="0.2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2.75" customHeight="1" x14ac:dyDescent="0.2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2.75" customHeight="1" x14ac:dyDescent="0.2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2.75" customHeight="1" x14ac:dyDescent="0.2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2.75" customHeight="1" x14ac:dyDescent="0.2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2.75" customHeight="1" x14ac:dyDescent="0.2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2.75" customHeight="1" x14ac:dyDescent="0.2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2.75" customHeight="1" x14ac:dyDescent="0.2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2.75" customHeight="1" x14ac:dyDescent="0.2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2.75" customHeight="1" x14ac:dyDescent="0.2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2.75" customHeight="1" x14ac:dyDescent="0.2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2.75" customHeight="1" x14ac:dyDescent="0.2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2.75" customHeight="1" x14ac:dyDescent="0.2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2.75" customHeight="1" x14ac:dyDescent="0.2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2.75" customHeight="1" x14ac:dyDescent="0.2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2.75" customHeight="1" x14ac:dyDescent="0.2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2.75" customHeight="1" x14ac:dyDescent="0.2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2.75" customHeight="1" x14ac:dyDescent="0.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2.75" customHeight="1" x14ac:dyDescent="0.2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2.75" customHeight="1" x14ac:dyDescent="0.2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2.75" customHeight="1" x14ac:dyDescent="0.2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2.75" customHeight="1" x14ac:dyDescent="0.2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2.75" customHeight="1" x14ac:dyDescent="0.2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2.75" customHeight="1" x14ac:dyDescent="0.2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2.75" customHeight="1" x14ac:dyDescent="0.2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2.75" customHeight="1" x14ac:dyDescent="0.2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2.75" customHeight="1" x14ac:dyDescent="0.2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2.75" customHeight="1" x14ac:dyDescent="0.2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2.75" customHeight="1" x14ac:dyDescent="0.2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2.75" customHeight="1" x14ac:dyDescent="0.2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2.75" customHeight="1" x14ac:dyDescent="0.2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2.75" customHeight="1" x14ac:dyDescent="0.2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2.75" customHeight="1" x14ac:dyDescent="0.2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2.75" customHeight="1" x14ac:dyDescent="0.2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2.75" customHeight="1" x14ac:dyDescent="0.2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2.75" customHeight="1" x14ac:dyDescent="0.2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2.75" customHeight="1" x14ac:dyDescent="0.2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2.75" customHeight="1" x14ac:dyDescent="0.2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2.75" customHeight="1" x14ac:dyDescent="0.2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2.75" customHeight="1" x14ac:dyDescent="0.2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2.75" customHeight="1" x14ac:dyDescent="0.2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2.75" customHeight="1" x14ac:dyDescent="0.2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2.75" customHeight="1" x14ac:dyDescent="0.2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2.75" customHeight="1" x14ac:dyDescent="0.2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2.75" customHeight="1" x14ac:dyDescent="0.2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2.75" customHeight="1" x14ac:dyDescent="0.2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2.75" customHeight="1" x14ac:dyDescent="0.2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2.75" customHeight="1" x14ac:dyDescent="0.2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2.75" customHeight="1" x14ac:dyDescent="0.2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2.75" customHeight="1" x14ac:dyDescent="0.2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2.75" customHeight="1" x14ac:dyDescent="0.2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2.75" customHeight="1" x14ac:dyDescent="0.2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2.75" customHeight="1" x14ac:dyDescent="0.2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2.75" customHeight="1" x14ac:dyDescent="0.2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2.75" customHeight="1" x14ac:dyDescent="0.2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2.75" customHeight="1" x14ac:dyDescent="0.2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2.75" customHeight="1" x14ac:dyDescent="0.2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2.75" customHeight="1" x14ac:dyDescent="0.2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2.75" customHeight="1" x14ac:dyDescent="0.2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2.75" customHeight="1" x14ac:dyDescent="0.2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2.75" customHeight="1" x14ac:dyDescent="0.2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2.75" customHeight="1" x14ac:dyDescent="0.2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2.75" customHeight="1" x14ac:dyDescent="0.2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2.75" customHeight="1" x14ac:dyDescent="0.2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2.75" customHeight="1" x14ac:dyDescent="0.2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2.75" customHeight="1" x14ac:dyDescent="0.2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2.75" customHeight="1" x14ac:dyDescent="0.2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2.75" customHeight="1" x14ac:dyDescent="0.2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2.75" customHeight="1" x14ac:dyDescent="0.2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2.75" customHeight="1" x14ac:dyDescent="0.2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2.75" customHeight="1" x14ac:dyDescent="0.2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2.75" customHeight="1" x14ac:dyDescent="0.2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2.75" customHeight="1" x14ac:dyDescent="0.2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2.75" customHeight="1" x14ac:dyDescent="0.2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2.75" customHeight="1" x14ac:dyDescent="0.2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2.75" customHeight="1" x14ac:dyDescent="0.2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2.75" customHeight="1" x14ac:dyDescent="0.2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2.75" customHeight="1" x14ac:dyDescent="0.2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2.75" customHeight="1" x14ac:dyDescent="0.2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2.75" customHeight="1" x14ac:dyDescent="0.2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2.75" customHeight="1" x14ac:dyDescent="0.2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2.75" customHeight="1" x14ac:dyDescent="0.2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2.75" customHeight="1" x14ac:dyDescent="0.2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2.75" customHeight="1" x14ac:dyDescent="0.2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2.75" customHeight="1" x14ac:dyDescent="0.2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2.75" customHeight="1" x14ac:dyDescent="0.2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2.75" customHeight="1" x14ac:dyDescent="0.2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2.75" customHeight="1" x14ac:dyDescent="0.2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2.75" customHeight="1" x14ac:dyDescent="0.2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2.75" customHeight="1" x14ac:dyDescent="0.2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2.75" customHeight="1" x14ac:dyDescent="0.2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2.75" customHeight="1" x14ac:dyDescent="0.2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2.75" customHeight="1" x14ac:dyDescent="0.2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2.75" customHeight="1" x14ac:dyDescent="0.2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2.75" customHeight="1" x14ac:dyDescent="0.2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2.75" customHeight="1" x14ac:dyDescent="0.2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2.75" customHeight="1" x14ac:dyDescent="0.2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2.75" customHeight="1" x14ac:dyDescent="0.2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2.75" customHeight="1" x14ac:dyDescent="0.2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2.75" customHeight="1" x14ac:dyDescent="0.2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2.75" customHeight="1" x14ac:dyDescent="0.2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2.75" customHeight="1" x14ac:dyDescent="0.2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2.75" customHeight="1" x14ac:dyDescent="0.2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2.75" customHeight="1" x14ac:dyDescent="0.2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2.75" customHeight="1" x14ac:dyDescent="0.2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2.75" customHeight="1" x14ac:dyDescent="0.2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2.75" customHeight="1" x14ac:dyDescent="0.2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2.75" customHeight="1" x14ac:dyDescent="0.2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2.75" customHeight="1" x14ac:dyDescent="0.2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2.75" customHeight="1" x14ac:dyDescent="0.2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2.75" customHeight="1" x14ac:dyDescent="0.2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2.75" customHeight="1" x14ac:dyDescent="0.2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2.75" customHeight="1" x14ac:dyDescent="0.2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2.75" customHeight="1" x14ac:dyDescent="0.2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2.75" customHeight="1" x14ac:dyDescent="0.2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2.75" customHeight="1" x14ac:dyDescent="0.2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2.75" customHeight="1" x14ac:dyDescent="0.2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2.75" customHeight="1" x14ac:dyDescent="0.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2.75" customHeight="1" x14ac:dyDescent="0.2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2.75" customHeight="1" x14ac:dyDescent="0.2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2.75" customHeight="1" x14ac:dyDescent="0.2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2.75" customHeight="1" x14ac:dyDescent="0.2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2.75" customHeight="1" x14ac:dyDescent="0.2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2.75" customHeight="1" x14ac:dyDescent="0.2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2.75" customHeight="1" x14ac:dyDescent="0.2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2.75" customHeight="1" x14ac:dyDescent="0.2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2.75" customHeight="1" x14ac:dyDescent="0.2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2.75" customHeight="1" x14ac:dyDescent="0.2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2.75" customHeight="1" x14ac:dyDescent="0.2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2.75" customHeight="1" x14ac:dyDescent="0.2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2.75" customHeight="1" x14ac:dyDescent="0.2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2.75" customHeight="1" x14ac:dyDescent="0.2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2.75" customHeight="1" x14ac:dyDescent="0.2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2.75" customHeight="1" x14ac:dyDescent="0.2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2.75" customHeight="1" x14ac:dyDescent="0.2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2.75" customHeight="1" x14ac:dyDescent="0.2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2.75" customHeight="1" x14ac:dyDescent="0.2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2.75" customHeight="1" x14ac:dyDescent="0.2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2.75" customHeight="1" x14ac:dyDescent="0.2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2.75" customHeight="1" x14ac:dyDescent="0.2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2.75" customHeight="1" x14ac:dyDescent="0.2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2.75" customHeight="1" x14ac:dyDescent="0.2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2.75" customHeight="1" x14ac:dyDescent="0.2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2.75" customHeight="1" x14ac:dyDescent="0.2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2.75" customHeight="1" x14ac:dyDescent="0.2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2.75" customHeight="1" x14ac:dyDescent="0.2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2.75" customHeight="1" x14ac:dyDescent="0.2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2.75" customHeight="1" x14ac:dyDescent="0.2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2.75" customHeight="1" x14ac:dyDescent="0.2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2.75" customHeight="1" x14ac:dyDescent="0.2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2.75" customHeight="1" x14ac:dyDescent="0.2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2.75" customHeight="1" x14ac:dyDescent="0.2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2.75" customHeight="1" x14ac:dyDescent="0.2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2.75" customHeight="1" x14ac:dyDescent="0.2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2.75" customHeight="1" x14ac:dyDescent="0.2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2.75" customHeight="1" x14ac:dyDescent="0.2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2.75" customHeight="1" x14ac:dyDescent="0.2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2.75" customHeight="1" x14ac:dyDescent="0.2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2.75" customHeight="1" x14ac:dyDescent="0.2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2.75" customHeight="1" x14ac:dyDescent="0.2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2.75" customHeight="1" x14ac:dyDescent="0.2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2.75" customHeight="1" x14ac:dyDescent="0.2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2.75" customHeight="1" x14ac:dyDescent="0.2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2.75" customHeight="1" x14ac:dyDescent="0.2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2.75" customHeight="1" x14ac:dyDescent="0.2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2.75" customHeight="1" x14ac:dyDescent="0.2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2.75" customHeight="1" x14ac:dyDescent="0.2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2.75" customHeight="1" x14ac:dyDescent="0.2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2.75" customHeight="1" x14ac:dyDescent="0.2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2.75" customHeight="1" x14ac:dyDescent="0.2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2.75" customHeight="1" x14ac:dyDescent="0.2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2.75" customHeight="1" x14ac:dyDescent="0.2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2.75" customHeight="1" x14ac:dyDescent="0.2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2.75" customHeight="1" x14ac:dyDescent="0.2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2.75" customHeight="1" x14ac:dyDescent="0.2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2.75" customHeight="1" x14ac:dyDescent="0.2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2.75" customHeight="1" x14ac:dyDescent="0.2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2.75" customHeight="1" x14ac:dyDescent="0.2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2.75" customHeight="1" x14ac:dyDescent="0.2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2.75" customHeight="1" x14ac:dyDescent="0.2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2.75" customHeight="1" x14ac:dyDescent="0.2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2.75" customHeight="1" x14ac:dyDescent="0.2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2.75" customHeight="1" x14ac:dyDescent="0.2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2.75" customHeight="1" x14ac:dyDescent="0.2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2.75" customHeight="1" x14ac:dyDescent="0.2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2.75" customHeight="1" x14ac:dyDescent="0.2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2.75" customHeight="1" x14ac:dyDescent="0.2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2.75" customHeight="1" x14ac:dyDescent="0.2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2.75" customHeight="1" x14ac:dyDescent="0.2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2.75" customHeight="1" x14ac:dyDescent="0.2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2.75" customHeight="1" x14ac:dyDescent="0.2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2.75" customHeight="1" x14ac:dyDescent="0.2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2.75" customHeight="1" x14ac:dyDescent="0.2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2.75" customHeight="1" x14ac:dyDescent="0.2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2.75" customHeight="1" x14ac:dyDescent="0.2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2.75" customHeight="1" x14ac:dyDescent="0.2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2.75" customHeight="1" x14ac:dyDescent="0.2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2.75" customHeight="1" x14ac:dyDescent="0.2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2.75" customHeight="1" x14ac:dyDescent="0.2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2.75" customHeight="1" x14ac:dyDescent="0.2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2.75" customHeight="1" x14ac:dyDescent="0.2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2.75" customHeight="1" x14ac:dyDescent="0.2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2.75" customHeight="1" x14ac:dyDescent="0.2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2.75" customHeight="1" x14ac:dyDescent="0.2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2.75" customHeight="1" x14ac:dyDescent="0.2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2.75" customHeight="1" x14ac:dyDescent="0.2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2.75" customHeight="1" x14ac:dyDescent="0.2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2.75" customHeight="1" x14ac:dyDescent="0.2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2.75" customHeight="1" x14ac:dyDescent="0.2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2.75" customHeight="1" x14ac:dyDescent="0.2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2.75" customHeight="1" x14ac:dyDescent="0.2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2.75" customHeight="1" x14ac:dyDescent="0.2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2.75" customHeight="1" x14ac:dyDescent="0.2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2.75" customHeight="1" x14ac:dyDescent="0.2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2.75" customHeight="1" x14ac:dyDescent="0.2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2.75" customHeight="1" x14ac:dyDescent="0.2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2.75" customHeight="1" x14ac:dyDescent="0.2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2.75" customHeight="1" x14ac:dyDescent="0.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2.75" customHeight="1" x14ac:dyDescent="0.2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2.75" customHeight="1" x14ac:dyDescent="0.2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2.75" customHeight="1" x14ac:dyDescent="0.2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2.75" customHeight="1" x14ac:dyDescent="0.2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2.75" customHeight="1" x14ac:dyDescent="0.2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2.75" customHeight="1" x14ac:dyDescent="0.2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2.75" customHeight="1" x14ac:dyDescent="0.2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2.75" customHeight="1" x14ac:dyDescent="0.2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2.75" customHeight="1" x14ac:dyDescent="0.2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2.75" customHeight="1" x14ac:dyDescent="0.2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2.75" customHeight="1" x14ac:dyDescent="0.2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2.75" customHeight="1" x14ac:dyDescent="0.2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2.75" customHeight="1" x14ac:dyDescent="0.2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2.75" customHeight="1" x14ac:dyDescent="0.2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2.75" customHeight="1" x14ac:dyDescent="0.2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2.75" customHeight="1" x14ac:dyDescent="0.2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2.75" customHeight="1" x14ac:dyDescent="0.2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2.75" customHeight="1" x14ac:dyDescent="0.2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2.75" customHeight="1" x14ac:dyDescent="0.2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2.75" customHeight="1" x14ac:dyDescent="0.2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2.75" customHeight="1" x14ac:dyDescent="0.2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2.75" customHeight="1" x14ac:dyDescent="0.2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2.75" customHeight="1" x14ac:dyDescent="0.2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2.75" customHeight="1" x14ac:dyDescent="0.2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2.75" customHeight="1" x14ac:dyDescent="0.2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2.75" customHeight="1" x14ac:dyDescent="0.2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2.75" customHeight="1" x14ac:dyDescent="0.2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2.75" customHeight="1" x14ac:dyDescent="0.2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2.75" customHeight="1" x14ac:dyDescent="0.2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2.75" customHeight="1" x14ac:dyDescent="0.2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2.75" customHeight="1" x14ac:dyDescent="0.2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2.75" customHeight="1" x14ac:dyDescent="0.2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2.75" customHeight="1" x14ac:dyDescent="0.2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2.75" customHeight="1" x14ac:dyDescent="0.2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2.75" customHeight="1" x14ac:dyDescent="0.2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2.75" customHeight="1" x14ac:dyDescent="0.2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2.75" customHeight="1" x14ac:dyDescent="0.2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2.75" customHeight="1" x14ac:dyDescent="0.2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2.75" customHeight="1" x14ac:dyDescent="0.2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2.75" customHeight="1" x14ac:dyDescent="0.2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2.75" customHeight="1" x14ac:dyDescent="0.2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2.75" customHeight="1" x14ac:dyDescent="0.2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2.75" customHeight="1" x14ac:dyDescent="0.2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2.75" customHeight="1" x14ac:dyDescent="0.2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2.75" customHeight="1" x14ac:dyDescent="0.2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2.75" customHeight="1" x14ac:dyDescent="0.2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2.75" customHeight="1" x14ac:dyDescent="0.2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2.75" customHeight="1" x14ac:dyDescent="0.2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2.75" customHeight="1" x14ac:dyDescent="0.2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2.75" customHeight="1" x14ac:dyDescent="0.2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2.75" customHeight="1" x14ac:dyDescent="0.2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2.75" customHeight="1" x14ac:dyDescent="0.2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2.75" customHeight="1" x14ac:dyDescent="0.2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2.75" customHeight="1" x14ac:dyDescent="0.2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2.75" customHeight="1" x14ac:dyDescent="0.2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2.75" customHeight="1" x14ac:dyDescent="0.2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2.75" customHeight="1" x14ac:dyDescent="0.2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2.75" customHeight="1" x14ac:dyDescent="0.2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2.75" customHeight="1" x14ac:dyDescent="0.2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2.75" customHeight="1" x14ac:dyDescent="0.2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2.75" customHeight="1" x14ac:dyDescent="0.2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2.75" customHeight="1" x14ac:dyDescent="0.2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2.75" customHeight="1" x14ac:dyDescent="0.2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2.75" customHeight="1" x14ac:dyDescent="0.2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2.75" customHeight="1" x14ac:dyDescent="0.2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2.75" customHeight="1" x14ac:dyDescent="0.2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2.75" customHeight="1" x14ac:dyDescent="0.2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2.75" customHeight="1" x14ac:dyDescent="0.2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2.75" customHeight="1" x14ac:dyDescent="0.2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2.75" customHeight="1" x14ac:dyDescent="0.2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2.75" customHeight="1" x14ac:dyDescent="0.2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2.75" customHeight="1" x14ac:dyDescent="0.2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2.75" customHeight="1" x14ac:dyDescent="0.2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2.75" customHeight="1" x14ac:dyDescent="0.2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2.75" customHeight="1" x14ac:dyDescent="0.2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2.75" customHeight="1" x14ac:dyDescent="0.2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2.75" customHeight="1" x14ac:dyDescent="0.2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2.75" customHeight="1" x14ac:dyDescent="0.2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2.75" customHeight="1" x14ac:dyDescent="0.2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2.75" customHeight="1" x14ac:dyDescent="0.2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2.75" customHeight="1" x14ac:dyDescent="0.2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2.75" customHeight="1" x14ac:dyDescent="0.2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2.75" customHeight="1" x14ac:dyDescent="0.2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2.75" customHeight="1" x14ac:dyDescent="0.2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2.75" customHeight="1" x14ac:dyDescent="0.2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2.75" customHeight="1" x14ac:dyDescent="0.2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2.75" customHeight="1" x14ac:dyDescent="0.2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2.75" customHeight="1" x14ac:dyDescent="0.2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2.75" customHeight="1" x14ac:dyDescent="0.2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2.75" customHeight="1" x14ac:dyDescent="0.2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2.75" customHeight="1" x14ac:dyDescent="0.2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2.75" customHeight="1" x14ac:dyDescent="0.2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2.75" customHeight="1" x14ac:dyDescent="0.2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2.75" customHeight="1" x14ac:dyDescent="0.2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2.75" customHeight="1" x14ac:dyDescent="0.2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2.75" customHeight="1" x14ac:dyDescent="0.2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2.75" customHeight="1" x14ac:dyDescent="0.2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2.75" customHeight="1" x14ac:dyDescent="0.2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2.75" customHeight="1" x14ac:dyDescent="0.2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2.75" customHeight="1" x14ac:dyDescent="0.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2.75" customHeight="1" x14ac:dyDescent="0.2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2.75" customHeight="1" x14ac:dyDescent="0.2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2.75" customHeight="1" x14ac:dyDescent="0.2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2.75" customHeight="1" x14ac:dyDescent="0.2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2.75" customHeight="1" x14ac:dyDescent="0.2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2.75" customHeight="1" x14ac:dyDescent="0.2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2.75" customHeight="1" x14ac:dyDescent="0.2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2.75" customHeight="1" x14ac:dyDescent="0.2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2.75" customHeight="1" x14ac:dyDescent="0.2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2.75" customHeight="1" x14ac:dyDescent="0.2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2.75" customHeight="1" x14ac:dyDescent="0.2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2.75" customHeight="1" x14ac:dyDescent="0.2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2.75" customHeight="1" x14ac:dyDescent="0.2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2.75" customHeight="1" x14ac:dyDescent="0.2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2.75" customHeight="1" x14ac:dyDescent="0.2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2.75" customHeight="1" x14ac:dyDescent="0.2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2.75" customHeight="1" x14ac:dyDescent="0.2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2.75" customHeight="1" x14ac:dyDescent="0.2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2.75" customHeight="1" x14ac:dyDescent="0.2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2.75" customHeight="1" x14ac:dyDescent="0.2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2.75" customHeight="1" x14ac:dyDescent="0.2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2.75" customHeight="1" x14ac:dyDescent="0.2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2.75" customHeight="1" x14ac:dyDescent="0.2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2.75" customHeight="1" x14ac:dyDescent="0.2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2.75" customHeight="1" x14ac:dyDescent="0.2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2.75" customHeight="1" x14ac:dyDescent="0.2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2.75" customHeight="1" x14ac:dyDescent="0.2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2.75" customHeight="1" x14ac:dyDescent="0.2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2.75" customHeight="1" x14ac:dyDescent="0.2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2.75" customHeight="1" x14ac:dyDescent="0.2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2.75" customHeight="1" x14ac:dyDescent="0.2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2.75" customHeight="1" x14ac:dyDescent="0.2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2.75" customHeight="1" x14ac:dyDescent="0.2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2.75" customHeight="1" x14ac:dyDescent="0.2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2.75" customHeight="1" x14ac:dyDescent="0.2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2.75" customHeight="1" x14ac:dyDescent="0.2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2.75" customHeight="1" x14ac:dyDescent="0.2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2.75" customHeight="1" x14ac:dyDescent="0.2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2.75" customHeight="1" x14ac:dyDescent="0.2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2.75" customHeight="1" x14ac:dyDescent="0.2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2.75" customHeight="1" x14ac:dyDescent="0.2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2.75" customHeight="1" x14ac:dyDescent="0.2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2.75" customHeight="1" x14ac:dyDescent="0.2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2.75" customHeight="1" x14ac:dyDescent="0.2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2.75" customHeight="1" x14ac:dyDescent="0.2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2.75" customHeight="1" x14ac:dyDescent="0.2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2.75" customHeight="1" x14ac:dyDescent="0.2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2.75" customHeight="1" x14ac:dyDescent="0.2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2.75" customHeight="1" x14ac:dyDescent="0.2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2.75" customHeight="1" x14ac:dyDescent="0.2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2.75" customHeight="1" x14ac:dyDescent="0.2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2.75" customHeight="1" x14ac:dyDescent="0.2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2.75" customHeight="1" x14ac:dyDescent="0.2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2.75" customHeight="1" x14ac:dyDescent="0.2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2.75" customHeight="1" x14ac:dyDescent="0.2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2.75" customHeight="1" x14ac:dyDescent="0.2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2.75" customHeight="1" x14ac:dyDescent="0.2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2.75" customHeight="1" x14ac:dyDescent="0.2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2.75" customHeight="1" x14ac:dyDescent="0.2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2.75" customHeight="1" x14ac:dyDescent="0.2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2.75" customHeight="1" x14ac:dyDescent="0.2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2.75" customHeight="1" x14ac:dyDescent="0.2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2.75" customHeight="1" x14ac:dyDescent="0.2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2.75" customHeight="1" x14ac:dyDescent="0.2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2.75" customHeight="1" x14ac:dyDescent="0.2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2.75" customHeight="1" x14ac:dyDescent="0.2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2.75" customHeight="1" x14ac:dyDescent="0.2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2.75" customHeight="1" x14ac:dyDescent="0.2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2.75" customHeight="1" x14ac:dyDescent="0.2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2.75" customHeight="1" x14ac:dyDescent="0.2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2.75" customHeight="1" x14ac:dyDescent="0.2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2.75" customHeight="1" x14ac:dyDescent="0.2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2.75" customHeight="1" x14ac:dyDescent="0.2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2.75" customHeight="1" x14ac:dyDescent="0.2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2.75" customHeight="1" x14ac:dyDescent="0.2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2.75" customHeight="1" x14ac:dyDescent="0.2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2.75" customHeight="1" x14ac:dyDescent="0.2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2.75" customHeight="1" x14ac:dyDescent="0.2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2.75" customHeight="1" x14ac:dyDescent="0.2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2.75" customHeight="1" x14ac:dyDescent="0.2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2.75" customHeight="1" x14ac:dyDescent="0.2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2.75" customHeight="1" x14ac:dyDescent="0.2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2.75" customHeight="1" x14ac:dyDescent="0.2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2.75" customHeight="1" x14ac:dyDescent="0.2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2.75" customHeight="1" x14ac:dyDescent="0.2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2.75" customHeight="1" x14ac:dyDescent="0.2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2.75" customHeight="1" x14ac:dyDescent="0.2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2.75" customHeight="1" x14ac:dyDescent="0.2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2.75" customHeight="1" x14ac:dyDescent="0.2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2.75" customHeight="1" x14ac:dyDescent="0.2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2.75" customHeight="1" x14ac:dyDescent="0.2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2.75" customHeight="1" x14ac:dyDescent="0.2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2.75" customHeight="1" x14ac:dyDescent="0.2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2.75" customHeight="1" x14ac:dyDescent="0.2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2.75" customHeight="1" x14ac:dyDescent="0.2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2.75" customHeight="1" x14ac:dyDescent="0.2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2.75" customHeight="1" x14ac:dyDescent="0.2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2.75" customHeight="1" x14ac:dyDescent="0.2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2.75" customHeight="1" x14ac:dyDescent="0.2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2.75" customHeight="1" x14ac:dyDescent="0.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2.75" customHeight="1" x14ac:dyDescent="0.2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2.75" customHeight="1" x14ac:dyDescent="0.2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2.75" customHeight="1" x14ac:dyDescent="0.2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2.75" customHeight="1" x14ac:dyDescent="0.2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2.75" customHeight="1" x14ac:dyDescent="0.2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2.75" customHeight="1" x14ac:dyDescent="0.2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2.75" customHeight="1" x14ac:dyDescent="0.2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2.75" customHeight="1" x14ac:dyDescent="0.2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2.75" customHeight="1" x14ac:dyDescent="0.2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2.75" customHeight="1" x14ac:dyDescent="0.2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2.75" customHeight="1" x14ac:dyDescent="0.2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2.75" customHeight="1" x14ac:dyDescent="0.2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2.75" customHeight="1" x14ac:dyDescent="0.2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2.75" customHeight="1" x14ac:dyDescent="0.2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2.75" customHeight="1" x14ac:dyDescent="0.2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2.75" customHeight="1" x14ac:dyDescent="0.2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2.75" customHeight="1" x14ac:dyDescent="0.2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2.75" customHeight="1" x14ac:dyDescent="0.2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2.75" customHeight="1" x14ac:dyDescent="0.2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2.75" customHeight="1" x14ac:dyDescent="0.2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2.75" customHeight="1" x14ac:dyDescent="0.2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2.75" customHeight="1" x14ac:dyDescent="0.2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2.75" customHeight="1" x14ac:dyDescent="0.2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2.75" customHeight="1" x14ac:dyDescent="0.2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2.75" customHeight="1" x14ac:dyDescent="0.2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2.75" customHeight="1" x14ac:dyDescent="0.2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2.75" customHeight="1" x14ac:dyDescent="0.2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2.75" customHeight="1" x14ac:dyDescent="0.2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2.75" customHeight="1" x14ac:dyDescent="0.2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2.75" customHeight="1" x14ac:dyDescent="0.2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2.75" customHeight="1" x14ac:dyDescent="0.2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2.75" customHeight="1" x14ac:dyDescent="0.2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2.75" customHeight="1" x14ac:dyDescent="0.2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2.75" customHeight="1" x14ac:dyDescent="0.2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2.75" customHeight="1" x14ac:dyDescent="0.2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2.75" customHeight="1" x14ac:dyDescent="0.2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2.75" customHeight="1" x14ac:dyDescent="0.2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2.75" customHeight="1" x14ac:dyDescent="0.2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2.75" customHeight="1" x14ac:dyDescent="0.2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2.75" customHeight="1" x14ac:dyDescent="0.2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2.75" customHeight="1" x14ac:dyDescent="0.2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2.75" customHeight="1" x14ac:dyDescent="0.2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2.75" customHeight="1" x14ac:dyDescent="0.2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2.75" customHeight="1" x14ac:dyDescent="0.2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2.75" customHeight="1" x14ac:dyDescent="0.2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2.75" customHeight="1" x14ac:dyDescent="0.2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2.75" customHeight="1" x14ac:dyDescent="0.2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2.75" customHeight="1" x14ac:dyDescent="0.2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2.75" customHeight="1" x14ac:dyDescent="0.2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2.75" customHeight="1" x14ac:dyDescent="0.2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2.75" customHeight="1" x14ac:dyDescent="0.2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2.75" customHeight="1" x14ac:dyDescent="0.2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2.75" customHeight="1" x14ac:dyDescent="0.2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2.75" customHeight="1" x14ac:dyDescent="0.2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2.75" customHeight="1" x14ac:dyDescent="0.2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2.75" customHeight="1" x14ac:dyDescent="0.2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2.75" customHeight="1" x14ac:dyDescent="0.2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2.75" customHeight="1" x14ac:dyDescent="0.2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2.75" customHeight="1" x14ac:dyDescent="0.2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2.75" customHeight="1" x14ac:dyDescent="0.2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2.75" customHeight="1" x14ac:dyDescent="0.2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2.75" customHeight="1" x14ac:dyDescent="0.2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2.75" customHeight="1" x14ac:dyDescent="0.2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2.75" customHeight="1" x14ac:dyDescent="0.2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2.75" customHeight="1" x14ac:dyDescent="0.2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2.75" customHeight="1" x14ac:dyDescent="0.2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2.75" customHeight="1" x14ac:dyDescent="0.2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2.75" customHeight="1" x14ac:dyDescent="0.2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2.75" customHeight="1" x14ac:dyDescent="0.2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2.75" customHeight="1" x14ac:dyDescent="0.2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2.75" customHeight="1" x14ac:dyDescent="0.2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2.75" customHeight="1" x14ac:dyDescent="0.2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2.75" customHeight="1" x14ac:dyDescent="0.2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2.75" customHeight="1" x14ac:dyDescent="0.2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2.75" customHeight="1" x14ac:dyDescent="0.2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2.75" customHeight="1" x14ac:dyDescent="0.2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2.75" customHeight="1" x14ac:dyDescent="0.2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2.75" customHeight="1" x14ac:dyDescent="0.2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2.75" customHeight="1" x14ac:dyDescent="0.2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2.75" customHeight="1" x14ac:dyDescent="0.2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2.75" customHeight="1" x14ac:dyDescent="0.2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2.75" customHeight="1" x14ac:dyDescent="0.2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2.75" customHeight="1" x14ac:dyDescent="0.2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2.75" customHeight="1" x14ac:dyDescent="0.2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2.75" customHeight="1" x14ac:dyDescent="0.2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2.75" customHeight="1" x14ac:dyDescent="0.2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2.75" customHeight="1" x14ac:dyDescent="0.2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2.75" customHeight="1" x14ac:dyDescent="0.2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2.75" customHeight="1" x14ac:dyDescent="0.2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2.75" customHeight="1" x14ac:dyDescent="0.2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2.75" customHeight="1" x14ac:dyDescent="0.2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2.75" customHeight="1" x14ac:dyDescent="0.2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2.75" customHeight="1" x14ac:dyDescent="0.2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2.75" customHeight="1" x14ac:dyDescent="0.2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2.75" customHeight="1" x14ac:dyDescent="0.2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2.75" customHeight="1" x14ac:dyDescent="0.2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2.75" customHeight="1" x14ac:dyDescent="0.2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2.75" customHeight="1" x14ac:dyDescent="0.2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2.75" customHeight="1" x14ac:dyDescent="0.2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2.75" customHeight="1" x14ac:dyDescent="0.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2.75" customHeight="1" x14ac:dyDescent="0.2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2.75" customHeight="1" x14ac:dyDescent="0.2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2.75" customHeight="1" x14ac:dyDescent="0.2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2.75" customHeight="1" x14ac:dyDescent="0.2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2.75" customHeight="1" x14ac:dyDescent="0.2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2.75" customHeight="1" x14ac:dyDescent="0.2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2.75" customHeight="1" x14ac:dyDescent="0.2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2.75" customHeight="1" x14ac:dyDescent="0.2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2.75" customHeight="1" x14ac:dyDescent="0.2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2.75" customHeight="1" x14ac:dyDescent="0.2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2.75" customHeight="1" x14ac:dyDescent="0.2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2.75" customHeight="1" x14ac:dyDescent="0.2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2.75" customHeight="1" x14ac:dyDescent="0.2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2.75" customHeight="1" x14ac:dyDescent="0.2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2.75" customHeight="1" x14ac:dyDescent="0.2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2.75" customHeight="1" x14ac:dyDescent="0.2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2.75" customHeight="1" x14ac:dyDescent="0.2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2.75" customHeight="1" x14ac:dyDescent="0.2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2.75" customHeight="1" x14ac:dyDescent="0.2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2.75" customHeight="1" x14ac:dyDescent="0.2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2.75" customHeight="1" x14ac:dyDescent="0.2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2.75" customHeight="1" x14ac:dyDescent="0.2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2.75" customHeight="1" x14ac:dyDescent="0.2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2.75" customHeight="1" x14ac:dyDescent="0.2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2.75" customHeight="1" x14ac:dyDescent="0.2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2.75" customHeight="1" x14ac:dyDescent="0.2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2.75" customHeight="1" x14ac:dyDescent="0.2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2.75" customHeight="1" x14ac:dyDescent="0.2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2.75" customHeight="1" x14ac:dyDescent="0.2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2.75" customHeight="1" x14ac:dyDescent="0.2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2.75" customHeight="1" x14ac:dyDescent="0.2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2.75" customHeight="1" x14ac:dyDescent="0.2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2.75" customHeight="1" x14ac:dyDescent="0.2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2.75" customHeight="1" x14ac:dyDescent="0.2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2.75" customHeight="1" x14ac:dyDescent="0.2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2.75" customHeight="1" x14ac:dyDescent="0.2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2.75" customHeight="1" x14ac:dyDescent="0.2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2.75" customHeight="1" x14ac:dyDescent="0.2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2.75" customHeight="1" x14ac:dyDescent="0.2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2.75" customHeight="1" x14ac:dyDescent="0.2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2.75" customHeight="1" x14ac:dyDescent="0.2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2.75" customHeight="1" x14ac:dyDescent="0.2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2.75" customHeight="1" x14ac:dyDescent="0.2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2.75" customHeight="1" x14ac:dyDescent="0.2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2.75" customHeight="1" x14ac:dyDescent="0.2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2.75" customHeight="1" x14ac:dyDescent="0.2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2.75" customHeight="1" x14ac:dyDescent="0.2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2.75" customHeight="1" x14ac:dyDescent="0.2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2.75" customHeight="1" x14ac:dyDescent="0.2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2.75" customHeight="1" x14ac:dyDescent="0.2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2.75" customHeight="1" x14ac:dyDescent="0.2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2.75" customHeight="1" x14ac:dyDescent="0.2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2.75" customHeight="1" x14ac:dyDescent="0.2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2.75" customHeight="1" x14ac:dyDescent="0.2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2.75" customHeight="1" x14ac:dyDescent="0.2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2.75" customHeight="1" x14ac:dyDescent="0.2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2.75" customHeight="1" x14ac:dyDescent="0.2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2.75" customHeight="1" x14ac:dyDescent="0.2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2.75" customHeight="1" x14ac:dyDescent="0.2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2.75" customHeight="1" x14ac:dyDescent="0.2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2.75" customHeight="1" x14ac:dyDescent="0.2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2.75" customHeight="1" x14ac:dyDescent="0.2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2.75" customHeight="1" x14ac:dyDescent="0.2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2.75" customHeight="1" x14ac:dyDescent="0.2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2.75" customHeight="1" x14ac:dyDescent="0.2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2.75" customHeight="1" x14ac:dyDescent="0.2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2.75" customHeight="1" x14ac:dyDescent="0.2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2.75" customHeight="1" x14ac:dyDescent="0.2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2.75" customHeight="1" x14ac:dyDescent="0.2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2.75" customHeight="1" x14ac:dyDescent="0.2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2.75" customHeight="1" x14ac:dyDescent="0.2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2.75" customHeight="1" x14ac:dyDescent="0.2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2.75" customHeight="1" x14ac:dyDescent="0.2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2.75" customHeight="1" x14ac:dyDescent="0.2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2.75" customHeight="1" x14ac:dyDescent="0.2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2.75" customHeight="1" x14ac:dyDescent="0.2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2.75" customHeight="1" x14ac:dyDescent="0.2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2.75" customHeight="1" x14ac:dyDescent="0.2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2.75" customHeight="1" x14ac:dyDescent="0.2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2.75" customHeight="1" x14ac:dyDescent="0.2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2.75" customHeight="1" x14ac:dyDescent="0.2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2.75" customHeight="1" x14ac:dyDescent="0.2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2.75" customHeight="1" x14ac:dyDescent="0.2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2.75" customHeight="1" x14ac:dyDescent="0.2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2.75" customHeight="1" x14ac:dyDescent="0.2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2.75" customHeight="1" x14ac:dyDescent="0.2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2.75" customHeight="1" x14ac:dyDescent="0.2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2.75" customHeight="1" x14ac:dyDescent="0.2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2.75" customHeight="1" x14ac:dyDescent="0.2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2.75" customHeight="1" x14ac:dyDescent="0.2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2.75" customHeight="1" x14ac:dyDescent="0.2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2.75" customHeight="1" x14ac:dyDescent="0.2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2.75" customHeight="1" x14ac:dyDescent="0.2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2.75" customHeight="1" x14ac:dyDescent="0.2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2.75" customHeight="1" x14ac:dyDescent="0.2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2.75" customHeight="1" x14ac:dyDescent="0.2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2.75" customHeight="1" x14ac:dyDescent="0.2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2.75" customHeight="1" x14ac:dyDescent="0.2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2.75" customHeight="1" x14ac:dyDescent="0.2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2.75" customHeight="1" x14ac:dyDescent="0.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2.75" customHeight="1" x14ac:dyDescent="0.2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2.75" customHeight="1" x14ac:dyDescent="0.2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2.75" customHeight="1" x14ac:dyDescent="0.2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2.75" customHeight="1" x14ac:dyDescent="0.2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2.75" customHeight="1" x14ac:dyDescent="0.2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2.75" customHeight="1" x14ac:dyDescent="0.2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2.75" customHeight="1" x14ac:dyDescent="0.2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2.75" customHeight="1" x14ac:dyDescent="0.2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2.75" customHeight="1" x14ac:dyDescent="0.2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2.75" customHeight="1" x14ac:dyDescent="0.2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2.75" customHeight="1" x14ac:dyDescent="0.2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2.75" customHeight="1" x14ac:dyDescent="0.2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2.75" customHeight="1" x14ac:dyDescent="0.2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2.75" customHeight="1" x14ac:dyDescent="0.2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2.75" customHeight="1" x14ac:dyDescent="0.2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2.75" customHeight="1" x14ac:dyDescent="0.2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2.75" customHeight="1" x14ac:dyDescent="0.2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2.75" customHeight="1" x14ac:dyDescent="0.2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2.75" customHeight="1" x14ac:dyDescent="0.2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2.75" customHeight="1" x14ac:dyDescent="0.2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2.75" customHeight="1" x14ac:dyDescent="0.2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2.75" customHeight="1" x14ac:dyDescent="0.2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2.75" customHeight="1" x14ac:dyDescent="0.2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2.75" customHeight="1" x14ac:dyDescent="0.2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2.75" customHeight="1" x14ac:dyDescent="0.2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2.75" customHeight="1" x14ac:dyDescent="0.2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2.75" customHeight="1" x14ac:dyDescent="0.2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2.75" customHeight="1" x14ac:dyDescent="0.2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2.75" customHeight="1" x14ac:dyDescent="0.2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2.75" customHeight="1" x14ac:dyDescent="0.2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2.75" customHeight="1" x14ac:dyDescent="0.2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2.75" customHeight="1" x14ac:dyDescent="0.2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2.75" customHeight="1" x14ac:dyDescent="0.2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2.75" customHeight="1" x14ac:dyDescent="0.2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2.75" customHeight="1" x14ac:dyDescent="0.2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2.75" customHeight="1" x14ac:dyDescent="0.2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2.75" customHeight="1" x14ac:dyDescent="0.2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2.75" customHeight="1" x14ac:dyDescent="0.2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2.75" customHeight="1" x14ac:dyDescent="0.2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2.75" customHeight="1" x14ac:dyDescent="0.2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2.75" customHeight="1" x14ac:dyDescent="0.2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2.75" customHeight="1" x14ac:dyDescent="0.2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2.75" customHeight="1" x14ac:dyDescent="0.2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2.75" customHeight="1" x14ac:dyDescent="0.2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2.75" customHeight="1" x14ac:dyDescent="0.2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2.75" customHeight="1" x14ac:dyDescent="0.2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2.75" customHeight="1" x14ac:dyDescent="0.2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2.75" customHeight="1" x14ac:dyDescent="0.2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2.75" customHeight="1" x14ac:dyDescent="0.2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2.75" customHeight="1" x14ac:dyDescent="0.2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2.75" customHeight="1" x14ac:dyDescent="0.2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2.75" customHeight="1" x14ac:dyDescent="0.2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2.75" customHeight="1" x14ac:dyDescent="0.2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2.75" customHeight="1" x14ac:dyDescent="0.2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2.75" customHeight="1" x14ac:dyDescent="0.2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2.75" customHeight="1" x14ac:dyDescent="0.2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2.75" customHeight="1" x14ac:dyDescent="0.2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2.75" customHeight="1" x14ac:dyDescent="0.2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2.75" customHeight="1" x14ac:dyDescent="0.2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2.75" customHeight="1" x14ac:dyDescent="0.2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2.75" customHeight="1" x14ac:dyDescent="0.2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2.75" customHeight="1" x14ac:dyDescent="0.2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2.75" customHeight="1" x14ac:dyDescent="0.2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2.75" customHeight="1" x14ac:dyDescent="0.2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2.75" customHeight="1" x14ac:dyDescent="0.2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2.75" customHeight="1" x14ac:dyDescent="0.2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2.75" customHeight="1" x14ac:dyDescent="0.2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2.75" customHeight="1" x14ac:dyDescent="0.2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2.75" customHeight="1" x14ac:dyDescent="0.2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2.75" customHeight="1" x14ac:dyDescent="0.2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2.75" customHeight="1" x14ac:dyDescent="0.2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2.75" customHeight="1" x14ac:dyDescent="0.2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2.75" customHeight="1" x14ac:dyDescent="0.2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2.75" customHeight="1" x14ac:dyDescent="0.2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2.75" customHeight="1" x14ac:dyDescent="0.2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2.75" customHeight="1" x14ac:dyDescent="0.2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2.75" customHeight="1" x14ac:dyDescent="0.2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2.75" customHeight="1" x14ac:dyDescent="0.2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2.75" customHeight="1" x14ac:dyDescent="0.2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2.75" customHeight="1" x14ac:dyDescent="0.2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2.75" customHeight="1" x14ac:dyDescent="0.2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2.75" customHeight="1" x14ac:dyDescent="0.2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2.75" customHeight="1" x14ac:dyDescent="0.2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2.75" customHeight="1" x14ac:dyDescent="0.2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2.75" customHeight="1" x14ac:dyDescent="0.2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2.75" customHeight="1" x14ac:dyDescent="0.2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2.75" customHeight="1" x14ac:dyDescent="0.2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2.75" customHeight="1" x14ac:dyDescent="0.2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2.75" customHeight="1" x14ac:dyDescent="0.2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2.75" customHeight="1" x14ac:dyDescent="0.2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2.75" customHeight="1" x14ac:dyDescent="0.2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2.75" customHeight="1" x14ac:dyDescent="0.2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2.75" customHeight="1" x14ac:dyDescent="0.2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2.75" customHeight="1" x14ac:dyDescent="0.2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2.75" customHeight="1" x14ac:dyDescent="0.2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2.75" customHeight="1" x14ac:dyDescent="0.2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2.75" customHeight="1" x14ac:dyDescent="0.2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2.75" customHeight="1" x14ac:dyDescent="0.2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2.75" customHeight="1" x14ac:dyDescent="0.2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2.75" customHeight="1" x14ac:dyDescent="0.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2.75" customHeight="1" x14ac:dyDescent="0.2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2.75" customHeight="1" x14ac:dyDescent="0.2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2.75" customHeight="1" x14ac:dyDescent="0.2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2.75" customHeight="1" x14ac:dyDescent="0.2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2.75" customHeight="1" x14ac:dyDescent="0.2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2.75" customHeight="1" x14ac:dyDescent="0.2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2.75" customHeight="1" x14ac:dyDescent="0.2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2.75" customHeight="1" x14ac:dyDescent="0.2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2.75" customHeight="1" x14ac:dyDescent="0.2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2.75" customHeight="1" x14ac:dyDescent="0.2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2.75" customHeight="1" x14ac:dyDescent="0.2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2.75" customHeight="1" x14ac:dyDescent="0.2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2.75" customHeight="1" x14ac:dyDescent="0.2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2.75" customHeight="1" x14ac:dyDescent="0.2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2.75" customHeight="1" x14ac:dyDescent="0.2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2.75" customHeight="1" x14ac:dyDescent="0.2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2.75" customHeight="1" x14ac:dyDescent="0.2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2.75" customHeight="1" x14ac:dyDescent="0.2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2.75" customHeight="1" x14ac:dyDescent="0.2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2.75" customHeight="1" x14ac:dyDescent="0.2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2.75" customHeight="1" x14ac:dyDescent="0.2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2.75" customHeight="1" x14ac:dyDescent="0.2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2.75" customHeight="1" x14ac:dyDescent="0.2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2.75" customHeight="1" x14ac:dyDescent="0.2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2.75" customHeight="1" x14ac:dyDescent="0.2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2.75" customHeight="1" x14ac:dyDescent="0.2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2.75" customHeight="1" x14ac:dyDescent="0.2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2.75" customHeight="1" x14ac:dyDescent="0.2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2.75" customHeight="1" x14ac:dyDescent="0.2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2.75" customHeight="1" x14ac:dyDescent="0.2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2.75" customHeight="1" x14ac:dyDescent="0.2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2.75" customHeight="1" x14ac:dyDescent="0.2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2.75" customHeight="1" x14ac:dyDescent="0.2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2.75" customHeight="1" x14ac:dyDescent="0.2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2.75" customHeight="1" x14ac:dyDescent="0.2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2.75" customHeight="1" x14ac:dyDescent="0.2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2.75" customHeight="1" x14ac:dyDescent="0.2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2.75" customHeight="1" x14ac:dyDescent="0.2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2.75" customHeight="1" x14ac:dyDescent="0.2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2.75" customHeight="1" x14ac:dyDescent="0.2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2.75" customHeight="1" x14ac:dyDescent="0.2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2.75" customHeight="1" x14ac:dyDescent="0.2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2.75" customHeight="1" x14ac:dyDescent="0.2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2.75" customHeight="1" x14ac:dyDescent="0.2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2.75" customHeight="1" x14ac:dyDescent="0.2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2.75" customHeight="1" x14ac:dyDescent="0.2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2.75" customHeight="1" x14ac:dyDescent="0.2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2.75" customHeight="1" x14ac:dyDescent="0.2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2.75" customHeight="1" x14ac:dyDescent="0.2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2.75" customHeight="1" x14ac:dyDescent="0.2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2.75" customHeight="1" x14ac:dyDescent="0.2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2.75" customHeight="1" x14ac:dyDescent="0.2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2.75" customHeight="1" x14ac:dyDescent="0.2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2.75" customHeight="1" x14ac:dyDescent="0.2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2.75" customHeight="1" x14ac:dyDescent="0.2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2.75" customHeight="1" x14ac:dyDescent="0.2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2.75" customHeight="1" x14ac:dyDescent="0.2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2.75" customHeight="1" x14ac:dyDescent="0.2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2.75" customHeight="1" x14ac:dyDescent="0.2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2.75" customHeight="1" x14ac:dyDescent="0.2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2.75" customHeight="1" x14ac:dyDescent="0.2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2.75" customHeight="1" x14ac:dyDescent="0.2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  <row r="988" spans="1:24" ht="12.75" customHeight="1" x14ac:dyDescent="0.2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</row>
    <row r="989" spans="1:24" ht="12.75" customHeight="1" x14ac:dyDescent="0.2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</row>
    <row r="990" spans="1:24" ht="12.75" customHeight="1" x14ac:dyDescent="0.2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</row>
    <row r="991" spans="1:24" ht="12.75" customHeight="1" x14ac:dyDescent="0.2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</row>
    <row r="992" spans="1:24" ht="12.75" customHeight="1" x14ac:dyDescent="0.2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</row>
    <row r="993" spans="1:24" ht="12.75" customHeight="1" x14ac:dyDescent="0.2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</row>
    <row r="994" spans="1:24" ht="12.75" customHeight="1" x14ac:dyDescent="0.2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</row>
    <row r="995" spans="1:24" ht="12.75" customHeight="1" x14ac:dyDescent="0.2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</row>
    <row r="996" spans="1:24" ht="12.75" customHeight="1" x14ac:dyDescent="0.2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</row>
    <row r="997" spans="1:24" ht="12.75" customHeight="1" x14ac:dyDescent="0.2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</row>
    <row r="998" spans="1:24" ht="12.75" customHeight="1" x14ac:dyDescent="0.2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</row>
    <row r="999" spans="1:24" ht="12.75" customHeight="1" x14ac:dyDescent="0.2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</row>
    <row r="1000" spans="1:24" ht="12.75" customHeight="1" x14ac:dyDescent="0.2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</row>
    <row r="1001" spans="1:24" ht="12.75" customHeight="1" x14ac:dyDescent="0.25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</row>
    <row r="1002" spans="1:24" ht="12.75" customHeight="1" x14ac:dyDescent="0.25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</row>
    <row r="1003" spans="1:24" ht="12.75" customHeight="1" x14ac:dyDescent="0.25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</row>
    <row r="1004" spans="1:24" ht="12.75" customHeight="1" x14ac:dyDescent="0.25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</row>
    <row r="1005" spans="1:24" ht="12.75" customHeight="1" x14ac:dyDescent="0.2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</row>
    <row r="1006" spans="1:24" ht="12.75" customHeight="1" x14ac:dyDescent="0.25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</row>
  </sheetData>
  <mergeCells count="13">
    <mergeCell ref="M3:N3"/>
    <mergeCell ref="A3:B3"/>
    <mergeCell ref="C3:D3"/>
    <mergeCell ref="E3:F3"/>
    <mergeCell ref="G3:H3"/>
    <mergeCell ref="I3:J3"/>
    <mergeCell ref="K3:L3"/>
    <mergeCell ref="A1:N1"/>
    <mergeCell ref="A2:B2"/>
    <mergeCell ref="C2:D2"/>
    <mergeCell ref="E2:F2"/>
    <mergeCell ref="G2:H2"/>
    <mergeCell ref="I2:N2"/>
  </mergeCells>
  <pageMargins left="0.75" right="0.75" top="1" bottom="1" header="0.3" footer="0.3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H_Soufriere</vt:lpstr>
    </vt:vector>
  </TitlesOfParts>
  <Company>SUNY Geneseo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Lamontagne</dc:creator>
  <cp:lastModifiedBy>Ravi Lamontagne</cp:lastModifiedBy>
  <dcterms:created xsi:type="dcterms:W3CDTF">2020-06-24T01:47:21Z</dcterms:created>
  <dcterms:modified xsi:type="dcterms:W3CDTF">2020-06-24T01:47:51Z</dcterms:modified>
</cp:coreProperties>
</file>