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4" i="9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7"/>
  <c r="E8"/>
  <c r="E9"/>
  <c r="E10"/>
  <c r="E11"/>
  <c r="E12"/>
  <c r="E13"/>
  <c r="E14"/>
  <c r="E15"/>
  <c r="E16"/>
  <c r="E17"/>
  <c r="E18"/>
  <c r="E6"/>
  <c r="E67" i="2"/>
  <c r="J67"/>
  <c r="E4" i="9"/>
  <c r="K17" i="7"/>
  <c r="F34" l="1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<sst xmlns="http://schemas.openxmlformats.org/spreadsheetml/2006/main" count="458" uniqueCount="189">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</sst>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64" fontId="2" fillId="0" borderId="0" xfId="0" applyNumberFormat="1" applyFont="1" applyFill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  <c:pt idx="3">
                  <c:v>-17900</c:v>
                </c:pt>
                <c:pt idx="4">
                  <c:v>-47500</c:v>
                </c:pt>
                <c:pt idx="5">
                  <c:v>-32000</c:v>
                </c:pt>
                <c:pt idx="6">
                  <c:v>-21600</c:v>
                </c:pt>
                <c:pt idx="7">
                  <c:v>-9700</c:v>
                </c:pt>
                <c:pt idx="8">
                  <c:v>-45700</c:v>
                </c:pt>
                <c:pt idx="9">
                  <c:v>-16200</c:v>
                </c:pt>
                <c:pt idx="10">
                  <c:v>-22200</c:v>
                </c:pt>
                <c:pt idx="11">
                  <c:v>-39900</c:v>
                </c:pt>
                <c:pt idx="12">
                  <c:v>-6500</c:v>
                </c:pt>
                <c:pt idx="13">
                  <c:v>-31300</c:v>
                </c:pt>
                <c:pt idx="14">
                  <c:v>-20000</c:v>
                </c:pt>
                <c:pt idx="15">
                  <c:v>-31600</c:v>
                </c:pt>
              </c:numCache>
            </c:numRef>
          </c:val>
        </c:ser>
        <c:marker val="1"/>
        <c:axId val="76385664"/>
        <c:axId val="76399744"/>
      </c:lineChart>
      <c:catAx>
        <c:axId val="76385664"/>
        <c:scaling>
          <c:orientation val="minMax"/>
        </c:scaling>
        <c:axPos val="b"/>
        <c:majorTickMark val="none"/>
        <c:tickLblPos val="nextTo"/>
        <c:crossAx val="76399744"/>
        <c:crosses val="autoZero"/>
        <c:auto val="1"/>
        <c:lblAlgn val="ctr"/>
        <c:lblOffset val="100"/>
      </c:catAx>
      <c:valAx>
        <c:axId val="76399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38566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43.818344328705" createdVersion="3" refreshedVersion="3" minRefreshableVersion="3" recordCount="59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20T00:00:00"/>
    </cacheField>
    <cacheField name="Data płatności" numFmtId="0">
      <sharedItems containsNonDate="0" containsDate="1" containsString="0" containsBlank="1" minDate="2013-08-09T00:00:00" maxDate="2013-09-23T00:00:00"/>
    </cacheField>
    <cacheField name="Zapłacono" numFmtId="14">
      <sharedItems containsNonDate="0" containsDate="1" containsString="0" containsBlank="1" minDate="2012-04-16T00:00:00" maxDate="2013-09-26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100"/>
    <m/>
    <m/>
    <m/>
    <d v="2013-09-25T00:00:00"/>
    <s v="eb wsp"/>
  </r>
  <r>
    <x v="3"/>
    <x v="3"/>
    <s v="Manex"/>
    <s v="Beton"/>
    <n v="4489.5"/>
    <s v="6144/T/09/2013"/>
    <d v="2013-08-25T00:00:00"/>
    <d v="2013-08-28T00:00:00"/>
    <d v="2013-08-25T00:00:00"/>
    <s v="eb wsp"/>
  </r>
  <r>
    <x v="3"/>
    <x v="3"/>
    <s v="Manex"/>
    <s v="Belki, pustaki"/>
    <n v="7792.51"/>
    <s v="5889/T/09/2013"/>
    <d v="2013-09-16T00:00:00"/>
    <d v="2013-09-19T00:00:00"/>
    <d v="2013-09-24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3"/>
    <x v="3"/>
    <s v="Manex"/>
    <s v="Stal"/>
    <n v="247.93"/>
    <s v="5924/T/09/2013"/>
    <d v="2013-09-17T00:00:00"/>
    <d v="2013-09-20T00:00:00"/>
    <d v="2013-09-17T00:00:00"/>
    <s v="eb wsp"/>
  </r>
  <r>
    <x v="2"/>
    <x v="3"/>
    <s v="Antoni Nowak"/>
    <s v="Beton na słupki"/>
    <n v="360"/>
    <m/>
    <m/>
    <d v="2013-09-20T00:00:00"/>
    <d v="2013-09-20T00:00:00"/>
    <s v="eb wsp"/>
  </r>
  <r>
    <x v="3"/>
    <x v="3"/>
    <s v="Manex"/>
    <s v="Stal"/>
    <n v="257.38"/>
    <s v="5991/T/09/2013"/>
    <d v="2013-09-19T00:00:00"/>
    <d v="2013-09-22T00:00:00"/>
    <d v="2013-09-19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7" totalsRowCount="1">
  <autoFilter ref="A1:J66">
    <filterColumn colId="0"/>
    <filterColumn colId="1"/>
    <filterColumn colId="2"/>
    <filterColumn colId="3"/>
    <filterColumn colId="7"/>
    <filterColumn colId="8"/>
  </autoFilter>
  <sortState ref="A2:J62">
    <sortCondition ref="A62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92"/>
  <sheetViews>
    <sheetView tabSelected="1" workbookViewId="0">
      <pane ySplit="1" topLeftCell="A35" activePane="bottomLeft" state="frozen"/>
      <selection pane="bottomLeft" activeCell="J53" sqref="J53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6">
        <v>450</v>
      </c>
      <c r="F20" s="1"/>
      <c r="G20" s="1"/>
      <c r="H20" s="1"/>
      <c r="I20" s="118">
        <v>41515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6">
        <v>260</v>
      </c>
      <c r="F21" s="1"/>
      <c r="G21" s="1"/>
      <c r="H21" s="1"/>
      <c r="I21" s="118">
        <v>41509</v>
      </c>
      <c r="J21" s="115" t="s">
        <v>84</v>
      </c>
    </row>
    <row r="22" spans="1:13">
      <c r="A22" s="1" t="s">
        <v>141</v>
      </c>
      <c r="B22" s="1" t="s">
        <v>86</v>
      </c>
      <c r="C22" s="1" t="s">
        <v>89</v>
      </c>
      <c r="D22" s="1" t="s">
        <v>14</v>
      </c>
      <c r="E22" s="126">
        <v>1510.21</v>
      </c>
      <c r="F22" s="1" t="s">
        <v>13</v>
      </c>
      <c r="G22" s="2">
        <v>41494</v>
      </c>
      <c r="H22" s="2">
        <v>41497</v>
      </c>
      <c r="I22" s="118">
        <v>41495</v>
      </c>
      <c r="J22" s="115" t="s">
        <v>15</v>
      </c>
    </row>
    <row r="23" spans="1:13">
      <c r="A23" s="1" t="s">
        <v>141</v>
      </c>
      <c r="B23" s="1" t="s">
        <v>86</v>
      </c>
      <c r="C23" s="1" t="s">
        <v>89</v>
      </c>
      <c r="D23" s="1" t="s">
        <v>17</v>
      </c>
      <c r="E23" s="126">
        <v>5878.78</v>
      </c>
      <c r="F23" s="1" t="s">
        <v>16</v>
      </c>
      <c r="G23" s="2">
        <v>41494</v>
      </c>
      <c r="H23" s="2">
        <v>41501</v>
      </c>
      <c r="I23" s="118">
        <v>41501</v>
      </c>
      <c r="J23" s="115" t="s">
        <v>23</v>
      </c>
    </row>
    <row r="24" spans="1:13">
      <c r="A24" s="1" t="s">
        <v>141</v>
      </c>
      <c r="B24" s="1" t="s">
        <v>86</v>
      </c>
      <c r="C24" s="1" t="s">
        <v>89</v>
      </c>
      <c r="D24" s="1" t="s">
        <v>19</v>
      </c>
      <c r="E24" s="126">
        <v>19.079999999999998</v>
      </c>
      <c r="F24" s="1" t="s">
        <v>18</v>
      </c>
      <c r="G24" s="2">
        <v>41498</v>
      </c>
      <c r="H24" s="2">
        <v>41501</v>
      </c>
      <c r="I24" s="118">
        <v>41501</v>
      </c>
      <c r="J24" s="115" t="s">
        <v>23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115.01</v>
      </c>
      <c r="F25" s="1" t="s">
        <v>20</v>
      </c>
      <c r="G25" s="2">
        <v>41498</v>
      </c>
      <c r="H25" s="2">
        <v>41501</v>
      </c>
      <c r="I25" s="118">
        <v>41501</v>
      </c>
      <c r="J25" s="115" t="s">
        <v>23</v>
      </c>
    </row>
    <row r="26" spans="1:13">
      <c r="A26" s="1" t="s">
        <v>141</v>
      </c>
      <c r="B26" s="1" t="s">
        <v>86</v>
      </c>
      <c r="C26" s="1" t="s">
        <v>89</v>
      </c>
      <c r="D26" s="1" t="s">
        <v>22</v>
      </c>
      <c r="E26" s="126">
        <v>8280.36</v>
      </c>
      <c r="F26" s="1" t="s">
        <v>21</v>
      </c>
      <c r="G26" s="2">
        <v>41499</v>
      </c>
      <c r="H26" s="2">
        <v>41502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6">
        <v>1657.43</v>
      </c>
      <c r="F27" s="1" t="s">
        <v>24</v>
      </c>
      <c r="G27" s="2">
        <v>41502</v>
      </c>
      <c r="H27" s="2">
        <v>41505</v>
      </c>
      <c r="I27" s="118">
        <v>41502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17</v>
      </c>
      <c r="E28" s="126">
        <v>512.29999999999995</v>
      </c>
      <c r="F28" s="1" t="s">
        <v>25</v>
      </c>
      <c r="G28" s="2">
        <v>41502</v>
      </c>
      <c r="H28" s="2">
        <v>41509</v>
      </c>
      <c r="I28" s="118">
        <v>41507</v>
      </c>
      <c r="J28" s="115" t="s">
        <v>23</v>
      </c>
    </row>
    <row r="29" spans="1:13">
      <c r="A29" s="1" t="s">
        <v>141</v>
      </c>
      <c r="B29" s="1" t="s">
        <v>26</v>
      </c>
      <c r="C29" s="1" t="s">
        <v>158</v>
      </c>
      <c r="D29" s="1" t="s">
        <v>27</v>
      </c>
      <c r="E29" s="126">
        <v>10584</v>
      </c>
      <c r="F29" s="1" t="s">
        <v>157</v>
      </c>
      <c r="G29" s="2"/>
      <c r="H29" s="2"/>
      <c r="I29" s="118">
        <v>41507</v>
      </c>
      <c r="J29" s="115" t="s">
        <v>23</v>
      </c>
    </row>
    <row r="30" spans="1:13">
      <c r="A30" s="1" t="s">
        <v>141</v>
      </c>
      <c r="B30" s="1" t="s">
        <v>87</v>
      </c>
      <c r="C30" s="1" t="s">
        <v>103</v>
      </c>
      <c r="D30" s="1" t="s">
        <v>78</v>
      </c>
      <c r="E30" s="126">
        <v>400</v>
      </c>
      <c r="F30" s="1"/>
      <c r="G30" s="2"/>
      <c r="H30" s="2"/>
      <c r="I30" s="118">
        <v>41474</v>
      </c>
      <c r="J30" s="115" t="s">
        <v>84</v>
      </c>
    </row>
    <row r="31" spans="1:13">
      <c r="A31" s="1" t="s">
        <v>141</v>
      </c>
      <c r="B31" s="1" t="s">
        <v>87</v>
      </c>
      <c r="C31" s="1" t="s">
        <v>103</v>
      </c>
      <c r="D31" s="1" t="s">
        <v>79</v>
      </c>
      <c r="E31" s="126">
        <v>650</v>
      </c>
      <c r="F31" s="1"/>
      <c r="G31" s="2"/>
      <c r="H31" s="2"/>
      <c r="I31" s="118">
        <v>41474</v>
      </c>
      <c r="J31" s="115" t="s">
        <v>84</v>
      </c>
    </row>
    <row r="32" spans="1:13">
      <c r="A32" s="1" t="s">
        <v>141</v>
      </c>
      <c r="B32" s="1" t="s">
        <v>86</v>
      </c>
      <c r="C32" s="1" t="s">
        <v>35</v>
      </c>
      <c r="D32" s="1" t="s">
        <v>8</v>
      </c>
      <c r="E32" s="126">
        <v>7800</v>
      </c>
      <c r="F32" s="1"/>
      <c r="G32" s="2"/>
      <c r="H32" s="2"/>
      <c r="I32" s="118">
        <v>41474</v>
      </c>
      <c r="J32" s="115" t="s">
        <v>84</v>
      </c>
    </row>
    <row r="33" spans="1:10">
      <c r="A33" s="1" t="s">
        <v>141</v>
      </c>
      <c r="B33" s="1" t="s">
        <v>86</v>
      </c>
      <c r="C33" s="1" t="s">
        <v>158</v>
      </c>
      <c r="D33" s="1" t="s">
        <v>34</v>
      </c>
      <c r="E33" s="126">
        <v>335.18</v>
      </c>
      <c r="F33" s="1" t="s">
        <v>154</v>
      </c>
      <c r="G33" s="2"/>
      <c r="H33" s="2"/>
      <c r="I33" s="118">
        <v>41521</v>
      </c>
      <c r="J33" s="115" t="s">
        <v>84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6">
        <v>7610.63</v>
      </c>
      <c r="F34" s="1" t="s">
        <v>110</v>
      </c>
      <c r="G34" s="2">
        <v>41514</v>
      </c>
      <c r="H34" s="2">
        <v>41517</v>
      </c>
      <c r="I34" s="118">
        <v>41515</v>
      </c>
      <c r="J34" s="115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6">
        <v>992.96</v>
      </c>
      <c r="F35" s="1" t="s">
        <v>114</v>
      </c>
      <c r="G35" s="2">
        <v>41492</v>
      </c>
      <c r="H35" s="2">
        <v>41495</v>
      </c>
      <c r="I35" s="118">
        <v>41516</v>
      </c>
      <c r="J35" s="115" t="s">
        <v>23</v>
      </c>
    </row>
    <row r="36" spans="1:10">
      <c r="A36" s="1" t="s">
        <v>142</v>
      </c>
      <c r="B36" s="1" t="s">
        <v>26</v>
      </c>
      <c r="C36" s="1" t="s">
        <v>158</v>
      </c>
      <c r="D36" s="1" t="s">
        <v>28</v>
      </c>
      <c r="E36" s="126">
        <v>7010.82</v>
      </c>
      <c r="F36" s="1" t="s">
        <v>153</v>
      </c>
      <c r="G36" s="2"/>
      <c r="H36" s="2"/>
      <c r="I36" s="118">
        <v>41521</v>
      </c>
      <c r="J36" s="115" t="s">
        <v>84</v>
      </c>
    </row>
    <row r="37" spans="1:10">
      <c r="A37" s="1" t="s">
        <v>142</v>
      </c>
      <c r="B37" s="1" t="s">
        <v>26</v>
      </c>
      <c r="C37" s="1" t="s">
        <v>158</v>
      </c>
      <c r="D37" s="1" t="s">
        <v>30</v>
      </c>
      <c r="E37" s="126">
        <v>2960</v>
      </c>
      <c r="F37" s="1" t="s">
        <v>153</v>
      </c>
      <c r="G37" s="2"/>
      <c r="H37" s="2"/>
      <c r="I37" s="118">
        <v>41552</v>
      </c>
      <c r="J37" s="115" t="s">
        <v>84</v>
      </c>
    </row>
    <row r="38" spans="1:10">
      <c r="A38" s="1" t="s">
        <v>142</v>
      </c>
      <c r="B38" s="1" t="s">
        <v>26</v>
      </c>
      <c r="C38" s="1" t="s">
        <v>158</v>
      </c>
      <c r="D38" s="1" t="s">
        <v>31</v>
      </c>
      <c r="E38" s="126">
        <v>2052</v>
      </c>
      <c r="F38" s="1"/>
      <c r="G38" s="2"/>
      <c r="H38" s="2"/>
      <c r="I38" s="118"/>
    </row>
    <row r="39" spans="1:10">
      <c r="A39" s="1" t="s">
        <v>142</v>
      </c>
      <c r="B39" s="1" t="s">
        <v>86</v>
      </c>
      <c r="C39" s="1" t="s">
        <v>89</v>
      </c>
      <c r="D39" s="1" t="s">
        <v>104</v>
      </c>
      <c r="E39" s="126">
        <v>3813.05</v>
      </c>
      <c r="F39" s="1" t="s">
        <v>105</v>
      </c>
      <c r="G39" s="2">
        <v>41512</v>
      </c>
      <c r="H39" s="2">
        <v>41519</v>
      </c>
      <c r="I39" s="118">
        <v>41515</v>
      </c>
      <c r="J39" s="115" t="s">
        <v>23</v>
      </c>
    </row>
    <row r="40" spans="1:10">
      <c r="A40" s="1" t="s">
        <v>142</v>
      </c>
      <c r="B40" s="1" t="s">
        <v>86</v>
      </c>
      <c r="C40" s="1" t="s">
        <v>89</v>
      </c>
      <c r="D40" s="1" t="s">
        <v>106</v>
      </c>
      <c r="E40" s="126">
        <v>66.180000000000007</v>
      </c>
      <c r="F40" s="1" t="s">
        <v>107</v>
      </c>
      <c r="G40" s="2">
        <v>41513</v>
      </c>
      <c r="H40" s="2">
        <v>41516</v>
      </c>
      <c r="I40" s="118">
        <v>41515</v>
      </c>
      <c r="J40" s="115" t="s">
        <v>23</v>
      </c>
    </row>
    <row r="41" spans="1:10">
      <c r="A41" s="1" t="s">
        <v>142</v>
      </c>
      <c r="B41" s="1" t="s">
        <v>86</v>
      </c>
      <c r="C41" s="1" t="s">
        <v>89</v>
      </c>
      <c r="D41" s="1" t="s">
        <v>108</v>
      </c>
      <c r="E41" s="126">
        <v>649.32000000000005</v>
      </c>
      <c r="F41" s="1" t="s">
        <v>109</v>
      </c>
      <c r="G41" s="2">
        <v>41513</v>
      </c>
      <c r="H41" s="2">
        <v>41516</v>
      </c>
      <c r="I41" s="118">
        <v>41515</v>
      </c>
      <c r="J41" s="115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111</v>
      </c>
      <c r="E42" s="126">
        <v>3084.07</v>
      </c>
      <c r="F42" s="1" t="s">
        <v>112</v>
      </c>
      <c r="G42" s="2">
        <v>41516</v>
      </c>
      <c r="H42" s="2">
        <v>41519</v>
      </c>
      <c r="I42" s="118">
        <v>41516</v>
      </c>
      <c r="J42" s="115" t="s">
        <v>23</v>
      </c>
    </row>
    <row r="43" spans="1:10">
      <c r="A43" s="1" t="s">
        <v>142</v>
      </c>
      <c r="B43" s="1" t="s">
        <v>86</v>
      </c>
      <c r="C43" s="1" t="s">
        <v>158</v>
      </c>
      <c r="D43" s="1" t="s">
        <v>155</v>
      </c>
      <c r="E43" s="126">
        <v>54</v>
      </c>
      <c r="F43" s="1" t="s">
        <v>156</v>
      </c>
      <c r="G43" s="2"/>
      <c r="H43" s="2"/>
      <c r="I43" s="118">
        <v>41521</v>
      </c>
      <c r="J43" s="115" t="s">
        <v>84</v>
      </c>
    </row>
    <row r="44" spans="1:10">
      <c r="A44" s="1" t="s">
        <v>142</v>
      </c>
      <c r="B44" s="1" t="s">
        <v>86</v>
      </c>
      <c r="C44" s="1" t="s">
        <v>89</v>
      </c>
      <c r="D44" s="1" t="s">
        <v>159</v>
      </c>
      <c r="E44" s="126">
        <v>1415.36</v>
      </c>
      <c r="F44" s="1" t="s">
        <v>160</v>
      </c>
      <c r="G44" s="2">
        <v>41516</v>
      </c>
      <c r="H44" s="2">
        <v>41519</v>
      </c>
      <c r="I44" s="118">
        <v>41521</v>
      </c>
      <c r="J44" s="115" t="s">
        <v>23</v>
      </c>
    </row>
    <row r="45" spans="1:10">
      <c r="A45" s="1" t="s">
        <v>142</v>
      </c>
      <c r="B45" s="1" t="s">
        <v>86</v>
      </c>
      <c r="C45" s="1" t="s">
        <v>89</v>
      </c>
      <c r="D45" s="1" t="s">
        <v>169</v>
      </c>
      <c r="E45" s="126">
        <v>4163.04</v>
      </c>
      <c r="F45" s="1" t="s">
        <v>170</v>
      </c>
      <c r="G45" s="2">
        <v>41515</v>
      </c>
      <c r="H45" s="2">
        <v>41518</v>
      </c>
      <c r="I45" s="118">
        <v>41527</v>
      </c>
      <c r="J45" s="115" t="s">
        <v>23</v>
      </c>
    </row>
    <row r="46" spans="1:10">
      <c r="A46" s="1" t="s">
        <v>142</v>
      </c>
      <c r="B46" s="1" t="s">
        <v>86</v>
      </c>
      <c r="C46" s="1" t="s">
        <v>89</v>
      </c>
      <c r="D46" s="1" t="s">
        <v>169</v>
      </c>
      <c r="E46" s="126">
        <v>1214.22</v>
      </c>
      <c r="F46" s="1" t="s">
        <v>171</v>
      </c>
      <c r="G46" s="2">
        <v>41515</v>
      </c>
      <c r="H46" s="2">
        <v>41518</v>
      </c>
      <c r="I46" s="118">
        <v>41527</v>
      </c>
      <c r="J46" s="115" t="s">
        <v>23</v>
      </c>
    </row>
    <row r="47" spans="1:10">
      <c r="A47" s="1" t="s">
        <v>142</v>
      </c>
      <c r="B47" s="1" t="s">
        <v>86</v>
      </c>
      <c r="C47" s="1" t="s">
        <v>89</v>
      </c>
      <c r="D47" s="1" t="s">
        <v>17</v>
      </c>
      <c r="E47" s="126">
        <v>227.55</v>
      </c>
      <c r="F47" s="1" t="s">
        <v>173</v>
      </c>
      <c r="G47" s="2">
        <v>41528</v>
      </c>
      <c r="H47" s="2">
        <v>41531</v>
      </c>
      <c r="I47" s="118">
        <v>41528</v>
      </c>
      <c r="J47" s="115" t="s">
        <v>23</v>
      </c>
    </row>
    <row r="48" spans="1:10">
      <c r="A48" s="42" t="s">
        <v>142</v>
      </c>
      <c r="B48" s="42" t="s">
        <v>86</v>
      </c>
      <c r="C48" s="1" t="s">
        <v>158</v>
      </c>
      <c r="D48" t="s">
        <v>175</v>
      </c>
      <c r="E48" s="122">
        <v>360</v>
      </c>
      <c r="G48" s="2"/>
      <c r="H48" s="2">
        <v>41537</v>
      </c>
      <c r="I48" s="119">
        <v>41537</v>
      </c>
      <c r="J48" t="s">
        <v>23</v>
      </c>
    </row>
    <row r="49" spans="1:10">
      <c r="A49" s="42" t="s">
        <v>142</v>
      </c>
      <c r="B49" s="42" t="s">
        <v>86</v>
      </c>
      <c r="C49" s="42" t="s">
        <v>89</v>
      </c>
      <c r="D49" t="s">
        <v>169</v>
      </c>
      <c r="E49" s="122">
        <v>2786.4</v>
      </c>
      <c r="F49" t="s">
        <v>180</v>
      </c>
      <c r="G49" s="2">
        <v>41544</v>
      </c>
      <c r="H49" s="2">
        <v>41547</v>
      </c>
      <c r="I49" s="119">
        <v>41547</v>
      </c>
      <c r="J49" t="s">
        <v>23</v>
      </c>
    </row>
    <row r="50" spans="1:10">
      <c r="A50" s="42" t="s">
        <v>142</v>
      </c>
      <c r="B50" s="42" t="s">
        <v>86</v>
      </c>
      <c r="C50" s="42" t="s">
        <v>89</v>
      </c>
      <c r="D50" t="s">
        <v>181</v>
      </c>
      <c r="E50" s="122">
        <v>594.69000000000005</v>
      </c>
      <c r="F50" t="s">
        <v>182</v>
      </c>
      <c r="G50" s="2">
        <v>41547</v>
      </c>
      <c r="H50" s="2">
        <v>41550</v>
      </c>
      <c r="I50" s="119">
        <v>41547</v>
      </c>
      <c r="J50" t="s">
        <v>23</v>
      </c>
    </row>
    <row r="51" spans="1:10">
      <c r="A51" s="42" t="s">
        <v>142</v>
      </c>
      <c r="B51" s="42" t="s">
        <v>86</v>
      </c>
      <c r="C51" s="1" t="s">
        <v>158</v>
      </c>
      <c r="D51" t="s">
        <v>183</v>
      </c>
      <c r="E51" s="122">
        <v>200</v>
      </c>
      <c r="F51" t="s">
        <v>184</v>
      </c>
      <c r="G51" s="2">
        <v>41549</v>
      </c>
      <c r="H51" s="2">
        <v>41549</v>
      </c>
      <c r="I51" s="119">
        <v>41552</v>
      </c>
      <c r="J51" s="115" t="s">
        <v>84</v>
      </c>
    </row>
    <row r="52" spans="1:10">
      <c r="A52" s="42" t="s">
        <v>142</v>
      </c>
      <c r="B52" s="42" t="s">
        <v>86</v>
      </c>
      <c r="C52" s="1" t="s">
        <v>158</v>
      </c>
      <c r="D52" t="s">
        <v>185</v>
      </c>
      <c r="E52" s="122">
        <v>48.18</v>
      </c>
      <c r="F52" t="s">
        <v>186</v>
      </c>
      <c r="G52" s="2">
        <v>41548</v>
      </c>
      <c r="H52" s="2">
        <v>41548</v>
      </c>
      <c r="I52" s="119">
        <v>41552</v>
      </c>
      <c r="J52" s="115" t="s">
        <v>84</v>
      </c>
    </row>
    <row r="53" spans="1:10">
      <c r="A53" s="42" t="s">
        <v>142</v>
      </c>
      <c r="B53" s="42" t="s">
        <v>86</v>
      </c>
      <c r="C53" s="1" t="s">
        <v>158</v>
      </c>
      <c r="D53" t="s">
        <v>187</v>
      </c>
      <c r="E53" s="122">
        <v>90</v>
      </c>
      <c r="F53" t="s">
        <v>188</v>
      </c>
      <c r="G53" s="2">
        <v>41547</v>
      </c>
      <c r="H53" s="2">
        <v>41547</v>
      </c>
      <c r="I53" s="119">
        <v>41552</v>
      </c>
      <c r="J53" s="115" t="s">
        <v>84</v>
      </c>
    </row>
    <row r="54" spans="1:10">
      <c r="A54" s="1" t="s">
        <v>143</v>
      </c>
      <c r="B54" s="1" t="s">
        <v>26</v>
      </c>
      <c r="C54" s="1" t="s">
        <v>158</v>
      </c>
      <c r="D54" s="1" t="s">
        <v>29</v>
      </c>
      <c r="E54" s="126">
        <v>10100</v>
      </c>
      <c r="F54" s="1"/>
      <c r="G54" s="2"/>
      <c r="H54" s="2"/>
      <c r="I54" s="118">
        <v>41542</v>
      </c>
      <c r="J54" t="s">
        <v>23</v>
      </c>
    </row>
    <row r="55" spans="1:10">
      <c r="A55" s="1" t="s">
        <v>143</v>
      </c>
      <c r="B55" s="1" t="s">
        <v>86</v>
      </c>
      <c r="C55" s="1" t="s">
        <v>89</v>
      </c>
      <c r="D55" s="1" t="s">
        <v>80</v>
      </c>
      <c r="E55" s="133">
        <v>4489.5</v>
      </c>
      <c r="F55" s="1" t="s">
        <v>179</v>
      </c>
      <c r="G55" s="2">
        <v>41542</v>
      </c>
      <c r="H55" s="2">
        <v>41545</v>
      </c>
      <c r="I55" s="118">
        <v>41542</v>
      </c>
      <c r="J55" t="s">
        <v>23</v>
      </c>
    </row>
    <row r="56" spans="1:10">
      <c r="A56" s="1" t="s">
        <v>143</v>
      </c>
      <c r="B56" s="1" t="s">
        <v>86</v>
      </c>
      <c r="C56" s="1" t="s">
        <v>89</v>
      </c>
      <c r="D56" s="1" t="s">
        <v>177</v>
      </c>
      <c r="E56" s="133">
        <v>7792.51</v>
      </c>
      <c r="F56" s="1" t="s">
        <v>178</v>
      </c>
      <c r="G56" s="2">
        <v>41533</v>
      </c>
      <c r="H56" s="2">
        <v>41536</v>
      </c>
      <c r="I56" s="118">
        <v>41541</v>
      </c>
      <c r="J56" t="s">
        <v>23</v>
      </c>
    </row>
    <row r="57" spans="1:10">
      <c r="A57" s="1" t="s">
        <v>143</v>
      </c>
      <c r="B57" s="1" t="s">
        <v>86</v>
      </c>
      <c r="C57" s="1" t="s">
        <v>89</v>
      </c>
      <c r="D57" s="1" t="s">
        <v>17</v>
      </c>
      <c r="E57" s="126">
        <v>2413.2399999999998</v>
      </c>
      <c r="F57" s="1" t="s">
        <v>172</v>
      </c>
      <c r="G57" s="2">
        <v>41527</v>
      </c>
      <c r="H57" s="2">
        <v>41530</v>
      </c>
      <c r="I57" s="118">
        <v>41527</v>
      </c>
      <c r="J57" s="115" t="s">
        <v>23</v>
      </c>
    </row>
    <row r="58" spans="1:10">
      <c r="A58" s="42" t="s">
        <v>143</v>
      </c>
      <c r="B58" s="42" t="s">
        <v>86</v>
      </c>
      <c r="C58" s="42" t="s">
        <v>89</v>
      </c>
      <c r="D58" s="3" t="s">
        <v>17</v>
      </c>
      <c r="E58" s="122">
        <v>247.93</v>
      </c>
      <c r="F58" t="s">
        <v>174</v>
      </c>
      <c r="G58" s="2">
        <v>41534</v>
      </c>
      <c r="H58" s="2">
        <v>41537</v>
      </c>
      <c r="I58" s="119">
        <v>41534</v>
      </c>
      <c r="J58" t="s">
        <v>23</v>
      </c>
    </row>
    <row r="59" spans="1:10">
      <c r="A59" s="42" t="s">
        <v>143</v>
      </c>
      <c r="B59" s="42" t="s">
        <v>86</v>
      </c>
      <c r="C59" s="42" t="s">
        <v>89</v>
      </c>
      <c r="D59" s="3" t="s">
        <v>17</v>
      </c>
      <c r="E59" s="122">
        <v>257.38</v>
      </c>
      <c r="F59" t="s">
        <v>176</v>
      </c>
      <c r="G59" s="2">
        <v>41536</v>
      </c>
      <c r="H59" s="2">
        <v>41539</v>
      </c>
      <c r="I59" s="119">
        <v>41536</v>
      </c>
      <c r="J59" t="s">
        <v>23</v>
      </c>
    </row>
    <row r="60" spans="1:10">
      <c r="A60" s="1" t="s">
        <v>145</v>
      </c>
      <c r="B60" s="1" t="s">
        <v>26</v>
      </c>
      <c r="C60" s="1" t="s">
        <v>158</v>
      </c>
      <c r="D60" s="1" t="s">
        <v>32</v>
      </c>
      <c r="E60" s="126">
        <v>5724</v>
      </c>
      <c r="F60" s="1"/>
      <c r="G60" s="2"/>
      <c r="H60" s="2"/>
      <c r="I60" s="118"/>
    </row>
    <row r="61" spans="1:10">
      <c r="A61" s="1" t="s">
        <v>145</v>
      </c>
      <c r="B61" s="1" t="s">
        <v>26</v>
      </c>
      <c r="C61" s="1" t="s">
        <v>158</v>
      </c>
      <c r="D61" s="1" t="s">
        <v>33</v>
      </c>
      <c r="E61" s="126">
        <v>6372</v>
      </c>
      <c r="F61" s="1"/>
      <c r="G61" s="2"/>
      <c r="H61" s="2"/>
      <c r="I61" s="118"/>
    </row>
    <row r="62" spans="1:10">
      <c r="A62" s="42"/>
      <c r="B62" s="42"/>
      <c r="C62" s="1"/>
      <c r="G62" s="2"/>
      <c r="H62" s="2"/>
      <c r="I62" s="119"/>
    </row>
    <row r="63" spans="1:10">
      <c r="A63" s="42"/>
      <c r="B63" s="42"/>
      <c r="C63" s="1"/>
      <c r="G63" s="2"/>
      <c r="H63" s="2"/>
      <c r="I63" s="119"/>
    </row>
    <row r="64" spans="1:10">
      <c r="A64" s="42"/>
      <c r="B64" s="42"/>
      <c r="C64" s="1"/>
      <c r="G64" s="2"/>
      <c r="H64" s="2"/>
      <c r="I64" s="119"/>
    </row>
    <row r="65" spans="1:10">
      <c r="A65" s="42"/>
      <c r="B65" s="42"/>
      <c r="C65" s="1"/>
      <c r="G65" s="2"/>
      <c r="H65" s="2"/>
      <c r="I65" s="119"/>
    </row>
    <row r="66" spans="1:10">
      <c r="A66" s="42"/>
      <c r="B66" s="42"/>
      <c r="C66" s="1"/>
      <c r="G66" s="2"/>
      <c r="H66" s="2"/>
      <c r="I66" s="119"/>
    </row>
    <row r="67" spans="1:10" ht="17.25" thickBot="1">
      <c r="A67" s="45" t="s">
        <v>90</v>
      </c>
      <c r="B67" s="45"/>
      <c r="C67" s="45"/>
      <c r="D67" s="45"/>
      <c r="E67" s="127">
        <f>SUBTOTAL(109,[Kwota])</f>
        <v>130946.37999999999</v>
      </c>
      <c r="F67" s="45"/>
      <c r="G67" s="45"/>
      <c r="H67" s="45"/>
      <c r="I67" s="120"/>
      <c r="J67" s="116">
        <f>SUBTOTAL(103,[Konto])</f>
        <v>57</v>
      </c>
    </row>
    <row r="68" spans="1:10" ht="15.75" thickTop="1"/>
    <row r="75" spans="1:10">
      <c r="A75" s="1"/>
      <c r="B75" s="1"/>
      <c r="C75" s="1"/>
      <c r="D75" s="1"/>
      <c r="E75" s="125"/>
      <c r="F75" s="1"/>
      <c r="G75" s="1"/>
      <c r="H75" s="1"/>
      <c r="I75" s="121"/>
      <c r="J75" s="112"/>
    </row>
    <row r="92" spans="1:10">
      <c r="A92" s="1"/>
      <c r="B92" s="1"/>
      <c r="C92" s="1"/>
      <c r="D92" s="1"/>
      <c r="E92" s="125"/>
      <c r="F92" s="1"/>
      <c r="G92" s="1"/>
      <c r="H92" s="1"/>
      <c r="I92" s="121"/>
      <c r="J92" s="112"/>
    </row>
  </sheetData>
  <dataConsolidate/>
  <dataValidations count="3">
    <dataValidation type="list" allowBlank="1" showInputMessage="1" showErrorMessage="1" sqref="A68:A75">
      <formula1>$M$4:$M$18</formula1>
    </dataValidation>
    <dataValidation type="list" allowBlank="1" showInputMessage="1" showErrorMessage="1" sqref="B68:B75 B22:B58">
      <formula1>$L$3:$L$5</formula1>
    </dataValidation>
    <dataValidation type="list" allowBlank="1" showInputMessage="1" showErrorMessage="1" sqref="A2:A66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G8" sqref="G8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15046.789999999999</v>
      </c>
      <c r="C7" s="44">
        <v>12140.82</v>
      </c>
      <c r="D7" s="44"/>
      <c r="E7" s="44"/>
      <c r="F7" s="44"/>
      <c r="G7" s="130">
        <v>27187.61</v>
      </c>
    </row>
    <row r="8" spans="1:7">
      <c r="A8" s="129" t="s">
        <v>143</v>
      </c>
      <c r="B8" s="44">
        <v>15200.56</v>
      </c>
      <c r="C8" s="44">
        <v>10100</v>
      </c>
      <c r="D8" s="44"/>
      <c r="E8" s="44"/>
      <c r="F8" s="44"/>
      <c r="G8" s="130">
        <v>25300.559999999998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65159.289999999994</v>
      </c>
      <c r="C10" s="44">
        <v>44920.82</v>
      </c>
      <c r="D10" s="44">
        <v>9542</v>
      </c>
      <c r="E10" s="44">
        <v>5197</v>
      </c>
      <c r="F10" s="44">
        <v>2526</v>
      </c>
      <c r="G10" s="131">
        <v>127345.10999999999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5" sqref="C5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C6" s="3">
        <v>25300</v>
      </c>
      <c r="D6" s="44">
        <f>Tabela5[[#This Row],[Planowane]]+D5</f>
        <v>118600</v>
      </c>
      <c r="E6" s="44">
        <f>Tabela5[[#This Row],[Rzeczywiste]]-Tabela5[[#This Row],[Planowane]]</f>
        <v>-17900</v>
      </c>
      <c r="F6" s="2">
        <v>41536</v>
      </c>
      <c r="G6" s="2">
        <v>41537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>
        <f>Tabela5[[#This Row],[Rzeczywiste]]-Tabela5[[#This Row],[Planowane]]</f>
        <v>-47500</v>
      </c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>
        <f>Tabela5[[#This Row],[Rzeczywiste]]-Tabela5[[#This Row],[Planowane]]</f>
        <v>-32000</v>
      </c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>
        <f>Tabela5[[#This Row],[Rzeczywiste]]-Tabela5[[#This Row],[Planowane]]</f>
        <v>-21600</v>
      </c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  <c r="E10" s="44">
        <f>Tabela5[[#This Row],[Rzeczywiste]]-Tabela5[[#This Row],[Planowane]]</f>
        <v>-9700</v>
      </c>
    </row>
    <row r="11" spans="1:7">
      <c r="A11" t="s">
        <v>62</v>
      </c>
      <c r="B11">
        <v>45700</v>
      </c>
      <c r="D11" s="44">
        <f>Tabela5[[#This Row],[Planowane]]+D10</f>
        <v>275100</v>
      </c>
      <c r="E11" s="44">
        <f>Tabela5[[#This Row],[Rzeczywiste]]-Tabela5[[#This Row],[Planowane]]</f>
        <v>-45700</v>
      </c>
    </row>
    <row r="12" spans="1:7">
      <c r="A12" t="s">
        <v>59</v>
      </c>
      <c r="B12">
        <v>16200</v>
      </c>
      <c r="D12" s="44">
        <f>Tabela5[[#This Row],[Planowane]]+D11</f>
        <v>291300</v>
      </c>
      <c r="E12" s="44">
        <f>Tabela5[[#This Row],[Rzeczywiste]]-Tabela5[[#This Row],[Planowane]]</f>
        <v>-16200</v>
      </c>
    </row>
    <row r="13" spans="1:7">
      <c r="A13" t="s">
        <v>101</v>
      </c>
      <c r="B13">
        <v>22200</v>
      </c>
      <c r="D13" s="44">
        <f>Tabela5[[#This Row],[Planowane]]+D12</f>
        <v>313500</v>
      </c>
      <c r="E13" s="44">
        <f>Tabela5[[#This Row],[Rzeczywiste]]-Tabela5[[#This Row],[Planowane]]</f>
        <v>-22200</v>
      </c>
    </row>
    <row r="14" spans="1:7">
      <c r="A14" t="s">
        <v>100</v>
      </c>
      <c r="B14">
        <v>39900</v>
      </c>
      <c r="D14" s="44">
        <f>Tabela5[[#This Row],[Planowane]]+D13</f>
        <v>353400</v>
      </c>
      <c r="E14" s="44">
        <f>Tabela5[[#This Row],[Rzeczywiste]]-Tabela5[[#This Row],[Planowane]]</f>
        <v>-39900</v>
      </c>
    </row>
    <row r="15" spans="1:7">
      <c r="A15" t="s">
        <v>53</v>
      </c>
      <c r="B15">
        <v>6500</v>
      </c>
      <c r="D15" s="44">
        <f>Tabela5[[#This Row],[Planowane]]+D14</f>
        <v>359900</v>
      </c>
      <c r="E15" s="44">
        <f>Tabela5[[#This Row],[Rzeczywiste]]-Tabela5[[#This Row],[Planowane]]</f>
        <v>-6500</v>
      </c>
    </row>
    <row r="16" spans="1:7">
      <c r="A16" t="s">
        <v>60</v>
      </c>
      <c r="B16">
        <v>31300</v>
      </c>
      <c r="D16" s="44">
        <f>Tabela5[[#This Row],[Planowane]]+D15</f>
        <v>391200</v>
      </c>
      <c r="E16" s="44">
        <f>Tabela5[[#This Row],[Rzeczywiste]]-Tabela5[[#This Row],[Planowane]]</f>
        <v>-31300</v>
      </c>
    </row>
    <row r="17" spans="1:7">
      <c r="A17" t="s">
        <v>98</v>
      </c>
      <c r="B17">
        <v>20000</v>
      </c>
      <c r="D17" s="44">
        <f>Tabela5[[#This Row],[Planowane]]+D16</f>
        <v>411200</v>
      </c>
      <c r="E17" s="44">
        <f>Tabela5[[#This Row],[Rzeczywiste]]-Tabela5[[#This Row],[Planowane]]</f>
        <v>-20000</v>
      </c>
    </row>
    <row r="18" spans="1:7">
      <c r="A18" t="s">
        <v>99</v>
      </c>
      <c r="B18">
        <v>31600</v>
      </c>
      <c r="D18" s="44">
        <f>Tabela5[[#This Row],[Planowane]]+D17</f>
        <v>442800</v>
      </c>
      <c r="E18" s="44">
        <f>Tabela5[[#This Row],[Rzeczywiste]]-Tabela5[[#This Row],[Planowane]]</f>
        <v>-31600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/>
      <c r="G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2013-10-06T16:04:47Z</dcterms:modified>
</cp:coreProperties>
</file>