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xl/tables/table5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hidePivotFieldList="1" defaultThemeVersion="124226"/>
  <bookViews>
    <workbookView xWindow="600" yWindow="15" windowWidth="13725" windowHeight="8265" tabRatio="764" activeTab="7"/>
  </bookViews>
  <sheets>
    <sheet name="Backlog" sheetId="37" r:id="rId1"/>
    <sheet name="Ekipy" sheetId="40" r:id="rId2"/>
    <sheet name="01_Sprint" sheetId="36" r:id="rId3"/>
    <sheet name="02_Sprint" sheetId="38" r:id="rId4"/>
    <sheet name="03_Sprint" sheetId="39" r:id="rId5"/>
    <sheet name="04_Sprint" sheetId="41" r:id="rId6"/>
    <sheet name="05_Sprint" sheetId="42" r:id="rId7"/>
    <sheet name="06_Sprint" sheetId="43" r:id="rId8"/>
  </sheets>
  <calcPr calcId="124519"/>
  <pivotCaches>
    <pivotCache cacheId="9" r:id="rId9"/>
    <pivotCache cacheId="12" r:id="rId10"/>
  </pivotCaches>
</workbook>
</file>

<file path=xl/calcChain.xml><?xml version="1.0" encoding="utf-8"?>
<calcChain xmlns="http://schemas.openxmlformats.org/spreadsheetml/2006/main">
  <c r="C24" i="40"/>
  <c r="C26" s="1"/>
  <c r="B25"/>
  <c r="B24"/>
  <c r="B26" s="1"/>
  <c r="B25" i="39"/>
  <c r="B23" i="38"/>
</calcChain>
</file>

<file path=xl/sharedStrings.xml><?xml version="1.0" encoding="utf-8"?>
<sst xmlns="http://schemas.openxmlformats.org/spreadsheetml/2006/main" count="493" uniqueCount="197">
  <si>
    <t>Id</t>
  </si>
  <si>
    <t>Priorytet</t>
  </si>
  <si>
    <t>Nr Sprintu</t>
  </si>
  <si>
    <t>Chcę</t>
  </si>
  <si>
    <t>Aby</t>
  </si>
  <si>
    <t>Rozmiar</t>
  </si>
  <si>
    <t>M</t>
  </si>
  <si>
    <t>S</t>
  </si>
  <si>
    <t>Zadanie</t>
  </si>
  <si>
    <t>Status</t>
  </si>
  <si>
    <t>Realizator</t>
  </si>
  <si>
    <t>Zrobić randap</t>
  </si>
  <si>
    <t>Żeby mieć kiedyś piękną trawkę.</t>
  </si>
  <si>
    <t>Słonek</t>
  </si>
  <si>
    <t>S+S</t>
  </si>
  <si>
    <t>Przyłącze gazowe</t>
  </si>
  <si>
    <t>Ogrodzenie</t>
  </si>
  <si>
    <t>Ziemia</t>
  </si>
  <si>
    <t>Zakres</t>
  </si>
  <si>
    <t>Zdrowie</t>
  </si>
  <si>
    <t>Umówić z chirurgiem</t>
  </si>
  <si>
    <t>Umówić z ortodontą</t>
  </si>
  <si>
    <t>Umówić z dentystą</t>
  </si>
  <si>
    <t>SP</t>
  </si>
  <si>
    <t>Zrobić zdjęcie zęba</t>
  </si>
  <si>
    <t>Zadzwonić do Manexu o zwrot za wełnę</t>
  </si>
  <si>
    <t>Zwroty</t>
  </si>
  <si>
    <t>Instalację centralnego ogrzewania i ogrzewanie podłogowe</t>
  </si>
  <si>
    <t>Tynki zewnętrzne i elewację</t>
  </si>
  <si>
    <t>Podniesienie ziemi</t>
  </si>
  <si>
    <t>Było ciepło w domku.</t>
  </si>
  <si>
    <t>Ogródek był równy.</t>
  </si>
  <si>
    <t>Domek ładnie wyglądał.</t>
  </si>
  <si>
    <t>Mieć spokój z sąsiadami.</t>
  </si>
  <si>
    <t>Instalację wod-kan</t>
  </si>
  <si>
    <t>Instalację elektryczną</t>
  </si>
  <si>
    <t>Podłogi kafelkowe</t>
  </si>
  <si>
    <t>Tynki wewnętrzne</t>
  </si>
  <si>
    <t>Ocieplenie dachu</t>
  </si>
  <si>
    <t>Mieć jasno i nowocześnie.</t>
  </si>
  <si>
    <t>Mieć wodę i się jej pozbywać.</t>
  </si>
  <si>
    <t>Mieć świeże i ciepłe powietrze.</t>
  </si>
  <si>
    <t>Ściany były gładkie.</t>
  </si>
  <si>
    <t>Kuchnię</t>
  </si>
  <si>
    <t>Łazienkę</t>
  </si>
  <si>
    <t>Instalację gazową</t>
  </si>
  <si>
    <t>Mieć po czym chodzić.</t>
  </si>
  <si>
    <t>Mieć gdzie robić pyszności.</t>
  </si>
  <si>
    <t>Się myć i pięknić.</t>
  </si>
  <si>
    <t>Zatrzymać ciepełko.</t>
  </si>
  <si>
    <t>Mieć czym grzać.</t>
  </si>
  <si>
    <t>Posiedzieć przytulnie.</t>
  </si>
  <si>
    <t>Garaż</t>
  </si>
  <si>
    <t>Pomieszczenie gospodarcze</t>
  </si>
  <si>
    <t>Gaz dotarł do domu.</t>
  </si>
  <si>
    <t>Było gdzie zaparkować.</t>
  </si>
  <si>
    <t>Mieć gdzie prać, suszyć i prasować.</t>
  </si>
  <si>
    <t>Systemy szaf w przedpokoju, sypialni, garderobie</t>
  </si>
  <si>
    <t>Żeby móc wygodnie przechowywać fatałaszki</t>
  </si>
  <si>
    <t>Wykończyć poddasze</t>
  </si>
  <si>
    <t>Żeby móc się tam bawić</t>
  </si>
  <si>
    <t>Drewnianą podłogę w gabinecie</t>
  </si>
  <si>
    <t>Żeby spełnić marzenie Słonka</t>
  </si>
  <si>
    <t>C</t>
  </si>
  <si>
    <t>Kominek (ew z dystrybucją powietrza)</t>
  </si>
  <si>
    <t>Znaleźć telefon do koparki</t>
  </si>
  <si>
    <t>Dostarczyć Manexowi podpisane faktury-korekty</t>
  </si>
  <si>
    <t>Biurokracja</t>
  </si>
  <si>
    <t>Telefon do urzedu skarbowego</t>
  </si>
  <si>
    <t>Przyłącza</t>
  </si>
  <si>
    <t xml:space="preserve">Telefon do sądu KW </t>
  </si>
  <si>
    <t>Telefon do Kotopki</t>
  </si>
  <si>
    <t>Telefon do AndreTech</t>
  </si>
  <si>
    <t>Done</t>
  </si>
  <si>
    <t xml:space="preserve">Telefon/spacer do sądu KW </t>
  </si>
  <si>
    <t>pn</t>
  </si>
  <si>
    <t>DB</t>
  </si>
  <si>
    <t>skonsultować zapis w Umowie z Agnieszką nieruchomości</t>
  </si>
  <si>
    <t>Znaleźć biuro i skompletować dokumenty</t>
  </si>
  <si>
    <t>Słonka</t>
  </si>
  <si>
    <t>Zwrot VAT</t>
  </si>
  <si>
    <t>Zanieść faktury do biura rachunkowego</t>
  </si>
  <si>
    <t>Namiary na firmy tynkarskie od Nowaka</t>
  </si>
  <si>
    <t>Namiary na firmy tynkarskie/kaflowe od TZI</t>
  </si>
  <si>
    <t>Projekt oświetlenia domu z zewnątrz</t>
  </si>
  <si>
    <t>Projektowanie</t>
  </si>
  <si>
    <t>TO DO</t>
  </si>
  <si>
    <t>skonsultować zapis w Umowie z Agnieszką DB (Z Dorotą DB)</t>
  </si>
  <si>
    <t>done</t>
  </si>
  <si>
    <t>Od MKU</t>
  </si>
  <si>
    <t>Tynki gipsowe, 20-21zł/m2</t>
  </si>
  <si>
    <t>Kafelki</t>
  </si>
  <si>
    <t>Od TZI</t>
  </si>
  <si>
    <t>Nie wyceni bez pełnego projektu</t>
  </si>
  <si>
    <t>Od MNI</t>
  </si>
  <si>
    <t>Od MWE</t>
  </si>
  <si>
    <t>Tynki zewnętrzne</t>
  </si>
  <si>
    <t>Ekipa od Nowaka</t>
  </si>
  <si>
    <t>15zł/m2</t>
  </si>
  <si>
    <t>Instalacja elektryczna</t>
  </si>
  <si>
    <t>Skonsultować miejsce kładzena kabli (czy będą szły podłogą -&gt;czyli czy musimy zrobić elektrykę przed wylewką)</t>
  </si>
  <si>
    <t>ZAKRES PRAC</t>
  </si>
  <si>
    <t>EKIPA</t>
  </si>
  <si>
    <t>CENA</t>
  </si>
  <si>
    <t>KONTAKT</t>
  </si>
  <si>
    <t>Termin(?)</t>
  </si>
  <si>
    <t>Kominek</t>
  </si>
  <si>
    <t>Umówić się na sobotę na spotkanie</t>
  </si>
  <si>
    <t>Spotkanie</t>
  </si>
  <si>
    <t>Zrobić listę pytań</t>
  </si>
  <si>
    <t>Łazienka</t>
  </si>
  <si>
    <t>Spotkać się z projektantką</t>
  </si>
  <si>
    <t>Wykonać dokładne pomiary łazienek</t>
  </si>
  <si>
    <t>Dowiedzieć się od Nowaka jak wymierzyć wysokość skosu w łazience.</t>
  </si>
  <si>
    <t>Dowiedzeć się co się dzieje z Umową i kto będzie obsługiwał realizację przyłącza.</t>
  </si>
  <si>
    <t>Instalację wentylacji mechanicznej</t>
  </si>
  <si>
    <t>Przejrzeć deklarację i faktury. Spisać wątpliwości.</t>
  </si>
  <si>
    <t>Wydrukować i złożyć deklarację.</t>
  </si>
  <si>
    <t>Dopytać Armalux o warunki obniżki ceny za projekt oraz umówić się z projektantką.</t>
  </si>
  <si>
    <t>Znaleźć i zadzwonić do dwóch innych hurtowni łazienek.</t>
  </si>
  <si>
    <t>Poszukać koncepcji, zapisać .jpg na pendrivie</t>
  </si>
  <si>
    <t>Zadzwonić do ekipy z Zarowa</t>
  </si>
  <si>
    <t>Tynki</t>
  </si>
  <si>
    <t xml:space="preserve">Instalacje </t>
  </si>
  <si>
    <t>Ekipa od mamy Słonka</t>
  </si>
  <si>
    <t>Telefon do ekipy od mamy Slonka</t>
  </si>
  <si>
    <t>Słoneka</t>
  </si>
  <si>
    <t>Telefon do ekipy od mamy Slonka+ czy potrzebne wcześniej parapety i czy montuje</t>
  </si>
  <si>
    <t>Telefon do tynkarza od MWE+ czy potrzebne wcześniej parapety  i czy montuje</t>
  </si>
  <si>
    <t>Telefon do tynkarza od MNI + czy potrzebne wcześniej parapety i czy montuje</t>
  </si>
  <si>
    <t>Kolumna1</t>
  </si>
  <si>
    <t>Krakowska 119; tel: 71334 99 33/34/35; Cortna, Avicenny, 71334 63 54; mowano, karmelkowa, 71 342 07 24</t>
  </si>
  <si>
    <t>DONE</t>
  </si>
  <si>
    <t>Uwagi</t>
  </si>
  <si>
    <t>Wybór kafli i przesłanie informacji Sylwii</t>
  </si>
  <si>
    <t>Dokumenty</t>
  </si>
  <si>
    <t>Porządki w dokumentach</t>
  </si>
  <si>
    <t>Uregulować rachunki (prąd)</t>
  </si>
  <si>
    <t>Rozliczenia</t>
  </si>
  <si>
    <t>Rozliczyć PIT</t>
  </si>
  <si>
    <t>Pan 'Ząbek' ;)</t>
  </si>
  <si>
    <t>ok. 40zł/m2, nie wyceni bez projektu</t>
  </si>
  <si>
    <t>ok. 50zł/m2, nie wyceni bez projektu</t>
  </si>
  <si>
    <t>Ze 'Świdnicy'</t>
  </si>
  <si>
    <t>Wycenią</t>
  </si>
  <si>
    <t>Instalacje wod-kan, podłogówka</t>
  </si>
  <si>
    <t>Nottingham</t>
  </si>
  <si>
    <t>Albinis</t>
  </si>
  <si>
    <t>od MNI</t>
  </si>
  <si>
    <t>zł/m2</t>
  </si>
  <si>
    <t>m2</t>
  </si>
  <si>
    <t>cena podstawowa</t>
  </si>
  <si>
    <t>zniszczenia 10%</t>
  </si>
  <si>
    <t>RAZEM</t>
  </si>
  <si>
    <t>Ząbek</t>
  </si>
  <si>
    <t>Skontrolować DB (wysokośc raty po obniżeniu%)</t>
  </si>
  <si>
    <t>Instalacje</t>
  </si>
  <si>
    <t>Ustalić kontakt do instalatora ze Świdnicy</t>
  </si>
  <si>
    <t>Wysłać mu dane dot. powierzchni i rzuty</t>
  </si>
  <si>
    <t>Oszacować najbliższe wydatki i kolejną transzę</t>
  </si>
  <si>
    <t>Zatwierdzić projekty łazienek</t>
  </si>
  <si>
    <t>Zamówić ziemię</t>
  </si>
  <si>
    <t>Zamówić koparkę</t>
  </si>
  <si>
    <t>Wyrównać teren koparką</t>
  </si>
  <si>
    <t>Umówić z chirurgiem od implanta</t>
  </si>
  <si>
    <t>Wod kan</t>
  </si>
  <si>
    <t>Odebrać klucz i spytać o umiejscowienie wylotu na skropliny</t>
  </si>
  <si>
    <t>Zaktualizować wydatki w pliku</t>
  </si>
  <si>
    <t>Słonki</t>
  </si>
  <si>
    <t>Rekuperatory</t>
  </si>
  <si>
    <t>Porządki w dokumentach zwrotu VAT</t>
  </si>
  <si>
    <t>Porządki w dokumentach Mati</t>
  </si>
  <si>
    <t>Porządki w dokumentach prywatne</t>
  </si>
  <si>
    <t>Przygotować wytyczne dla ekipy (wymiary, uwagi, pytania, stelaże, punkty)</t>
  </si>
  <si>
    <t>Etykiety wierszy</t>
  </si>
  <si>
    <t>Suma końcowa</t>
  </si>
  <si>
    <t>Suma z SP</t>
  </si>
  <si>
    <t>Umówić się na montaż doprowadzenia powietrza do kominka na środę</t>
  </si>
  <si>
    <t>17-23.III.2014</t>
  </si>
  <si>
    <t>Instalacja wod-kan</t>
  </si>
  <si>
    <t>Odebrać prace: podłogówka+posadzka</t>
  </si>
  <si>
    <t>Znaleźć alternatywę dla tynkarza z Trzebnicy</t>
  </si>
  <si>
    <t>Telefon - co z tym dzwonkiem w łazienkach</t>
  </si>
  <si>
    <t>Gaz</t>
  </si>
  <si>
    <t>Zapytac AndreTech czy robią projekty i instalacje</t>
  </si>
  <si>
    <t>ZGK</t>
  </si>
  <si>
    <t>Wyjasnić sprawę płatności za kanalizacje</t>
  </si>
  <si>
    <t>Wyjaśnić niedrożność kanalizacji</t>
  </si>
  <si>
    <t>Zatwierdzić projekty łazienek - wybór fototapety</t>
  </si>
  <si>
    <t>Nowak</t>
  </si>
  <si>
    <t>Kominki</t>
  </si>
  <si>
    <t>Dowiedzieć się co można/trzeba zamontować PRZED tynkami.</t>
  </si>
  <si>
    <t>Telefon do AndreTech- jak zabezpieczyc przed kradzieżą rozdzielnie</t>
  </si>
  <si>
    <t>Telefon do podwykonawcy Gazowni -  co robi, czego od nas potrzebuje</t>
  </si>
  <si>
    <t xml:space="preserve">Poprawki: wyrównanie schodów i drzwi garażowych. </t>
  </si>
  <si>
    <t>Poprawki: umycie dachu i rynien</t>
  </si>
  <si>
    <t>(puste)</t>
  </si>
</sst>
</file>

<file path=xl/styles.xml><?xml version="1.0" encoding="utf-8"?>
<styleSheet xmlns="http://schemas.openxmlformats.org/spreadsheetml/2006/main">
  <fonts count="10">
    <font>
      <sz val="11"/>
      <color theme="1"/>
      <name val="Czcionka tekstu podstawowego"/>
      <family val="2"/>
      <charset val="238"/>
    </font>
    <font>
      <sz val="10"/>
      <color theme="1"/>
      <name val="Tahoma"/>
      <family val="2"/>
      <charset val="238"/>
    </font>
    <font>
      <b/>
      <sz val="10"/>
      <color theme="0"/>
      <name val="Tahoma"/>
      <family val="2"/>
      <charset val="238"/>
    </font>
    <font>
      <sz val="10"/>
      <name val="Tahoma"/>
      <family val="2"/>
      <charset val="238"/>
    </font>
    <font>
      <b/>
      <sz val="10"/>
      <name val="Tahoma"/>
      <family val="2"/>
      <charset val="238"/>
    </font>
    <font>
      <sz val="10"/>
      <name val="Tahoma"/>
    </font>
    <font>
      <sz val="11"/>
      <color theme="0"/>
      <name val="Czcionka tekstu podstawowego"/>
      <family val="2"/>
      <charset val="238"/>
    </font>
    <font>
      <sz val="10"/>
      <color theme="0"/>
      <name val="Tahoma"/>
      <family val="2"/>
      <charset val="238"/>
    </font>
    <font>
      <sz val="11"/>
      <color theme="0"/>
      <name val="Czcionka tekstu podstawowego"/>
    </font>
    <font>
      <sz val="10"/>
      <color theme="0"/>
      <name val="Tahoma"/>
    </font>
  </fonts>
  <fills count="7">
    <fill>
      <patternFill patternType="none"/>
    </fill>
    <fill>
      <patternFill patternType="gray125"/>
    </fill>
    <fill>
      <patternFill patternType="solid">
        <fgColor theme="7"/>
        <bgColor theme="7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6" tint="0.79998168889431442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theme="7" tint="0.39997558519241921"/>
      </bottom>
      <diagonal/>
    </border>
    <border>
      <left style="thin">
        <color indexed="64"/>
      </left>
      <right style="thin">
        <color theme="4"/>
      </right>
      <top style="thin">
        <color indexed="64"/>
      </top>
      <bottom style="thin">
        <color theme="7" tint="0.39997558519241921"/>
      </bottom>
      <diagonal/>
    </border>
    <border>
      <left/>
      <right style="thin">
        <color theme="4"/>
      </right>
      <top style="thin">
        <color indexed="64"/>
      </top>
      <bottom style="thin">
        <color theme="7" tint="0.39997558519241921"/>
      </bottom>
      <diagonal/>
    </border>
    <border>
      <left/>
      <right style="thin">
        <color theme="7"/>
      </right>
      <top style="thin">
        <color indexed="64"/>
      </top>
      <bottom style="thin">
        <color theme="7" tint="0.39997558519241921"/>
      </bottom>
      <diagonal/>
    </border>
    <border>
      <left/>
      <right style="thin">
        <color theme="4"/>
      </right>
      <top/>
      <bottom style="thin">
        <color theme="7" tint="0.39997558519241921"/>
      </bottom>
      <diagonal/>
    </border>
    <border>
      <left/>
      <right style="thin">
        <color theme="7"/>
      </right>
      <top/>
      <bottom style="thin">
        <color theme="7" tint="0.39997558519241921"/>
      </bottom>
      <diagonal/>
    </border>
    <border>
      <left/>
      <right/>
      <top/>
      <bottom style="thin">
        <color theme="7" tint="0.3999755851924192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theme="4"/>
      </right>
      <top/>
      <bottom/>
      <diagonal/>
    </border>
    <border>
      <left/>
      <right style="thin">
        <color theme="4"/>
      </right>
      <top/>
      <bottom/>
      <diagonal/>
    </border>
    <border>
      <left/>
      <right style="thin">
        <color theme="7"/>
      </right>
      <top/>
      <bottom/>
      <diagonal/>
    </border>
    <border>
      <left/>
      <right style="thin">
        <color theme="4"/>
      </right>
      <top/>
      <bottom style="medium">
        <color theme="0"/>
      </bottom>
      <diagonal/>
    </border>
    <border>
      <left/>
      <right style="thin">
        <color theme="7"/>
      </right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3" fillId="0" borderId="5" xfId="0" applyFont="1" applyFill="1" applyBorder="1"/>
    <xf numFmtId="0" fontId="3" fillId="0" borderId="1" xfId="0" applyFont="1" applyFill="1" applyBorder="1"/>
    <xf numFmtId="0" fontId="3" fillId="0" borderId="6" xfId="0" applyFont="1" applyFill="1" applyBorder="1"/>
    <xf numFmtId="0" fontId="1" fillId="3" borderId="5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wrapText="1"/>
    </xf>
    <xf numFmtId="0" fontId="1" fillId="3" borderId="6" xfId="0" applyFont="1" applyFill="1" applyBorder="1"/>
    <xf numFmtId="0" fontId="3" fillId="0" borderId="6" xfId="0" applyFont="1" applyFill="1" applyBorder="1" applyAlignment="1">
      <alignment wrapText="1"/>
    </xf>
    <xf numFmtId="0" fontId="3" fillId="0" borderId="7" xfId="0" applyFont="1" applyFill="1" applyBorder="1" applyAlignment="1">
      <alignment wrapText="1"/>
    </xf>
    <xf numFmtId="0" fontId="4" fillId="4" borderId="9" xfId="0" applyFont="1" applyFill="1" applyBorder="1"/>
    <xf numFmtId="0" fontId="4" fillId="4" borderId="10" xfId="0" applyFont="1" applyFill="1" applyBorder="1"/>
    <xf numFmtId="0" fontId="4" fillId="4" borderId="10" xfId="0" applyFont="1" applyFill="1" applyBorder="1" applyAlignment="1">
      <alignment horizontal="center"/>
    </xf>
    <xf numFmtId="0" fontId="4" fillId="4" borderId="11" xfId="0" applyFont="1" applyFill="1" applyBorder="1" applyAlignment="1">
      <alignment horizontal="center"/>
    </xf>
    <xf numFmtId="0" fontId="4" fillId="4" borderId="8" xfId="0" applyFont="1" applyFill="1" applyBorder="1" applyAlignment="1">
      <alignment horizontal="center" wrapText="1"/>
    </xf>
    <xf numFmtId="0" fontId="3" fillId="5" borderId="1" xfId="0" applyFont="1" applyFill="1" applyBorder="1"/>
    <xf numFmtId="0" fontId="3" fillId="5" borderId="5" xfId="0" applyFont="1" applyFill="1" applyBorder="1"/>
    <xf numFmtId="0" fontId="3" fillId="5" borderId="6" xfId="0" applyFont="1" applyFill="1" applyBorder="1"/>
    <xf numFmtId="0" fontId="3" fillId="5" borderId="6" xfId="0" applyFont="1" applyFill="1" applyBorder="1" applyAlignment="1">
      <alignment wrapText="1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3" xfId="0" applyFont="1" applyFill="1" applyBorder="1"/>
    <xf numFmtId="0" fontId="2" fillId="2" borderId="4" xfId="0" applyFont="1" applyFill="1" applyBorder="1"/>
    <xf numFmtId="0" fontId="1" fillId="6" borderId="5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wrapText="1"/>
    </xf>
    <xf numFmtId="0" fontId="1" fillId="6" borderId="6" xfId="0" applyFont="1" applyFill="1" applyBorder="1"/>
    <xf numFmtId="0" fontId="1" fillId="0" borderId="1" xfId="0" applyFont="1" applyFill="1" applyBorder="1" applyAlignment="1">
      <alignment wrapText="1"/>
    </xf>
    <xf numFmtId="0" fontId="1" fillId="0" borderId="6" xfId="0" applyFont="1" applyFill="1" applyBorder="1"/>
    <xf numFmtId="0" fontId="3" fillId="0" borderId="0" xfId="0" applyFont="1" applyFill="1" applyBorder="1"/>
    <xf numFmtId="0" fontId="3" fillId="0" borderId="1" xfId="0" applyFont="1" applyFill="1" applyBorder="1" applyAlignment="1">
      <alignment wrapText="1"/>
    </xf>
    <xf numFmtId="0" fontId="3" fillId="5" borderId="1" xfId="0" applyFont="1" applyFill="1" applyBorder="1" applyAlignment="1">
      <alignment wrapText="1"/>
    </xf>
    <xf numFmtId="0" fontId="4" fillId="0" borderId="12" xfId="0" applyFont="1" applyFill="1" applyBorder="1"/>
    <xf numFmtId="0" fontId="4" fillId="0" borderId="12" xfId="0" applyFont="1" applyFill="1" applyBorder="1" applyAlignment="1">
      <alignment horizontal="center"/>
    </xf>
    <xf numFmtId="0" fontId="4" fillId="0" borderId="13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 wrapText="1"/>
    </xf>
    <xf numFmtId="0" fontId="0" fillId="0" borderId="1" xfId="0" applyBorder="1"/>
    <xf numFmtId="0" fontId="0" fillId="0" borderId="3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5" fillId="0" borderId="5" xfId="0" applyFont="1" applyFill="1" applyBorder="1"/>
    <xf numFmtId="0" fontId="5" fillId="0" borderId="1" xfId="0" applyFont="1" applyFill="1" applyBorder="1"/>
    <xf numFmtId="0" fontId="0" fillId="0" borderId="16" xfId="0" applyBorder="1"/>
    <xf numFmtId="0" fontId="5" fillId="0" borderId="15" xfId="0" applyFont="1" applyFill="1" applyBorder="1"/>
    <xf numFmtId="0" fontId="5" fillId="0" borderId="16" xfId="0" applyFont="1" applyFill="1" applyBorder="1"/>
    <xf numFmtId="0" fontId="0" fillId="0" borderId="0" xfId="0" applyFill="1" applyBorder="1"/>
    <xf numFmtId="0" fontId="5" fillId="0" borderId="3" xfId="0" applyFont="1" applyFill="1" applyBorder="1"/>
    <xf numFmtId="0" fontId="0" fillId="0" borderId="14" xfId="0" applyFill="1" applyBorder="1"/>
    <xf numFmtId="0" fontId="2" fillId="0" borderId="20" xfId="0" applyFont="1" applyFill="1" applyBorder="1"/>
    <xf numFmtId="0" fontId="2" fillId="0" borderId="21" xfId="0" applyFont="1" applyFill="1" applyBorder="1"/>
    <xf numFmtId="0" fontId="2" fillId="0" borderId="21" xfId="0" applyFont="1" applyFill="1" applyBorder="1" applyAlignment="1">
      <alignment horizontal="center"/>
    </xf>
    <xf numFmtId="0" fontId="2" fillId="0" borderId="22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wrapText="1"/>
    </xf>
    <xf numFmtId="0" fontId="0" fillId="0" borderId="1" xfId="0" applyFill="1" applyBorder="1"/>
    <xf numFmtId="0" fontId="7" fillId="0" borderId="1" xfId="0" applyFont="1" applyFill="1" applyBorder="1"/>
    <xf numFmtId="0" fontId="6" fillId="0" borderId="1" xfId="0" applyFont="1" applyFill="1" applyBorder="1"/>
    <xf numFmtId="0" fontId="7" fillId="0" borderId="1" xfId="0" applyFont="1" applyFill="1" applyBorder="1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2" fillId="0" borderId="23" xfId="0" applyFont="1" applyFill="1" applyBorder="1"/>
    <xf numFmtId="0" fontId="2" fillId="0" borderId="23" xfId="0" applyFont="1" applyFill="1" applyBorder="1" applyAlignment="1">
      <alignment horizontal="center"/>
    </xf>
    <xf numFmtId="0" fontId="2" fillId="0" borderId="24" xfId="0" applyFont="1" applyFill="1" applyBorder="1" applyAlignment="1">
      <alignment horizontal="center"/>
    </xf>
    <xf numFmtId="0" fontId="2" fillId="0" borderId="25" xfId="0" applyFont="1" applyFill="1" applyBorder="1" applyAlignment="1">
      <alignment horizontal="center" wrapText="1"/>
    </xf>
    <xf numFmtId="0" fontId="7" fillId="0" borderId="5" xfId="0" applyFont="1" applyFill="1" applyBorder="1"/>
    <xf numFmtId="0" fontId="7" fillId="0" borderId="15" xfId="0" applyFont="1" applyFill="1" applyBorder="1"/>
    <xf numFmtId="0" fontId="7" fillId="0" borderId="16" xfId="0" applyFont="1" applyFill="1" applyBorder="1"/>
    <xf numFmtId="0" fontId="8" fillId="0" borderId="1" xfId="0" applyFont="1" applyFill="1" applyBorder="1"/>
    <xf numFmtId="0" fontId="8" fillId="0" borderId="16" xfId="0" applyFont="1" applyFill="1" applyBorder="1"/>
    <xf numFmtId="0" fontId="9" fillId="0" borderId="5" xfId="0" applyFont="1" applyFill="1" applyBorder="1"/>
    <xf numFmtId="0" fontId="9" fillId="0" borderId="1" xfId="0" applyFont="1" applyFill="1" applyBorder="1"/>
  </cellXfs>
  <cellStyles count="1">
    <cellStyle name="Normalny" xfId="0" builtinId="0"/>
  </cellStyles>
  <dxfs count="5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Tahoma"/>
        <scheme val="none"/>
      </font>
      <fill>
        <patternFill patternType="none">
          <fgColor indexed="64"/>
          <bgColor indexed="65"/>
        </patternFill>
      </fill>
    </dxf>
    <dxf>
      <border outline="0">
        <bottom style="medium">
          <color theme="0"/>
        </bottom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fill>
        <patternFill patternType="none">
          <bgColor auto="1"/>
        </patternFill>
      </fill>
    </dxf>
    <dxf>
      <border outline="0">
        <bottom style="thin">
          <color theme="7" tint="0.39997558519241921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Tahoma"/>
        <scheme val="none"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fill>
        <patternFill patternType="none">
          <bgColor auto="1"/>
        </patternFill>
      </fill>
    </dxf>
    <dxf>
      <border outline="0">
        <bottom style="thin">
          <color theme="7" tint="0.39997558519241921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Tahoma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theme="7" tint="0.39997558519241921"/>
        </bottom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fill>
        <patternFill patternType="solid">
          <fgColor indexed="64"/>
          <bgColor theme="6" tint="0.39997558519241921"/>
        </patternFill>
      </fill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0" justifyLastLine="0" shrinkToFit="0" mergeCell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Tahoma"/>
        <scheme val="none"/>
      </font>
      <fill>
        <patternFill patternType="solid">
          <fgColor theme="7"/>
          <bgColor theme="7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otek" refreshedDate="41730.736791782409" createdVersion="3" refreshedVersion="3" minRefreshableVersion="3" recordCount="27">
  <cacheSource type="worksheet">
    <worksheetSource name="Tabela24[[#Wszystko];[SP]:[Realizator]]"/>
  </cacheSource>
  <cacheFields count="3">
    <cacheField name="SP" numFmtId="0">
      <sharedItems containsString="0" containsBlank="1" containsNumber="1" containsInteger="1" minValue="2" maxValue="5" count="4">
        <n v="3"/>
        <n v="2"/>
        <n v="5"/>
        <m/>
      </sharedItems>
    </cacheField>
    <cacheField name="Status" numFmtId="0">
      <sharedItems containsBlank="1"/>
    </cacheField>
    <cacheField name="Realizator" numFmtId="0">
      <sharedItems containsBlank="1" count="5">
        <s v="Słonka"/>
        <s v="Słonki"/>
        <m/>
        <s v="Słonek"/>
        <s v="Słoneka" u="1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Kotek" refreshedDate="41730.738203819441" createdVersion="3" refreshedVersion="3" minRefreshableVersion="3" recordCount="24">
  <cacheSource type="worksheet">
    <worksheetSource name="Tabela4[[SP]:[Realizator]]"/>
  </cacheSource>
  <cacheFields count="3">
    <cacheField name="SP" numFmtId="0">
      <sharedItems containsString="0" containsBlank="1" containsNumber="1" containsInteger="1" minValue="2" maxValue="5"/>
    </cacheField>
    <cacheField name="Status" numFmtId="0">
      <sharedItems containsNonDate="0" containsString="0" containsBlank="1"/>
    </cacheField>
    <cacheField name="Realizator" numFmtId="0">
      <sharedItems containsBlank="1" count="4">
        <s v="Słonek"/>
        <m/>
        <s v="Słonka"/>
        <s v="Słonki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">
  <r>
    <x v="0"/>
    <s v="done"/>
    <x v="0"/>
  </r>
  <r>
    <x v="1"/>
    <m/>
    <x v="0"/>
  </r>
  <r>
    <x v="2"/>
    <m/>
    <x v="1"/>
  </r>
  <r>
    <x v="3"/>
    <m/>
    <x v="2"/>
  </r>
  <r>
    <x v="2"/>
    <s v="done"/>
    <x v="0"/>
  </r>
  <r>
    <x v="2"/>
    <s v="done"/>
    <x v="0"/>
  </r>
  <r>
    <x v="2"/>
    <s v="done"/>
    <x v="0"/>
  </r>
  <r>
    <x v="3"/>
    <m/>
    <x v="2"/>
  </r>
  <r>
    <x v="2"/>
    <s v="done"/>
    <x v="0"/>
  </r>
  <r>
    <x v="2"/>
    <m/>
    <x v="3"/>
  </r>
  <r>
    <x v="2"/>
    <s v="done"/>
    <x v="0"/>
  </r>
  <r>
    <x v="0"/>
    <s v="done"/>
    <x v="0"/>
  </r>
  <r>
    <x v="1"/>
    <s v="done"/>
    <x v="0"/>
  </r>
  <r>
    <x v="3"/>
    <m/>
    <x v="2"/>
  </r>
  <r>
    <x v="2"/>
    <s v="done"/>
    <x v="1"/>
  </r>
  <r>
    <x v="1"/>
    <s v="done"/>
    <x v="3"/>
  </r>
  <r>
    <x v="1"/>
    <s v="done"/>
    <x v="3"/>
  </r>
  <r>
    <x v="3"/>
    <m/>
    <x v="2"/>
  </r>
  <r>
    <x v="2"/>
    <m/>
    <x v="3"/>
  </r>
  <r>
    <x v="1"/>
    <m/>
    <x v="3"/>
  </r>
  <r>
    <x v="0"/>
    <m/>
    <x v="3"/>
  </r>
  <r>
    <x v="3"/>
    <m/>
    <x v="2"/>
  </r>
  <r>
    <x v="0"/>
    <m/>
    <x v="3"/>
  </r>
  <r>
    <x v="0"/>
    <m/>
    <x v="3"/>
  </r>
  <r>
    <x v="0"/>
    <m/>
    <x v="3"/>
  </r>
  <r>
    <x v="3"/>
    <m/>
    <x v="2"/>
  </r>
  <r>
    <x v="3"/>
    <m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4">
  <r>
    <n v="5"/>
    <m/>
    <x v="0"/>
  </r>
  <r>
    <n v="2"/>
    <m/>
    <x v="0"/>
  </r>
  <r>
    <n v="3"/>
    <m/>
    <x v="0"/>
  </r>
  <r>
    <m/>
    <m/>
    <x v="1"/>
  </r>
  <r>
    <n v="3"/>
    <m/>
    <x v="0"/>
  </r>
  <r>
    <n v="3"/>
    <m/>
    <x v="0"/>
  </r>
  <r>
    <n v="3"/>
    <m/>
    <x v="0"/>
  </r>
  <r>
    <m/>
    <m/>
    <x v="1"/>
  </r>
  <r>
    <n v="2"/>
    <m/>
    <x v="2"/>
  </r>
  <r>
    <n v="3"/>
    <m/>
    <x v="3"/>
  </r>
  <r>
    <n v="5"/>
    <m/>
    <x v="0"/>
  </r>
  <r>
    <m/>
    <m/>
    <x v="1"/>
  </r>
  <r>
    <n v="2"/>
    <m/>
    <x v="0"/>
  </r>
  <r>
    <n v="3"/>
    <m/>
    <x v="3"/>
  </r>
  <r>
    <n v="5"/>
    <m/>
    <x v="2"/>
  </r>
  <r>
    <n v="2"/>
    <m/>
    <x v="0"/>
  </r>
  <r>
    <n v="2"/>
    <m/>
    <x v="0"/>
  </r>
  <r>
    <n v="3"/>
    <m/>
    <x v="2"/>
  </r>
  <r>
    <n v="2"/>
    <m/>
    <x v="0"/>
  </r>
  <r>
    <n v="5"/>
    <m/>
    <x v="0"/>
  </r>
  <r>
    <n v="5"/>
    <m/>
    <x v="3"/>
  </r>
  <r>
    <n v="3"/>
    <m/>
    <x v="3"/>
  </r>
  <r>
    <n v="3"/>
    <m/>
    <x v="0"/>
  </r>
  <r>
    <m/>
    <m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ela przestawna1" cacheId="9" applyNumberFormats="0" applyBorderFormats="0" applyFontFormats="0" applyPatternFormats="0" applyAlignmentFormats="0" applyWidthHeightFormats="1" dataCaption="Wartości" updatedVersion="3" minRefreshableVersion="3" showCalcMbrs="0" useAutoFormatting="1" itemPrintTitles="1" createdVersion="3" indent="0" outline="1" outlineData="1" multipleFieldFilters="0">
  <location ref="I5:J9" firstHeaderRow="1" firstDataRow="1" firstDataCol="1"/>
  <pivotFields count="3">
    <pivotField dataField="1" showAll="0"/>
    <pivotField showAll="0"/>
    <pivotField axis="axisRow" showAll="0">
      <items count="6">
        <item x="3"/>
        <item m="1" x="4"/>
        <item x="0"/>
        <item x="1"/>
        <item h="1" x="2"/>
        <item t="default"/>
      </items>
    </pivotField>
  </pivotFields>
  <rowFields count="1">
    <field x="2"/>
  </rowFields>
  <rowItems count="4">
    <i>
      <x/>
    </i>
    <i>
      <x v="2"/>
    </i>
    <i>
      <x v="3"/>
    </i>
    <i t="grand">
      <x/>
    </i>
  </rowItems>
  <colItems count="1">
    <i/>
  </colItems>
  <dataFields count="1">
    <dataField name="Suma z SP" fld="0" baseField="0" baseItem="0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ela przestawna3" cacheId="12" applyNumberFormats="0" applyBorderFormats="0" applyFontFormats="0" applyPatternFormats="0" applyAlignmentFormats="0" applyWidthHeightFormats="1" dataCaption="Wartości" updatedVersion="3" minRefreshableVersion="3" showCalcMbrs="0" useAutoFormatting="1" itemPrintTitles="1" createdVersion="3" indent="0" outline="1" outlineData="1" multipleFieldFilters="0">
  <location ref="I5:J10" firstHeaderRow="1" firstDataRow="1" firstDataCol="1"/>
  <pivotFields count="3">
    <pivotField dataField="1" showAll="0"/>
    <pivotField showAll="0"/>
    <pivotField axis="axisRow" showAll="0">
      <items count="5">
        <item x="0"/>
        <item x="2"/>
        <item x="3"/>
        <item x="1"/>
        <item t="default"/>
      </items>
    </pivotField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a z SP" fld="0" baseField="0" baseItem="0"/>
  </dataField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20" name="Tabela20" displayName="Tabela20" ref="A1:F24" totalsRowShown="0" headerRowDxfId="58" dataDxfId="56" headerRowBorderDxfId="57" tableBorderDxfId="55" totalsRowBorderDxfId="54">
  <autoFilter ref="A1:F24"/>
  <tableColumns count="6">
    <tableColumn id="1" name="Id" dataDxfId="53"/>
    <tableColumn id="2" name="Priorytet" dataDxfId="52"/>
    <tableColumn id="3" name="Rozmiar" dataDxfId="51"/>
    <tableColumn id="4" name="Nr Sprintu" dataDxfId="50"/>
    <tableColumn id="5" name="Chcę" dataDxfId="49"/>
    <tableColumn id="6" name="Aby" dataDxfId="48"/>
  </tableColumns>
  <tableStyleInfo name="TableStyleMedium11" showFirstColumn="0" showLastColumn="0" showRowStripes="1" showColumnStripes="0"/>
</table>
</file>

<file path=xl/tables/table2.xml><?xml version="1.0" encoding="utf-8"?>
<table xmlns="http://schemas.openxmlformats.org/spreadsheetml/2006/main" id="1" name="Tabela1" displayName="Tabela1" ref="B4:G25" totalsRowCount="1" headerRowDxfId="47" dataDxfId="45" headerRowBorderDxfId="46" tableBorderDxfId="44" totalsRowBorderDxfId="43">
  <autoFilter ref="B4:G24">
    <filterColumn colId="5"/>
  </autoFilter>
  <tableColumns count="6">
    <tableColumn id="1" name="SP" totalsRowFunction="sum" dataDxfId="42" totalsRowDxfId="41"/>
    <tableColumn id="2" name="Status" dataDxfId="40" totalsRowDxfId="39"/>
    <tableColumn id="3" name="Realizator" dataDxfId="38" totalsRowDxfId="37"/>
    <tableColumn id="4" name="Zakres" dataDxfId="36" totalsRowDxfId="35"/>
    <tableColumn id="5" name="Zadanie" dataDxfId="34" totalsRowDxfId="33"/>
    <tableColumn id="6" name="Kolumna1" dataDxfId="32" totalsRowDxfId="31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2" name="Tabela2" displayName="Tabela2" ref="B3:G21" totalsRowShown="0" headerRowDxfId="30" dataDxfId="28" headerRowBorderDxfId="29" tableBorderDxfId="27">
  <autoFilter ref="B3:G21"/>
  <tableColumns count="6">
    <tableColumn id="1" name="SP" dataDxfId="26"/>
    <tableColumn id="2" name="Status" dataDxfId="25"/>
    <tableColumn id="3" name="Realizator" dataDxfId="24"/>
    <tableColumn id="4" name="Zakres" dataDxfId="23"/>
    <tableColumn id="5" name="Zadanie" dataDxfId="22"/>
    <tableColumn id="6" name="Uwagi" dataDxfId="21"/>
  </tableColumns>
  <tableStyleInfo name="TableStyleDark3" showFirstColumn="0" showLastColumn="0" showRowStripes="1" showColumnStripes="0"/>
</table>
</file>

<file path=xl/tables/table4.xml><?xml version="1.0" encoding="utf-8"?>
<table xmlns="http://schemas.openxmlformats.org/spreadsheetml/2006/main" id="3" name="Tabela24" displayName="Tabela24" ref="B3:G30" totalsRowShown="0" headerRowDxfId="20" dataDxfId="18" headerRowBorderDxfId="19" tableBorderDxfId="17">
  <autoFilter ref="B3:G30"/>
  <tableColumns count="6">
    <tableColumn id="1" name="SP" dataDxfId="16"/>
    <tableColumn id="2" name="Status" dataDxfId="15"/>
    <tableColumn id="3" name="Realizator" dataDxfId="14"/>
    <tableColumn id="4" name="Zakres" dataDxfId="13"/>
    <tableColumn id="5" name="Zadanie" dataDxfId="12"/>
    <tableColumn id="6" name="Uwagi" dataDxfId="11"/>
  </tableColumns>
  <tableStyleInfo name="TableStyleDark5" showFirstColumn="0" showLastColumn="0" showRowStripes="1" showColumnStripes="0"/>
</table>
</file>

<file path=xl/tables/table5.xml><?xml version="1.0" encoding="utf-8"?>
<table xmlns="http://schemas.openxmlformats.org/spreadsheetml/2006/main" id="4" name="Tabela4" displayName="Tabela4" ref="B2:G26" totalsRowShown="0" headerRowDxfId="10" dataDxfId="8" headerRowBorderDxfId="9" tableBorderDxfId="7" totalsRowBorderDxfId="6">
  <autoFilter ref="B2:G26"/>
  <tableColumns count="6">
    <tableColumn id="1" name="SP" dataDxfId="5"/>
    <tableColumn id="2" name="Status" dataDxfId="4"/>
    <tableColumn id="3" name="Realizator" dataDxfId="3"/>
    <tableColumn id="4" name="Zakres" dataDxfId="2"/>
    <tableColumn id="5" name="Zadanie" dataDxfId="1"/>
    <tableColumn id="6" name="Uwagi" dataDxfId="0"/>
  </tableColumns>
  <tableStyleInfo name="TableStyleDark3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4"/>
  <sheetViews>
    <sheetView workbookViewId="0">
      <selection activeCell="E8" sqref="E8"/>
    </sheetView>
  </sheetViews>
  <sheetFormatPr defaultRowHeight="14.25"/>
  <cols>
    <col min="1" max="1" width="3.88671875" customWidth="1"/>
    <col min="2" max="2" width="6.88671875" customWidth="1"/>
    <col min="3" max="3" width="5.21875" customWidth="1"/>
    <col min="4" max="4" width="6.109375" customWidth="1"/>
    <col min="5" max="5" width="43.6640625" customWidth="1"/>
    <col min="6" max="6" width="52.77734375" customWidth="1"/>
  </cols>
  <sheetData>
    <row r="1" spans="1:6">
      <c r="A1" s="19" t="s">
        <v>0</v>
      </c>
      <c r="B1" s="20" t="s">
        <v>1</v>
      </c>
      <c r="C1" s="20" t="s">
        <v>5</v>
      </c>
      <c r="D1" s="20" t="s">
        <v>2</v>
      </c>
      <c r="E1" s="21" t="s">
        <v>3</v>
      </c>
      <c r="F1" s="22" t="s">
        <v>4</v>
      </c>
    </row>
    <row r="2" spans="1:6">
      <c r="A2" s="4">
        <v>1</v>
      </c>
      <c r="B2" s="5" t="s">
        <v>6</v>
      </c>
      <c r="C2" s="5"/>
      <c r="D2" s="5"/>
      <c r="E2" s="6" t="s">
        <v>27</v>
      </c>
      <c r="F2" s="7" t="s">
        <v>30</v>
      </c>
    </row>
    <row r="3" spans="1:6">
      <c r="A3" s="23">
        <v>2</v>
      </c>
      <c r="B3" s="24" t="s">
        <v>6</v>
      </c>
      <c r="C3" s="24"/>
      <c r="D3" s="24"/>
      <c r="E3" s="25" t="s">
        <v>15</v>
      </c>
      <c r="F3" s="26" t="s">
        <v>54</v>
      </c>
    </row>
    <row r="4" spans="1:6">
      <c r="A4" s="4">
        <v>3</v>
      </c>
      <c r="B4" s="5" t="s">
        <v>6</v>
      </c>
      <c r="C4" s="5"/>
      <c r="D4" s="5"/>
      <c r="E4" s="6" t="s">
        <v>45</v>
      </c>
      <c r="F4" s="7" t="s">
        <v>50</v>
      </c>
    </row>
    <row r="5" spans="1:6">
      <c r="A5" s="23">
        <v>4</v>
      </c>
      <c r="B5" s="24" t="s">
        <v>6</v>
      </c>
      <c r="C5" s="24"/>
      <c r="D5" s="24"/>
      <c r="E5" s="25" t="s">
        <v>34</v>
      </c>
      <c r="F5" s="26" t="s">
        <v>40</v>
      </c>
    </row>
    <row r="6" spans="1:6">
      <c r="A6" s="4">
        <v>5</v>
      </c>
      <c r="B6" s="5" t="s">
        <v>6</v>
      </c>
      <c r="C6" s="5"/>
      <c r="D6" s="5"/>
      <c r="E6" s="6" t="s">
        <v>35</v>
      </c>
      <c r="F6" s="7" t="s">
        <v>39</v>
      </c>
    </row>
    <row r="7" spans="1:6">
      <c r="A7" s="23">
        <v>6</v>
      </c>
      <c r="B7" s="24" t="s">
        <v>6</v>
      </c>
      <c r="C7" s="24"/>
      <c r="D7" s="24"/>
      <c r="E7" s="25" t="s">
        <v>115</v>
      </c>
      <c r="F7" s="26" t="s">
        <v>41</v>
      </c>
    </row>
    <row r="8" spans="1:6">
      <c r="A8" s="4">
        <v>7</v>
      </c>
      <c r="B8" s="5" t="s">
        <v>6</v>
      </c>
      <c r="C8" s="5"/>
      <c r="D8" s="5"/>
      <c r="E8" s="6" t="s">
        <v>37</v>
      </c>
      <c r="F8" s="7" t="s">
        <v>42</v>
      </c>
    </row>
    <row r="9" spans="1:6">
      <c r="A9" s="23">
        <v>8</v>
      </c>
      <c r="B9" s="24" t="s">
        <v>6</v>
      </c>
      <c r="C9" s="24"/>
      <c r="D9" s="24"/>
      <c r="E9" s="25" t="s">
        <v>36</v>
      </c>
      <c r="F9" s="26" t="s">
        <v>46</v>
      </c>
    </row>
    <row r="10" spans="1:6">
      <c r="A10" s="4">
        <v>9</v>
      </c>
      <c r="B10" s="5" t="s">
        <v>6</v>
      </c>
      <c r="C10" s="5"/>
      <c r="D10" s="5"/>
      <c r="E10" s="6" t="s">
        <v>43</v>
      </c>
      <c r="F10" s="7" t="s">
        <v>47</v>
      </c>
    </row>
    <row r="11" spans="1:6">
      <c r="A11" s="23">
        <v>10</v>
      </c>
      <c r="B11" s="24" t="s">
        <v>6</v>
      </c>
      <c r="C11" s="24"/>
      <c r="D11" s="24"/>
      <c r="E11" s="25" t="s">
        <v>64</v>
      </c>
      <c r="F11" s="26" t="s">
        <v>51</v>
      </c>
    </row>
    <row r="12" spans="1:6">
      <c r="A12" s="4">
        <v>11</v>
      </c>
      <c r="B12" s="5" t="s">
        <v>6</v>
      </c>
      <c r="C12" s="5"/>
      <c r="D12" s="5"/>
      <c r="E12" s="6" t="s">
        <v>44</v>
      </c>
      <c r="F12" s="7" t="s">
        <v>48</v>
      </c>
    </row>
    <row r="13" spans="1:6">
      <c r="A13" s="23">
        <v>12</v>
      </c>
      <c r="B13" s="24" t="s">
        <v>7</v>
      </c>
      <c r="C13" s="24"/>
      <c r="D13" s="24"/>
      <c r="E13" s="25" t="s">
        <v>52</v>
      </c>
      <c r="F13" s="26" t="s">
        <v>55</v>
      </c>
    </row>
    <row r="14" spans="1:6">
      <c r="A14" s="4">
        <v>13</v>
      </c>
      <c r="B14" s="24" t="s">
        <v>7</v>
      </c>
      <c r="C14" s="5"/>
      <c r="D14" s="5"/>
      <c r="E14" s="6" t="s">
        <v>53</v>
      </c>
      <c r="F14" s="7" t="s">
        <v>56</v>
      </c>
    </row>
    <row r="15" spans="1:6">
      <c r="A15" s="23">
        <v>14</v>
      </c>
      <c r="B15" s="24" t="s">
        <v>6</v>
      </c>
      <c r="C15" s="24"/>
      <c r="D15" s="24"/>
      <c r="E15" s="25" t="s">
        <v>38</v>
      </c>
      <c r="F15" s="26" t="s">
        <v>49</v>
      </c>
    </row>
    <row r="16" spans="1:6">
      <c r="A16" s="4">
        <v>15</v>
      </c>
      <c r="B16" s="5" t="s">
        <v>7</v>
      </c>
      <c r="C16" s="5"/>
      <c r="D16" s="5"/>
      <c r="E16" s="6" t="s">
        <v>28</v>
      </c>
      <c r="F16" s="7" t="s">
        <v>32</v>
      </c>
    </row>
    <row r="17" spans="1:6">
      <c r="A17" s="23">
        <v>16</v>
      </c>
      <c r="B17" s="24" t="s">
        <v>7</v>
      </c>
      <c r="C17" s="24"/>
      <c r="D17" s="24"/>
      <c r="E17" s="25" t="s">
        <v>29</v>
      </c>
      <c r="F17" s="26" t="s">
        <v>31</v>
      </c>
    </row>
    <row r="18" spans="1:6">
      <c r="A18" s="4">
        <v>17</v>
      </c>
      <c r="B18" s="5" t="s">
        <v>7</v>
      </c>
      <c r="C18" s="5"/>
      <c r="D18" s="5"/>
      <c r="E18" s="6" t="s">
        <v>16</v>
      </c>
      <c r="F18" s="7" t="s">
        <v>33</v>
      </c>
    </row>
    <row r="19" spans="1:6">
      <c r="A19" s="23">
        <v>18</v>
      </c>
      <c r="B19" s="24" t="s">
        <v>7</v>
      </c>
      <c r="C19" s="24"/>
      <c r="D19" s="24"/>
      <c r="E19" s="25" t="s">
        <v>11</v>
      </c>
      <c r="F19" s="26" t="s">
        <v>12</v>
      </c>
    </row>
    <row r="20" spans="1:6">
      <c r="A20" s="4">
        <v>19</v>
      </c>
      <c r="B20" s="5" t="s">
        <v>63</v>
      </c>
      <c r="C20" s="5"/>
      <c r="D20" s="5"/>
      <c r="E20" s="27" t="s">
        <v>57</v>
      </c>
      <c r="F20" s="28" t="s">
        <v>58</v>
      </c>
    </row>
    <row r="21" spans="1:6">
      <c r="A21" s="23">
        <v>20</v>
      </c>
      <c r="B21" s="24" t="s">
        <v>63</v>
      </c>
      <c r="C21" s="24"/>
      <c r="D21" s="24"/>
      <c r="E21" s="27" t="s">
        <v>59</v>
      </c>
      <c r="F21" s="28" t="s">
        <v>60</v>
      </c>
    </row>
    <row r="22" spans="1:6">
      <c r="A22" s="4">
        <v>21</v>
      </c>
      <c r="B22" s="5" t="s">
        <v>63</v>
      </c>
      <c r="C22" s="5"/>
      <c r="D22" s="5"/>
      <c r="E22" s="27" t="s">
        <v>61</v>
      </c>
      <c r="F22" s="28" t="s">
        <v>62</v>
      </c>
    </row>
    <row r="23" spans="1:6">
      <c r="A23" s="23">
        <v>22</v>
      </c>
      <c r="B23" s="24"/>
      <c r="C23" s="24"/>
      <c r="D23" s="24"/>
      <c r="E23" s="25"/>
      <c r="F23" s="26"/>
    </row>
    <row r="24" spans="1:6">
      <c r="A24" s="4">
        <v>23</v>
      </c>
      <c r="B24" s="5"/>
      <c r="C24" s="5"/>
      <c r="D24" s="5"/>
      <c r="E24" s="6"/>
      <c r="F24" s="7"/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I26"/>
  <sheetViews>
    <sheetView workbookViewId="0">
      <selection activeCell="B26" sqref="B26"/>
    </sheetView>
  </sheetViews>
  <sheetFormatPr defaultRowHeight="14.25"/>
  <cols>
    <col min="1" max="1" width="20.44140625" customWidth="1"/>
    <col min="2" max="2" width="16" customWidth="1"/>
    <col min="3" max="3" width="32.6640625" bestFit="1" customWidth="1"/>
  </cols>
  <sheetData>
    <row r="1" spans="1:9" ht="15" thickBot="1">
      <c r="A1" s="38" t="s">
        <v>101</v>
      </c>
      <c r="B1" s="39" t="s">
        <v>102</v>
      </c>
      <c r="C1" s="39" t="s">
        <v>103</v>
      </c>
      <c r="D1" s="39" t="s">
        <v>104</v>
      </c>
      <c r="E1" s="39" t="s">
        <v>105</v>
      </c>
      <c r="F1" s="39"/>
      <c r="G1" s="39"/>
      <c r="H1" s="39"/>
      <c r="I1" s="40"/>
    </row>
    <row r="2" spans="1:9">
      <c r="A2" s="37" t="s">
        <v>37</v>
      </c>
      <c r="B2" s="37" t="s">
        <v>89</v>
      </c>
      <c r="C2" s="37" t="s">
        <v>90</v>
      </c>
      <c r="D2" s="37"/>
      <c r="E2" s="37"/>
      <c r="F2" s="37"/>
      <c r="G2" s="37"/>
      <c r="H2" s="37"/>
      <c r="I2" s="37"/>
    </row>
    <row r="3" spans="1:9">
      <c r="A3" s="36"/>
      <c r="B3" s="36" t="s">
        <v>143</v>
      </c>
      <c r="C3" s="36" t="s">
        <v>144</v>
      </c>
      <c r="D3" s="36"/>
      <c r="E3" s="36"/>
      <c r="F3" s="36"/>
      <c r="G3" s="36"/>
      <c r="H3" s="36"/>
      <c r="I3" s="36"/>
    </row>
    <row r="4" spans="1:9">
      <c r="A4" s="36"/>
      <c r="B4" s="36"/>
      <c r="C4" s="36"/>
      <c r="D4" s="36"/>
      <c r="E4" s="36"/>
      <c r="F4" s="36"/>
      <c r="G4" s="36"/>
      <c r="H4" s="36"/>
      <c r="I4" s="36"/>
    </row>
    <row r="5" spans="1:9">
      <c r="A5" s="36" t="s">
        <v>145</v>
      </c>
      <c r="B5" s="36" t="s">
        <v>143</v>
      </c>
      <c r="C5" s="36" t="s">
        <v>144</v>
      </c>
      <c r="D5" s="36"/>
      <c r="E5" s="36"/>
      <c r="F5" s="36"/>
      <c r="G5" s="36"/>
      <c r="H5" s="36"/>
      <c r="I5" s="36"/>
    </row>
    <row r="6" spans="1:9">
      <c r="A6" s="36"/>
      <c r="B6" s="36"/>
      <c r="C6" s="36"/>
      <c r="D6" s="36"/>
      <c r="E6" s="36"/>
      <c r="F6" s="36"/>
      <c r="G6" s="36"/>
      <c r="H6" s="36"/>
      <c r="I6" s="36"/>
    </row>
    <row r="7" spans="1:9">
      <c r="A7" s="36" t="s">
        <v>91</v>
      </c>
      <c r="B7" s="36" t="s">
        <v>92</v>
      </c>
      <c r="C7" s="36" t="s">
        <v>93</v>
      </c>
      <c r="D7" s="36"/>
      <c r="E7" s="36"/>
      <c r="F7" s="36"/>
      <c r="G7" s="36"/>
      <c r="H7" s="36"/>
      <c r="I7" s="36"/>
    </row>
    <row r="8" spans="1:9">
      <c r="A8" s="36"/>
      <c r="B8" s="36" t="s">
        <v>124</v>
      </c>
      <c r="C8" s="36" t="s">
        <v>140</v>
      </c>
      <c r="D8" s="36"/>
      <c r="E8" s="36"/>
      <c r="F8" s="36"/>
      <c r="G8" s="36"/>
      <c r="H8" s="36"/>
      <c r="I8" s="36"/>
    </row>
    <row r="9" spans="1:9">
      <c r="A9" s="36"/>
      <c r="B9" s="36" t="s">
        <v>94</v>
      </c>
      <c r="C9" s="36" t="s">
        <v>142</v>
      </c>
      <c r="D9" s="36"/>
      <c r="E9" s="36"/>
      <c r="F9" s="36"/>
      <c r="G9" s="36"/>
      <c r="H9" s="36"/>
      <c r="I9" s="36"/>
    </row>
    <row r="10" spans="1:9">
      <c r="A10" s="36"/>
      <c r="B10" s="36" t="s">
        <v>95</v>
      </c>
      <c r="C10" s="36" t="s">
        <v>141</v>
      </c>
      <c r="D10" s="36"/>
      <c r="E10" s="36"/>
      <c r="F10" s="36"/>
      <c r="G10" s="36"/>
      <c r="H10" s="36"/>
      <c r="I10" s="36"/>
    </row>
    <row r="11" spans="1:9">
      <c r="A11" s="43" t="s">
        <v>96</v>
      </c>
      <c r="B11" s="43" t="s">
        <v>97</v>
      </c>
      <c r="C11" s="43" t="s">
        <v>98</v>
      </c>
      <c r="D11" s="43"/>
      <c r="E11" s="43"/>
      <c r="F11" s="43"/>
      <c r="G11" s="43"/>
      <c r="H11" s="43"/>
      <c r="I11" s="43"/>
    </row>
    <row r="12" spans="1:9">
      <c r="A12" s="36"/>
      <c r="B12" s="36" t="s">
        <v>124</v>
      </c>
      <c r="C12" s="36"/>
      <c r="D12" s="36"/>
      <c r="E12" s="36"/>
      <c r="F12" s="36"/>
      <c r="G12" s="36"/>
      <c r="H12" s="36"/>
      <c r="I12" s="36"/>
    </row>
    <row r="20" spans="1:5">
      <c r="A20" t="s">
        <v>146</v>
      </c>
      <c r="B20">
        <v>99</v>
      </c>
      <c r="C20" t="s">
        <v>149</v>
      </c>
      <c r="D20">
        <v>50</v>
      </c>
      <c r="E20" t="s">
        <v>150</v>
      </c>
    </row>
    <row r="21" spans="1:5">
      <c r="A21" t="s">
        <v>147</v>
      </c>
      <c r="B21">
        <v>90</v>
      </c>
      <c r="C21" t="s">
        <v>149</v>
      </c>
      <c r="D21">
        <v>72</v>
      </c>
      <c r="E21" t="s">
        <v>150</v>
      </c>
    </row>
    <row r="23" spans="1:5">
      <c r="B23" t="s">
        <v>148</v>
      </c>
      <c r="C23" t="s">
        <v>154</v>
      </c>
    </row>
    <row r="24" spans="1:5">
      <c r="A24" t="s">
        <v>151</v>
      </c>
      <c r="B24">
        <f>(D20+D21)*50</f>
        <v>6100</v>
      </c>
      <c r="C24">
        <f>B20*D20+B21*D21</f>
        <v>11430</v>
      </c>
    </row>
    <row r="25" spans="1:5">
      <c r="A25" t="s">
        <v>152</v>
      </c>
      <c r="B25">
        <f>B20*0.1*D20+B21*0.1*D21</f>
        <v>1143</v>
      </c>
    </row>
    <row r="26" spans="1:5">
      <c r="A26" t="s">
        <v>153</v>
      </c>
      <c r="B26">
        <f>B24+B25</f>
        <v>7243</v>
      </c>
      <c r="C26">
        <f>C24</f>
        <v>11430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4:F16"/>
  <sheetViews>
    <sheetView workbookViewId="0">
      <selection activeCell="C11" sqref="C11"/>
    </sheetView>
  </sheetViews>
  <sheetFormatPr defaultRowHeight="14.25"/>
  <cols>
    <col min="5" max="5" width="7.6640625" bestFit="1" customWidth="1"/>
    <col min="6" max="6" width="58.33203125" customWidth="1"/>
  </cols>
  <sheetData>
    <row r="4" spans="2:6">
      <c r="B4" s="10" t="s">
        <v>23</v>
      </c>
      <c r="C4" s="11" t="s">
        <v>9</v>
      </c>
      <c r="D4" s="12" t="s">
        <v>10</v>
      </c>
      <c r="E4" s="13" t="s">
        <v>18</v>
      </c>
      <c r="F4" s="14" t="s">
        <v>8</v>
      </c>
    </row>
    <row r="5" spans="2:6">
      <c r="B5" s="2"/>
      <c r="C5" s="1"/>
      <c r="D5" s="2" t="s">
        <v>14</v>
      </c>
      <c r="E5" s="3" t="s">
        <v>17</v>
      </c>
      <c r="F5" s="9" t="s">
        <v>65</v>
      </c>
    </row>
    <row r="6" spans="2:6">
      <c r="B6" s="15"/>
      <c r="C6" s="16"/>
      <c r="D6" s="15"/>
      <c r="E6" s="17"/>
      <c r="F6" s="17"/>
    </row>
    <row r="7" spans="2:6">
      <c r="B7" s="2"/>
      <c r="C7" s="1"/>
      <c r="D7" s="2" t="s">
        <v>13</v>
      </c>
      <c r="E7" s="3" t="s">
        <v>26</v>
      </c>
      <c r="F7" s="9" t="s">
        <v>25</v>
      </c>
    </row>
    <row r="8" spans="2:6">
      <c r="B8" s="2"/>
      <c r="C8" s="1"/>
      <c r="D8" s="2" t="s">
        <v>13</v>
      </c>
      <c r="E8" s="3" t="s">
        <v>26</v>
      </c>
      <c r="F8" s="9" t="s">
        <v>66</v>
      </c>
    </row>
    <row r="9" spans="2:6">
      <c r="B9" s="2"/>
      <c r="C9" s="1" t="s">
        <v>73</v>
      </c>
      <c r="D9" s="2" t="s">
        <v>13</v>
      </c>
      <c r="E9" s="3" t="s">
        <v>67</v>
      </c>
      <c r="F9" s="9" t="s">
        <v>68</v>
      </c>
    </row>
    <row r="10" spans="2:6">
      <c r="B10" s="15"/>
      <c r="C10" s="16"/>
      <c r="D10" s="2" t="s">
        <v>13</v>
      </c>
      <c r="E10" s="17" t="s">
        <v>67</v>
      </c>
      <c r="F10" s="17" t="s">
        <v>70</v>
      </c>
    </row>
    <row r="11" spans="2:6">
      <c r="B11" s="2"/>
      <c r="C11" s="1" t="s">
        <v>73</v>
      </c>
      <c r="D11" s="2" t="s">
        <v>13</v>
      </c>
      <c r="E11" s="3" t="s">
        <v>69</v>
      </c>
      <c r="F11" s="9" t="s">
        <v>71</v>
      </c>
    </row>
    <row r="12" spans="2:6">
      <c r="B12" s="2"/>
      <c r="C12" s="1" t="s">
        <v>73</v>
      </c>
      <c r="D12" s="2" t="s">
        <v>13</v>
      </c>
      <c r="E12" s="3" t="s">
        <v>69</v>
      </c>
      <c r="F12" s="9" t="s">
        <v>72</v>
      </c>
    </row>
    <row r="13" spans="2:6">
      <c r="B13" s="15">
        <v>3</v>
      </c>
      <c r="C13" s="16"/>
      <c r="D13" s="15"/>
      <c r="E13" s="17" t="s">
        <v>19</v>
      </c>
      <c r="F13" s="18" t="s">
        <v>20</v>
      </c>
    </row>
    <row r="14" spans="2:6">
      <c r="B14" s="2">
        <v>3</v>
      </c>
      <c r="C14" s="1"/>
      <c r="D14" s="2"/>
      <c r="E14" s="3" t="s">
        <v>19</v>
      </c>
      <c r="F14" s="8" t="s">
        <v>21</v>
      </c>
    </row>
    <row r="15" spans="2:6">
      <c r="B15" s="15">
        <v>3</v>
      </c>
      <c r="C15" s="16"/>
      <c r="D15" s="15"/>
      <c r="E15" s="17" t="s">
        <v>19</v>
      </c>
      <c r="F15" s="18" t="s">
        <v>22</v>
      </c>
    </row>
    <row r="16" spans="2:6">
      <c r="B16" s="2">
        <v>2</v>
      </c>
      <c r="C16" s="1"/>
      <c r="D16" s="2"/>
      <c r="E16" s="3" t="s">
        <v>19</v>
      </c>
      <c r="F16" s="9" t="s">
        <v>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4:G23"/>
  <sheetViews>
    <sheetView topLeftCell="A4" workbookViewId="0">
      <selection activeCell="B20" sqref="B20:F21"/>
    </sheetView>
  </sheetViews>
  <sheetFormatPr defaultRowHeight="14.25"/>
  <cols>
    <col min="2" max="2" width="3" bestFit="1" customWidth="1"/>
    <col min="5" max="5" width="9.77734375" bestFit="1" customWidth="1"/>
    <col min="6" max="6" width="44.33203125" customWidth="1"/>
  </cols>
  <sheetData>
    <row r="4" spans="2:7">
      <c r="B4" s="10" t="s">
        <v>23</v>
      </c>
      <c r="C4" s="11" t="s">
        <v>9</v>
      </c>
      <c r="D4" s="12" t="s">
        <v>10</v>
      </c>
      <c r="E4" s="13" t="s">
        <v>18</v>
      </c>
      <c r="F4" s="14" t="s">
        <v>8</v>
      </c>
    </row>
    <row r="5" spans="2:7">
      <c r="B5" s="2">
        <v>2</v>
      </c>
      <c r="C5" s="2" t="s">
        <v>88</v>
      </c>
      <c r="D5" s="2" t="s">
        <v>13</v>
      </c>
      <c r="E5" s="2" t="s">
        <v>26</v>
      </c>
      <c r="F5" s="30" t="s">
        <v>25</v>
      </c>
      <c r="G5" s="29" t="s">
        <v>75</v>
      </c>
    </row>
    <row r="6" spans="2:7">
      <c r="B6" s="2">
        <v>2</v>
      </c>
      <c r="C6" s="2" t="s">
        <v>88</v>
      </c>
      <c r="D6" s="2" t="s">
        <v>13</v>
      </c>
      <c r="E6" s="2" t="s">
        <v>26</v>
      </c>
      <c r="F6" s="30" t="s">
        <v>66</v>
      </c>
      <c r="G6" s="29" t="s">
        <v>75</v>
      </c>
    </row>
    <row r="7" spans="2:7">
      <c r="B7" s="2"/>
      <c r="C7" s="2"/>
      <c r="D7" s="2"/>
      <c r="E7" s="2"/>
      <c r="F7" s="30"/>
      <c r="G7" s="29"/>
    </row>
    <row r="8" spans="2:7">
      <c r="B8" s="15">
        <v>5</v>
      </c>
      <c r="C8" s="2" t="s">
        <v>88</v>
      </c>
      <c r="D8" s="2" t="s">
        <v>13</v>
      </c>
      <c r="E8" s="15" t="s">
        <v>67</v>
      </c>
      <c r="F8" s="15" t="s">
        <v>74</v>
      </c>
    </row>
    <row r="9" spans="2:7">
      <c r="B9" s="15">
        <v>3</v>
      </c>
      <c r="C9" s="2" t="s">
        <v>73</v>
      </c>
      <c r="D9" s="2" t="s">
        <v>13</v>
      </c>
      <c r="E9" s="15" t="s">
        <v>76</v>
      </c>
      <c r="F9" s="15" t="s">
        <v>77</v>
      </c>
    </row>
    <row r="10" spans="2:7">
      <c r="B10" s="15">
        <v>3</v>
      </c>
      <c r="C10" s="2" t="s">
        <v>73</v>
      </c>
      <c r="D10" s="2" t="s">
        <v>13</v>
      </c>
      <c r="E10" s="15" t="s">
        <v>76</v>
      </c>
      <c r="F10" s="15" t="s">
        <v>87</v>
      </c>
    </row>
    <row r="11" spans="2:7">
      <c r="B11" s="15"/>
      <c r="C11" s="15"/>
      <c r="D11" s="2"/>
      <c r="E11" s="15"/>
      <c r="F11" s="15"/>
    </row>
    <row r="12" spans="2:7">
      <c r="B12" s="15">
        <v>2</v>
      </c>
      <c r="C12" s="2" t="s">
        <v>73</v>
      </c>
      <c r="D12" s="2" t="s">
        <v>79</v>
      </c>
      <c r="E12" s="15" t="s">
        <v>80</v>
      </c>
      <c r="F12" s="15" t="s">
        <v>78</v>
      </c>
    </row>
    <row r="13" spans="2:7">
      <c r="B13" s="15">
        <v>3</v>
      </c>
      <c r="C13" s="2" t="s">
        <v>73</v>
      </c>
      <c r="D13" s="2" t="s">
        <v>13</v>
      </c>
      <c r="E13" s="15" t="s">
        <v>80</v>
      </c>
      <c r="F13" s="15" t="s">
        <v>81</v>
      </c>
    </row>
    <row r="14" spans="2:7">
      <c r="B14" s="15"/>
      <c r="C14" s="15"/>
      <c r="D14" s="2"/>
      <c r="E14" s="15"/>
      <c r="F14" s="15"/>
    </row>
    <row r="15" spans="2:7">
      <c r="B15" s="15">
        <v>2</v>
      </c>
      <c r="C15" s="2" t="s">
        <v>88</v>
      </c>
      <c r="D15" s="2" t="s">
        <v>13</v>
      </c>
      <c r="E15" s="15" t="s">
        <v>85</v>
      </c>
      <c r="F15" s="15" t="s">
        <v>82</v>
      </c>
    </row>
    <row r="16" spans="2:7">
      <c r="B16" s="15">
        <v>2</v>
      </c>
      <c r="C16" s="2" t="s">
        <v>73</v>
      </c>
      <c r="D16" s="2" t="s">
        <v>79</v>
      </c>
      <c r="E16" s="15" t="s">
        <v>85</v>
      </c>
      <c r="F16" s="15" t="s">
        <v>83</v>
      </c>
    </row>
    <row r="17" spans="2:6">
      <c r="B17" s="15">
        <v>5</v>
      </c>
      <c r="C17" s="2" t="s">
        <v>88</v>
      </c>
      <c r="D17" s="2" t="s">
        <v>79</v>
      </c>
      <c r="E17" s="15" t="s">
        <v>85</v>
      </c>
      <c r="F17" s="15" t="s">
        <v>84</v>
      </c>
    </row>
    <row r="18" spans="2:6">
      <c r="B18" s="15"/>
      <c r="C18" s="15"/>
      <c r="D18" s="2"/>
      <c r="E18" s="15"/>
      <c r="F18" s="15"/>
    </row>
    <row r="19" spans="2:6" ht="15" customHeight="1">
      <c r="B19" s="15">
        <v>3</v>
      </c>
      <c r="C19" s="2" t="s">
        <v>86</v>
      </c>
      <c r="D19" s="2" t="s">
        <v>13</v>
      </c>
      <c r="E19" s="15" t="s">
        <v>19</v>
      </c>
      <c r="F19" s="31" t="s">
        <v>20</v>
      </c>
    </row>
    <row r="20" spans="2:6">
      <c r="B20" s="2">
        <v>3</v>
      </c>
      <c r="C20" s="2" t="s">
        <v>86</v>
      </c>
      <c r="D20" s="2" t="s">
        <v>13</v>
      </c>
      <c r="E20" s="2" t="s">
        <v>19</v>
      </c>
      <c r="F20" s="30" t="s">
        <v>21</v>
      </c>
    </row>
    <row r="21" spans="2:6">
      <c r="B21" s="15">
        <v>3</v>
      </c>
      <c r="C21" s="2" t="s">
        <v>86</v>
      </c>
      <c r="D21" s="2" t="s">
        <v>13</v>
      </c>
      <c r="E21" s="15" t="s">
        <v>19</v>
      </c>
      <c r="F21" s="31" t="s">
        <v>22</v>
      </c>
    </row>
    <row r="22" spans="2:6">
      <c r="B22" s="2">
        <v>2</v>
      </c>
      <c r="C22" s="2" t="s">
        <v>88</v>
      </c>
      <c r="D22" s="2" t="s">
        <v>13</v>
      </c>
      <c r="E22" s="2" t="s">
        <v>19</v>
      </c>
      <c r="F22" s="30" t="s">
        <v>24</v>
      </c>
    </row>
    <row r="23" spans="2:6">
      <c r="B23">
        <f>SUM(B5:B22)</f>
        <v>40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4:G25"/>
  <sheetViews>
    <sheetView topLeftCell="A4" workbookViewId="0">
      <selection activeCell="B16" sqref="B16:B17"/>
    </sheetView>
  </sheetViews>
  <sheetFormatPr defaultRowHeight="14.25"/>
  <cols>
    <col min="4" max="4" width="9.6640625" customWidth="1"/>
    <col min="5" max="5" width="14.44140625" bestFit="1" customWidth="1"/>
    <col min="6" max="6" width="54.109375" bestFit="1" customWidth="1"/>
  </cols>
  <sheetData>
    <row r="4" spans="2:7">
      <c r="B4" s="32" t="s">
        <v>23</v>
      </c>
      <c r="C4" s="32" t="s">
        <v>9</v>
      </c>
      <c r="D4" s="33" t="s">
        <v>10</v>
      </c>
      <c r="E4" s="34" t="s">
        <v>18</v>
      </c>
      <c r="F4" s="35" t="s">
        <v>8</v>
      </c>
      <c r="G4" s="48" t="s">
        <v>130</v>
      </c>
    </row>
    <row r="5" spans="2:7" ht="25.5">
      <c r="B5" s="1">
        <v>1</v>
      </c>
      <c r="C5" s="2" t="s">
        <v>132</v>
      </c>
      <c r="D5" s="2" t="s">
        <v>13</v>
      </c>
      <c r="E5" s="2" t="s">
        <v>99</v>
      </c>
      <c r="F5" s="30" t="s">
        <v>100</v>
      </c>
      <c r="G5" s="47"/>
    </row>
    <row r="6" spans="2:7">
      <c r="B6" s="1">
        <v>1</v>
      </c>
      <c r="C6" s="2" t="s">
        <v>132</v>
      </c>
      <c r="D6" s="2" t="s">
        <v>13</v>
      </c>
      <c r="E6" s="2" t="s">
        <v>106</v>
      </c>
      <c r="F6" s="30" t="s">
        <v>107</v>
      </c>
      <c r="G6" s="42"/>
    </row>
    <row r="7" spans="2:7">
      <c r="B7" s="1">
        <v>3</v>
      </c>
      <c r="C7" s="2" t="s">
        <v>132</v>
      </c>
      <c r="D7" s="42" t="s">
        <v>14</v>
      </c>
      <c r="E7" s="2" t="s">
        <v>106</v>
      </c>
      <c r="F7" s="30" t="s">
        <v>108</v>
      </c>
      <c r="G7" s="42"/>
    </row>
    <row r="8" spans="2:7">
      <c r="B8" s="1">
        <v>3</v>
      </c>
      <c r="C8" s="2" t="s">
        <v>132</v>
      </c>
      <c r="D8" s="42" t="s">
        <v>14</v>
      </c>
      <c r="E8" s="2" t="s">
        <v>106</v>
      </c>
      <c r="F8" s="2" t="s">
        <v>109</v>
      </c>
      <c r="G8" s="42"/>
    </row>
    <row r="9" spans="2:7">
      <c r="B9" s="41">
        <v>2</v>
      </c>
      <c r="C9" s="2" t="s">
        <v>132</v>
      </c>
      <c r="D9" s="2" t="s">
        <v>13</v>
      </c>
      <c r="E9" s="42" t="s">
        <v>110</v>
      </c>
      <c r="F9" s="2" t="s">
        <v>118</v>
      </c>
      <c r="G9" s="42"/>
    </row>
    <row r="10" spans="2:7">
      <c r="B10" s="1">
        <v>3</v>
      </c>
      <c r="C10" s="2" t="s">
        <v>132</v>
      </c>
      <c r="D10" s="42" t="s">
        <v>14</v>
      </c>
      <c r="E10" s="2" t="s">
        <v>110</v>
      </c>
      <c r="F10" s="2" t="s">
        <v>111</v>
      </c>
      <c r="G10" s="42"/>
    </row>
    <row r="11" spans="2:7">
      <c r="B11" s="1">
        <v>3</v>
      </c>
      <c r="C11" s="2" t="s">
        <v>132</v>
      </c>
      <c r="D11" s="42" t="s">
        <v>14</v>
      </c>
      <c r="E11" s="2" t="s">
        <v>110</v>
      </c>
      <c r="F11" s="2" t="s">
        <v>112</v>
      </c>
      <c r="G11" s="42"/>
    </row>
    <row r="12" spans="2:7">
      <c r="B12" s="1">
        <v>2</v>
      </c>
      <c r="C12" s="2" t="s">
        <v>132</v>
      </c>
      <c r="D12" s="2" t="s">
        <v>13</v>
      </c>
      <c r="E12" s="2" t="s">
        <v>110</v>
      </c>
      <c r="F12" s="2" t="s">
        <v>113</v>
      </c>
      <c r="G12" s="42"/>
    </row>
    <row r="13" spans="2:7">
      <c r="B13" s="41">
        <v>3</v>
      </c>
      <c r="C13" s="2" t="s">
        <v>132</v>
      </c>
      <c r="D13" s="2" t="s">
        <v>126</v>
      </c>
      <c r="E13" s="42" t="s">
        <v>110</v>
      </c>
      <c r="F13" s="2" t="s">
        <v>119</v>
      </c>
      <c r="G13" s="42" t="s">
        <v>131</v>
      </c>
    </row>
    <row r="14" spans="2:7">
      <c r="B14" s="41">
        <v>5</v>
      </c>
      <c r="C14" s="2" t="s">
        <v>132</v>
      </c>
      <c r="D14" s="42" t="s">
        <v>14</v>
      </c>
      <c r="E14" s="42" t="s">
        <v>110</v>
      </c>
      <c r="F14" s="2" t="s">
        <v>120</v>
      </c>
      <c r="G14" s="42"/>
    </row>
    <row r="15" spans="2:7">
      <c r="B15" s="1">
        <v>1</v>
      </c>
      <c r="C15" s="2" t="s">
        <v>132</v>
      </c>
      <c r="D15" s="2" t="s">
        <v>126</v>
      </c>
      <c r="E15" s="2" t="s">
        <v>15</v>
      </c>
      <c r="F15" s="2" t="s">
        <v>114</v>
      </c>
      <c r="G15" s="42"/>
    </row>
    <row r="16" spans="2:7">
      <c r="B16" s="1">
        <v>5</v>
      </c>
      <c r="C16" s="2" t="s">
        <v>86</v>
      </c>
      <c r="D16" s="2" t="s">
        <v>126</v>
      </c>
      <c r="E16" s="2" t="s">
        <v>80</v>
      </c>
      <c r="F16" s="2" t="s">
        <v>116</v>
      </c>
      <c r="G16" s="42"/>
    </row>
    <row r="17" spans="2:7">
      <c r="B17" s="1">
        <v>2</v>
      </c>
      <c r="C17" s="2" t="s">
        <v>86</v>
      </c>
      <c r="D17" s="2" t="s">
        <v>126</v>
      </c>
      <c r="E17" s="2" t="s">
        <v>80</v>
      </c>
      <c r="F17" s="2" t="s">
        <v>117</v>
      </c>
      <c r="G17" s="42"/>
    </row>
    <row r="18" spans="2:7">
      <c r="B18" s="1">
        <v>2</v>
      </c>
      <c r="C18" s="2" t="s">
        <v>132</v>
      </c>
      <c r="D18" s="2" t="s">
        <v>13</v>
      </c>
      <c r="E18" s="2" t="s">
        <v>91</v>
      </c>
      <c r="F18" s="2" t="s">
        <v>121</v>
      </c>
      <c r="G18" s="42"/>
    </row>
    <row r="19" spans="2:7">
      <c r="B19" s="1">
        <v>1</v>
      </c>
      <c r="C19" s="2" t="s">
        <v>132</v>
      </c>
      <c r="D19" s="2" t="s">
        <v>126</v>
      </c>
      <c r="E19" s="2" t="s">
        <v>122</v>
      </c>
      <c r="F19" s="2" t="s">
        <v>129</v>
      </c>
      <c r="G19" s="42"/>
    </row>
    <row r="20" spans="2:7">
      <c r="B20" s="1">
        <v>1</v>
      </c>
      <c r="C20" s="2" t="s">
        <v>132</v>
      </c>
      <c r="D20" s="2" t="s">
        <v>126</v>
      </c>
      <c r="E20" s="2" t="s">
        <v>122</v>
      </c>
      <c r="F20" s="2" t="s">
        <v>128</v>
      </c>
      <c r="G20" s="42"/>
    </row>
    <row r="21" spans="2:7">
      <c r="B21" s="41">
        <v>1</v>
      </c>
      <c r="C21" s="2" t="s">
        <v>132</v>
      </c>
      <c r="D21" s="2" t="s">
        <v>13</v>
      </c>
      <c r="E21" s="2" t="s">
        <v>122</v>
      </c>
      <c r="F21" s="2" t="s">
        <v>127</v>
      </c>
      <c r="G21" s="42"/>
    </row>
    <row r="22" spans="2:7">
      <c r="B22" s="1">
        <v>2</v>
      </c>
      <c r="C22" s="2" t="s">
        <v>132</v>
      </c>
      <c r="D22" s="2" t="s">
        <v>13</v>
      </c>
      <c r="E22" s="2" t="s">
        <v>123</v>
      </c>
      <c r="F22" s="2" t="s">
        <v>125</v>
      </c>
      <c r="G22" s="42"/>
    </row>
    <row r="23" spans="2:7">
      <c r="B23" s="2">
        <v>3</v>
      </c>
      <c r="C23" s="2" t="s">
        <v>86</v>
      </c>
      <c r="D23" s="2" t="s">
        <v>13</v>
      </c>
      <c r="E23" s="2" t="s">
        <v>19</v>
      </c>
      <c r="F23" s="30" t="s">
        <v>21</v>
      </c>
      <c r="G23" s="42"/>
    </row>
    <row r="24" spans="2:7">
      <c r="B24" s="2">
        <v>3</v>
      </c>
      <c r="C24" s="2" t="s">
        <v>86</v>
      </c>
      <c r="D24" s="2" t="s">
        <v>13</v>
      </c>
      <c r="E24" s="2" t="s">
        <v>19</v>
      </c>
      <c r="F24" s="30" t="s">
        <v>22</v>
      </c>
      <c r="G24" s="45"/>
    </row>
    <row r="25" spans="2:7">
      <c r="B25" s="44">
        <f>SUBTOTAL(109,[SP])</f>
        <v>47</v>
      </c>
      <c r="C25" s="45"/>
      <c r="D25" s="45"/>
      <c r="E25" s="45"/>
      <c r="F25" s="46"/>
      <c r="G25" s="45"/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B3:G21"/>
  <sheetViews>
    <sheetView workbookViewId="0">
      <selection activeCell="A2" sqref="A2:XFD21"/>
    </sheetView>
  </sheetViews>
  <sheetFormatPr defaultRowHeight="14.25"/>
  <cols>
    <col min="4" max="4" width="9.6640625" customWidth="1"/>
    <col min="5" max="5" width="10.44140625" customWidth="1"/>
    <col min="6" max="6" width="37" customWidth="1"/>
  </cols>
  <sheetData>
    <row r="3" spans="2:7">
      <c r="B3" s="49" t="s">
        <v>23</v>
      </c>
      <c r="C3" s="50" t="s">
        <v>9</v>
      </c>
      <c r="D3" s="51" t="s">
        <v>10</v>
      </c>
      <c r="E3" s="52" t="s">
        <v>18</v>
      </c>
      <c r="F3" s="53" t="s">
        <v>8</v>
      </c>
      <c r="G3" s="53" t="s">
        <v>133</v>
      </c>
    </row>
    <row r="4" spans="2:7">
      <c r="B4" s="55">
        <v>3</v>
      </c>
      <c r="C4" s="55" t="s">
        <v>86</v>
      </c>
      <c r="D4" s="55" t="s">
        <v>126</v>
      </c>
      <c r="E4" s="55" t="s">
        <v>80</v>
      </c>
      <c r="F4" s="55" t="s">
        <v>116</v>
      </c>
      <c r="G4" s="56"/>
    </row>
    <row r="5" spans="2:7">
      <c r="B5" s="55">
        <v>2</v>
      </c>
      <c r="C5" s="55" t="s">
        <v>86</v>
      </c>
      <c r="D5" s="55" t="s">
        <v>126</v>
      </c>
      <c r="E5" s="55" t="s">
        <v>80</v>
      </c>
      <c r="F5" s="55" t="s">
        <v>117</v>
      </c>
      <c r="G5" s="56"/>
    </row>
    <row r="6" spans="2:7">
      <c r="B6" s="55"/>
      <c r="C6" s="55" t="s">
        <v>73</v>
      </c>
      <c r="D6" s="55"/>
      <c r="E6" s="55" t="s">
        <v>110</v>
      </c>
      <c r="F6" s="55" t="s">
        <v>134</v>
      </c>
      <c r="G6" s="56"/>
    </row>
    <row r="7" spans="2:7">
      <c r="B7" s="55"/>
      <c r="C7" s="55"/>
      <c r="D7" s="55"/>
      <c r="E7" s="55" t="s">
        <v>110</v>
      </c>
      <c r="F7" s="55"/>
      <c r="G7" s="56"/>
    </row>
    <row r="8" spans="2:7">
      <c r="B8" s="55"/>
      <c r="C8" s="55"/>
      <c r="D8" s="55"/>
      <c r="E8" s="55" t="s">
        <v>156</v>
      </c>
      <c r="F8" s="55" t="s">
        <v>157</v>
      </c>
      <c r="G8" s="56"/>
    </row>
    <row r="9" spans="2:7">
      <c r="B9" s="55"/>
      <c r="C9" s="55"/>
      <c r="D9" s="55"/>
      <c r="E9" s="55" t="s">
        <v>156</v>
      </c>
      <c r="F9" s="55" t="s">
        <v>158</v>
      </c>
      <c r="G9" s="56"/>
    </row>
    <row r="10" spans="2:7">
      <c r="B10" s="55"/>
      <c r="C10" s="55"/>
      <c r="D10" s="55"/>
      <c r="E10" s="55" t="s">
        <v>135</v>
      </c>
      <c r="F10" s="55" t="s">
        <v>136</v>
      </c>
      <c r="G10" s="56"/>
    </row>
    <row r="11" spans="2:7">
      <c r="B11" s="55"/>
      <c r="C11" s="55" t="s">
        <v>73</v>
      </c>
      <c r="D11" s="55"/>
      <c r="E11" s="55" t="s">
        <v>138</v>
      </c>
      <c r="F11" s="55" t="s">
        <v>137</v>
      </c>
      <c r="G11" s="56"/>
    </row>
    <row r="12" spans="2:7">
      <c r="B12" s="55"/>
      <c r="C12" s="55"/>
      <c r="D12" s="55"/>
      <c r="E12" s="55" t="s">
        <v>138</v>
      </c>
      <c r="F12" s="55" t="s">
        <v>139</v>
      </c>
      <c r="G12" s="56"/>
    </row>
    <row r="13" spans="2:7">
      <c r="B13" s="55"/>
      <c r="C13" s="55"/>
      <c r="D13" s="55"/>
      <c r="E13" s="55" t="s">
        <v>138</v>
      </c>
      <c r="F13" s="55" t="s">
        <v>155</v>
      </c>
      <c r="G13" s="56"/>
    </row>
    <row r="14" spans="2:7">
      <c r="B14" s="55"/>
      <c r="C14" s="55" t="s">
        <v>73</v>
      </c>
      <c r="D14" s="55"/>
      <c r="E14" s="55" t="s">
        <v>138</v>
      </c>
      <c r="F14" s="55" t="s">
        <v>159</v>
      </c>
      <c r="G14" s="56"/>
    </row>
    <row r="15" spans="2:7">
      <c r="B15" s="55">
        <v>3</v>
      </c>
      <c r="C15" s="55" t="s">
        <v>86</v>
      </c>
      <c r="D15" s="55" t="s">
        <v>13</v>
      </c>
      <c r="E15" s="55" t="s">
        <v>19</v>
      </c>
      <c r="F15" s="57" t="s">
        <v>21</v>
      </c>
      <c r="G15" s="56"/>
    </row>
    <row r="16" spans="2:7">
      <c r="B16" s="55">
        <v>3</v>
      </c>
      <c r="C16" s="55" t="s">
        <v>86</v>
      </c>
      <c r="D16" s="55" t="s">
        <v>13</v>
      </c>
      <c r="E16" s="55" t="s">
        <v>19</v>
      </c>
      <c r="F16" s="57" t="s">
        <v>22</v>
      </c>
      <c r="G16" s="56"/>
    </row>
    <row r="17" spans="2:7">
      <c r="B17" s="56"/>
      <c r="C17" s="56"/>
      <c r="D17" s="56"/>
      <c r="E17" s="56"/>
      <c r="F17" s="56"/>
      <c r="G17" s="56"/>
    </row>
    <row r="18" spans="2:7">
      <c r="B18" s="56"/>
      <c r="C18" s="56"/>
      <c r="D18" s="56"/>
      <c r="E18" s="56"/>
      <c r="F18" s="56"/>
      <c r="G18" s="56"/>
    </row>
    <row r="19" spans="2:7">
      <c r="B19" s="56"/>
      <c r="C19" s="56"/>
      <c r="D19" s="56"/>
      <c r="E19" s="56"/>
      <c r="F19" s="56"/>
      <c r="G19" s="56"/>
    </row>
    <row r="20" spans="2:7">
      <c r="B20" s="56"/>
      <c r="C20" s="56"/>
      <c r="D20" s="56"/>
      <c r="E20" s="56"/>
      <c r="F20" s="56"/>
      <c r="G20" s="56"/>
    </row>
    <row r="21" spans="2:7">
      <c r="B21" s="54"/>
      <c r="C21" s="54"/>
      <c r="D21" s="54"/>
      <c r="E21" s="54"/>
      <c r="F21" s="54"/>
      <c r="G21" s="54"/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B1:J30"/>
  <sheetViews>
    <sheetView workbookViewId="0">
      <selection activeCell="I5" sqref="I5:J9"/>
    </sheetView>
  </sheetViews>
  <sheetFormatPr defaultRowHeight="14.25"/>
  <cols>
    <col min="1" max="1" width="4" customWidth="1"/>
    <col min="2" max="2" width="4.6640625" customWidth="1"/>
    <col min="3" max="3" width="9.109375" customWidth="1"/>
    <col min="6" max="6" width="44.21875" bestFit="1" customWidth="1"/>
    <col min="7" max="7" width="8.33203125" bestFit="1" customWidth="1"/>
    <col min="9" max="9" width="15" bestFit="1" customWidth="1"/>
    <col min="10" max="10" width="9.109375" customWidth="1"/>
  </cols>
  <sheetData>
    <row r="1" spans="2:10">
      <c r="B1" t="s">
        <v>178</v>
      </c>
      <c r="D1" t="s">
        <v>179</v>
      </c>
    </row>
    <row r="3" spans="2:10">
      <c r="B3" s="49" t="s">
        <v>23</v>
      </c>
      <c r="C3" s="50" t="s">
        <v>9</v>
      </c>
      <c r="D3" s="51" t="s">
        <v>10</v>
      </c>
      <c r="E3" s="52" t="s">
        <v>18</v>
      </c>
      <c r="F3" s="53" t="s">
        <v>8</v>
      </c>
      <c r="G3" s="53" t="s">
        <v>133</v>
      </c>
    </row>
    <row r="4" spans="2:10">
      <c r="B4" s="55">
        <v>3</v>
      </c>
      <c r="C4" s="55" t="s">
        <v>88</v>
      </c>
      <c r="D4" s="55" t="s">
        <v>79</v>
      </c>
      <c r="E4" s="55" t="s">
        <v>80</v>
      </c>
      <c r="F4" s="55" t="s">
        <v>116</v>
      </c>
      <c r="G4" s="56"/>
    </row>
    <row r="5" spans="2:10">
      <c r="B5" s="55">
        <v>2</v>
      </c>
      <c r="C5" s="55"/>
      <c r="D5" s="55" t="s">
        <v>79</v>
      </c>
      <c r="E5" s="55" t="s">
        <v>80</v>
      </c>
      <c r="F5" s="55" t="s">
        <v>117</v>
      </c>
      <c r="G5" s="56"/>
      <c r="I5" s="58" t="s">
        <v>174</v>
      </c>
      <c r="J5" t="s">
        <v>176</v>
      </c>
    </row>
    <row r="6" spans="2:10">
      <c r="B6" s="55">
        <v>5</v>
      </c>
      <c r="C6" s="55"/>
      <c r="D6" s="55" t="s">
        <v>168</v>
      </c>
      <c r="E6" s="55" t="s">
        <v>110</v>
      </c>
      <c r="F6" s="55" t="s">
        <v>160</v>
      </c>
      <c r="G6" s="56"/>
      <c r="I6" s="59" t="s">
        <v>13</v>
      </c>
      <c r="J6" s="60">
        <v>28</v>
      </c>
    </row>
    <row r="7" spans="2:10" ht="12" customHeight="1">
      <c r="B7" s="55"/>
      <c r="C7" s="55"/>
      <c r="D7" s="55"/>
      <c r="E7" s="55"/>
      <c r="F7" s="55"/>
      <c r="G7" s="56"/>
      <c r="I7" s="59" t="s">
        <v>79</v>
      </c>
      <c r="J7" s="60">
        <v>35</v>
      </c>
    </row>
    <row r="8" spans="2:10">
      <c r="B8" s="55">
        <v>5</v>
      </c>
      <c r="C8" s="55" t="s">
        <v>88</v>
      </c>
      <c r="D8" s="55" t="s">
        <v>79</v>
      </c>
      <c r="E8" s="55" t="s">
        <v>135</v>
      </c>
      <c r="F8" s="55" t="s">
        <v>170</v>
      </c>
      <c r="G8" s="56"/>
      <c r="I8" s="59" t="s">
        <v>168</v>
      </c>
      <c r="J8" s="60">
        <v>10</v>
      </c>
    </row>
    <row r="9" spans="2:10">
      <c r="B9" s="55">
        <v>5</v>
      </c>
      <c r="C9" s="55" t="s">
        <v>132</v>
      </c>
      <c r="D9" s="55" t="s">
        <v>79</v>
      </c>
      <c r="E9" s="55" t="s">
        <v>135</v>
      </c>
      <c r="F9" s="55" t="s">
        <v>171</v>
      </c>
      <c r="G9" s="56"/>
      <c r="I9" s="59" t="s">
        <v>175</v>
      </c>
      <c r="J9" s="60">
        <v>73</v>
      </c>
    </row>
    <row r="10" spans="2:10">
      <c r="B10" s="55">
        <v>5</v>
      </c>
      <c r="C10" s="55" t="s">
        <v>132</v>
      </c>
      <c r="D10" s="55" t="s">
        <v>79</v>
      </c>
      <c r="E10" s="55" t="s">
        <v>135</v>
      </c>
      <c r="F10" s="55" t="s">
        <v>172</v>
      </c>
      <c r="G10" s="56"/>
    </row>
    <row r="11" spans="2:10" ht="4.5" customHeight="1">
      <c r="B11" s="55"/>
      <c r="C11" s="55"/>
      <c r="D11" s="55"/>
      <c r="E11" s="55"/>
      <c r="F11" s="55"/>
      <c r="G11" s="56"/>
    </row>
    <row r="12" spans="2:10">
      <c r="B12" s="55">
        <v>5</v>
      </c>
      <c r="C12" s="55" t="s">
        <v>132</v>
      </c>
      <c r="D12" s="55" t="s">
        <v>79</v>
      </c>
      <c r="E12" s="55" t="s">
        <v>138</v>
      </c>
      <c r="F12" s="55" t="s">
        <v>139</v>
      </c>
      <c r="G12" s="56"/>
    </row>
    <row r="13" spans="2:10">
      <c r="B13" s="55">
        <v>5</v>
      </c>
      <c r="C13" s="55"/>
      <c r="D13" s="55" t="s">
        <v>13</v>
      </c>
      <c r="E13" s="55" t="s">
        <v>138</v>
      </c>
      <c r="F13" s="55" t="s">
        <v>139</v>
      </c>
      <c r="G13" s="56"/>
    </row>
    <row r="14" spans="2:10">
      <c r="B14" s="55">
        <v>5</v>
      </c>
      <c r="C14" s="55" t="s">
        <v>132</v>
      </c>
      <c r="D14" s="55" t="s">
        <v>79</v>
      </c>
      <c r="E14" s="55" t="s">
        <v>138</v>
      </c>
      <c r="F14" s="55" t="s">
        <v>155</v>
      </c>
      <c r="G14" s="56"/>
    </row>
    <row r="15" spans="2:10">
      <c r="B15" s="55">
        <v>3</v>
      </c>
      <c r="C15" s="55" t="s">
        <v>88</v>
      </c>
      <c r="D15" s="55" t="s">
        <v>79</v>
      </c>
      <c r="E15" s="55" t="s">
        <v>138</v>
      </c>
      <c r="F15" s="55" t="s">
        <v>159</v>
      </c>
      <c r="G15" s="56"/>
    </row>
    <row r="16" spans="2:10">
      <c r="B16" s="55">
        <v>2</v>
      </c>
      <c r="C16" s="55" t="s">
        <v>132</v>
      </c>
      <c r="D16" s="55" t="s">
        <v>79</v>
      </c>
      <c r="E16" s="55" t="s">
        <v>138</v>
      </c>
      <c r="F16" s="55" t="s">
        <v>167</v>
      </c>
      <c r="G16" s="56"/>
    </row>
    <row r="17" spans="2:7" ht="3.75" customHeight="1">
      <c r="B17" s="55"/>
      <c r="C17" s="55"/>
      <c r="D17" s="55"/>
      <c r="E17" s="55"/>
      <c r="F17" s="55"/>
      <c r="G17" s="56"/>
    </row>
    <row r="18" spans="2:7">
      <c r="B18" s="55">
        <v>5</v>
      </c>
      <c r="C18" s="55" t="s">
        <v>88</v>
      </c>
      <c r="D18" s="55" t="s">
        <v>168</v>
      </c>
      <c r="E18" s="55" t="s">
        <v>165</v>
      </c>
      <c r="F18" s="55" t="s">
        <v>173</v>
      </c>
      <c r="G18" s="56"/>
    </row>
    <row r="19" spans="2:7">
      <c r="B19" s="55">
        <v>2</v>
      </c>
      <c r="C19" s="55" t="s">
        <v>88</v>
      </c>
      <c r="D19" s="55" t="s">
        <v>13</v>
      </c>
      <c r="E19" s="55" t="s">
        <v>106</v>
      </c>
      <c r="F19" s="55" t="s">
        <v>177</v>
      </c>
      <c r="G19" s="56"/>
    </row>
    <row r="20" spans="2:7">
      <c r="B20" s="55">
        <v>2</v>
      </c>
      <c r="C20" s="55" t="s">
        <v>88</v>
      </c>
      <c r="D20" s="55" t="s">
        <v>13</v>
      </c>
      <c r="E20" s="55" t="s">
        <v>169</v>
      </c>
      <c r="F20" s="55" t="s">
        <v>166</v>
      </c>
      <c r="G20" s="56"/>
    </row>
    <row r="21" spans="2:7" ht="3.75" customHeight="1">
      <c r="B21" s="55"/>
      <c r="C21" s="55"/>
      <c r="D21" s="55"/>
      <c r="E21" s="55"/>
      <c r="F21" s="55"/>
      <c r="G21" s="56"/>
    </row>
    <row r="22" spans="2:7">
      <c r="B22" s="55">
        <v>5</v>
      </c>
      <c r="C22" s="55"/>
      <c r="D22" s="55" t="s">
        <v>13</v>
      </c>
      <c r="E22" s="55" t="s">
        <v>17</v>
      </c>
      <c r="F22" s="55" t="s">
        <v>161</v>
      </c>
      <c r="G22" s="56"/>
    </row>
    <row r="23" spans="2:7">
      <c r="B23" s="55">
        <v>2</v>
      </c>
      <c r="C23" s="55"/>
      <c r="D23" s="55" t="s">
        <v>13</v>
      </c>
      <c r="E23" s="55" t="s">
        <v>17</v>
      </c>
      <c r="F23" s="55" t="s">
        <v>162</v>
      </c>
      <c r="G23" s="56"/>
    </row>
    <row r="24" spans="2:7">
      <c r="B24" s="55">
        <v>3</v>
      </c>
      <c r="C24" s="55"/>
      <c r="D24" s="55" t="s">
        <v>13</v>
      </c>
      <c r="E24" s="55" t="s">
        <v>17</v>
      </c>
      <c r="F24" s="55" t="s">
        <v>163</v>
      </c>
      <c r="G24" s="56"/>
    </row>
    <row r="25" spans="2:7" ht="3.75" customHeight="1">
      <c r="B25" s="55"/>
      <c r="C25" s="55"/>
      <c r="D25" s="55"/>
      <c r="E25" s="55"/>
      <c r="F25" s="55"/>
      <c r="G25" s="56"/>
    </row>
    <row r="26" spans="2:7">
      <c r="B26" s="55">
        <v>3</v>
      </c>
      <c r="C26" s="55"/>
      <c r="D26" s="55" t="s">
        <v>13</v>
      </c>
      <c r="E26" s="55" t="s">
        <v>19</v>
      </c>
      <c r="F26" s="57" t="s">
        <v>21</v>
      </c>
      <c r="G26" s="56"/>
    </row>
    <row r="27" spans="2:7">
      <c r="B27" s="55">
        <v>3</v>
      </c>
      <c r="C27" s="55"/>
      <c r="D27" s="55" t="s">
        <v>13</v>
      </c>
      <c r="E27" s="55" t="s">
        <v>19</v>
      </c>
      <c r="F27" s="57" t="s">
        <v>22</v>
      </c>
      <c r="G27" s="56"/>
    </row>
    <row r="28" spans="2:7">
      <c r="B28" s="55">
        <v>3</v>
      </c>
      <c r="C28" s="55"/>
      <c r="D28" s="55" t="s">
        <v>13</v>
      </c>
      <c r="E28" s="55" t="s">
        <v>19</v>
      </c>
      <c r="F28" s="57" t="s">
        <v>164</v>
      </c>
      <c r="G28" s="56"/>
    </row>
    <row r="29" spans="2:7">
      <c r="B29" s="55"/>
      <c r="C29" s="55"/>
      <c r="D29" s="55"/>
      <c r="E29" s="55"/>
      <c r="F29" s="56"/>
      <c r="G29" s="56"/>
    </row>
    <row r="30" spans="2:7">
      <c r="B30" s="55"/>
      <c r="C30" s="55"/>
      <c r="D30" s="55"/>
      <c r="E30" s="55"/>
      <c r="F30" s="54"/>
      <c r="G30" s="54"/>
    </row>
  </sheetData>
  <pageMargins left="0.7" right="0.7" top="0.75" bottom="0.75" header="0.3" footer="0.3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>
  <dimension ref="B2:J26"/>
  <sheetViews>
    <sheetView tabSelected="1" workbookViewId="0">
      <selection activeCell="I15" sqref="I15"/>
    </sheetView>
  </sheetViews>
  <sheetFormatPr defaultRowHeight="14.25"/>
  <cols>
    <col min="1" max="1" width="3.77734375" customWidth="1"/>
    <col min="4" max="4" width="9.109375" customWidth="1"/>
    <col min="5" max="5" width="9.88671875" customWidth="1"/>
    <col min="6" max="6" width="47.33203125" customWidth="1"/>
    <col min="7" max="7" width="8.5546875" customWidth="1"/>
    <col min="9" max="9" width="15" customWidth="1"/>
    <col min="10" max="10" width="9.109375" customWidth="1"/>
    <col min="11" max="12" width="14.77734375" bestFit="1" customWidth="1"/>
    <col min="13" max="13" width="12.44140625" bestFit="1" customWidth="1"/>
  </cols>
  <sheetData>
    <row r="2" spans="2:10" ht="15" thickBot="1">
      <c r="B2" s="61" t="s">
        <v>23</v>
      </c>
      <c r="C2" s="61" t="s">
        <v>9</v>
      </c>
      <c r="D2" s="62" t="s">
        <v>10</v>
      </c>
      <c r="E2" s="63" t="s">
        <v>18</v>
      </c>
      <c r="F2" s="64" t="s">
        <v>8</v>
      </c>
      <c r="G2" s="64" t="s">
        <v>133</v>
      </c>
    </row>
    <row r="3" spans="2:10">
      <c r="B3" s="65">
        <v>5</v>
      </c>
      <c r="C3" s="55"/>
      <c r="D3" s="55" t="s">
        <v>13</v>
      </c>
      <c r="E3" s="55" t="s">
        <v>17</v>
      </c>
      <c r="F3" s="55" t="s">
        <v>161</v>
      </c>
      <c r="G3" s="56"/>
    </row>
    <row r="4" spans="2:10">
      <c r="B4" s="65">
        <v>2</v>
      </c>
      <c r="C4" s="55"/>
      <c r="D4" s="55" t="s">
        <v>13</v>
      </c>
      <c r="E4" s="55" t="s">
        <v>17</v>
      </c>
      <c r="F4" s="55" t="s">
        <v>162</v>
      </c>
      <c r="G4" s="56"/>
    </row>
    <row r="5" spans="2:10">
      <c r="B5" s="65">
        <v>3</v>
      </c>
      <c r="C5" s="55"/>
      <c r="D5" s="55" t="s">
        <v>13</v>
      </c>
      <c r="E5" s="55" t="s">
        <v>17</v>
      </c>
      <c r="F5" s="55" t="s">
        <v>163</v>
      </c>
      <c r="G5" s="56"/>
      <c r="I5" s="58" t="s">
        <v>174</v>
      </c>
      <c r="J5" t="s">
        <v>176</v>
      </c>
    </row>
    <row r="6" spans="2:10">
      <c r="B6" s="65"/>
      <c r="C6" s="55"/>
      <c r="D6" s="55"/>
      <c r="E6" s="55"/>
      <c r="F6" s="55"/>
      <c r="G6" s="56"/>
      <c r="I6" s="59" t="s">
        <v>13</v>
      </c>
      <c r="J6" s="60">
        <v>40</v>
      </c>
    </row>
    <row r="7" spans="2:10">
      <c r="B7" s="65">
        <v>3</v>
      </c>
      <c r="C7" s="55"/>
      <c r="D7" s="55" t="s">
        <v>13</v>
      </c>
      <c r="E7" s="55" t="s">
        <v>19</v>
      </c>
      <c r="F7" s="57" t="s">
        <v>21</v>
      </c>
      <c r="G7" s="56"/>
      <c r="I7" s="59" t="s">
        <v>79</v>
      </c>
      <c r="J7" s="60">
        <v>10</v>
      </c>
    </row>
    <row r="8" spans="2:10">
      <c r="B8" s="65">
        <v>3</v>
      </c>
      <c r="C8" s="55"/>
      <c r="D8" s="55" t="s">
        <v>13</v>
      </c>
      <c r="E8" s="55" t="s">
        <v>19</v>
      </c>
      <c r="F8" s="57" t="s">
        <v>22</v>
      </c>
      <c r="G8" s="56"/>
      <c r="I8" s="59" t="s">
        <v>168</v>
      </c>
      <c r="J8" s="60">
        <v>14</v>
      </c>
    </row>
    <row r="9" spans="2:10">
      <c r="B9" s="65">
        <v>3</v>
      </c>
      <c r="C9" s="55"/>
      <c r="D9" s="55" t="s">
        <v>13</v>
      </c>
      <c r="E9" s="55" t="s">
        <v>19</v>
      </c>
      <c r="F9" s="57" t="s">
        <v>164</v>
      </c>
      <c r="G9" s="56"/>
      <c r="I9" s="59" t="s">
        <v>196</v>
      </c>
      <c r="J9" s="60"/>
    </row>
    <row r="10" spans="2:10">
      <c r="B10" s="65"/>
      <c r="C10" s="55"/>
      <c r="D10" s="55"/>
      <c r="E10" s="55"/>
      <c r="F10" s="57"/>
      <c r="G10" s="56"/>
      <c r="I10" s="59" t="s">
        <v>175</v>
      </c>
      <c r="J10" s="60">
        <v>64</v>
      </c>
    </row>
    <row r="11" spans="2:10">
      <c r="B11" s="65">
        <v>2</v>
      </c>
      <c r="C11" s="55"/>
      <c r="D11" s="55" t="s">
        <v>79</v>
      </c>
      <c r="E11" s="55" t="s">
        <v>80</v>
      </c>
      <c r="F11" s="57" t="s">
        <v>117</v>
      </c>
      <c r="G11" s="56"/>
    </row>
    <row r="12" spans="2:10">
      <c r="B12" s="65">
        <v>3</v>
      </c>
      <c r="C12" s="55"/>
      <c r="D12" s="55" t="s">
        <v>168</v>
      </c>
      <c r="E12" s="55" t="s">
        <v>110</v>
      </c>
      <c r="F12" s="57" t="s">
        <v>188</v>
      </c>
      <c r="G12" s="56"/>
    </row>
    <row r="13" spans="2:10">
      <c r="B13" s="65">
        <v>5</v>
      </c>
      <c r="C13" s="55"/>
      <c r="D13" s="55" t="s">
        <v>13</v>
      </c>
      <c r="E13" s="55" t="s">
        <v>138</v>
      </c>
      <c r="F13" s="57" t="s">
        <v>139</v>
      </c>
      <c r="G13" s="56"/>
    </row>
    <row r="14" spans="2:10">
      <c r="B14" s="65"/>
      <c r="C14" s="55"/>
      <c r="D14" s="55"/>
      <c r="E14" s="55"/>
      <c r="F14" s="57"/>
      <c r="G14" s="56"/>
    </row>
    <row r="15" spans="2:10">
      <c r="B15" s="65">
        <v>2</v>
      </c>
      <c r="C15" s="55"/>
      <c r="D15" s="55" t="s">
        <v>13</v>
      </c>
      <c r="E15" s="55" t="s">
        <v>156</v>
      </c>
      <c r="F15" s="57" t="s">
        <v>192</v>
      </c>
      <c r="G15" s="56"/>
    </row>
    <row r="16" spans="2:10">
      <c r="B16" s="65">
        <v>3</v>
      </c>
      <c r="C16" s="55"/>
      <c r="D16" s="55" t="s">
        <v>168</v>
      </c>
      <c r="E16" s="55" t="s">
        <v>156</v>
      </c>
      <c r="F16" s="57" t="s">
        <v>180</v>
      </c>
      <c r="G16" s="56"/>
    </row>
    <row r="17" spans="2:7">
      <c r="B17" s="65">
        <v>5</v>
      </c>
      <c r="C17" s="55"/>
      <c r="D17" s="55" t="s">
        <v>79</v>
      </c>
      <c r="E17" s="55" t="s">
        <v>122</v>
      </c>
      <c r="F17" s="57" t="s">
        <v>181</v>
      </c>
      <c r="G17" s="56"/>
    </row>
    <row r="18" spans="2:7">
      <c r="B18" s="65">
        <v>2</v>
      </c>
      <c r="C18" s="55"/>
      <c r="D18" s="55" t="s">
        <v>13</v>
      </c>
      <c r="E18" s="55" t="s">
        <v>169</v>
      </c>
      <c r="F18" s="57" t="s">
        <v>182</v>
      </c>
      <c r="G18" s="56"/>
    </row>
    <row r="19" spans="2:7">
      <c r="B19" s="65">
        <v>2</v>
      </c>
      <c r="C19" s="55"/>
      <c r="D19" s="55" t="s">
        <v>13</v>
      </c>
      <c r="E19" s="55" t="s">
        <v>183</v>
      </c>
      <c r="F19" s="57" t="s">
        <v>184</v>
      </c>
      <c r="G19" s="56"/>
    </row>
    <row r="20" spans="2:7">
      <c r="B20" s="65">
        <v>3</v>
      </c>
      <c r="C20" s="55"/>
      <c r="D20" s="55" t="s">
        <v>79</v>
      </c>
      <c r="E20" s="55" t="s">
        <v>183</v>
      </c>
      <c r="F20" s="57" t="s">
        <v>193</v>
      </c>
      <c r="G20" s="56"/>
    </row>
    <row r="21" spans="2:7">
      <c r="B21" s="65">
        <v>2</v>
      </c>
      <c r="C21" s="55"/>
      <c r="D21" s="55" t="s">
        <v>13</v>
      </c>
      <c r="E21" s="55" t="s">
        <v>185</v>
      </c>
      <c r="F21" s="57" t="s">
        <v>186</v>
      </c>
      <c r="G21" s="56"/>
    </row>
    <row r="22" spans="2:7">
      <c r="B22" s="65">
        <v>5</v>
      </c>
      <c r="C22" s="55"/>
      <c r="D22" s="55" t="s">
        <v>13</v>
      </c>
      <c r="E22" s="55" t="s">
        <v>185</v>
      </c>
      <c r="F22" s="57" t="s">
        <v>187</v>
      </c>
      <c r="G22" s="56"/>
    </row>
    <row r="23" spans="2:7">
      <c r="B23" s="65">
        <v>5</v>
      </c>
      <c r="C23" s="55"/>
      <c r="D23" s="55" t="s">
        <v>168</v>
      </c>
      <c r="E23" s="55" t="s">
        <v>189</v>
      </c>
      <c r="F23" s="57" t="s">
        <v>194</v>
      </c>
      <c r="G23" s="56"/>
    </row>
    <row r="24" spans="2:7">
      <c r="B24" s="70">
        <v>3</v>
      </c>
      <c r="C24" s="71"/>
      <c r="D24" s="55" t="s">
        <v>168</v>
      </c>
      <c r="E24" s="55" t="s">
        <v>189</v>
      </c>
      <c r="F24" s="57" t="s">
        <v>195</v>
      </c>
      <c r="G24" s="68"/>
    </row>
    <row r="25" spans="2:7">
      <c r="B25" s="65">
        <v>3</v>
      </c>
      <c r="C25" s="55"/>
      <c r="D25" s="55" t="s">
        <v>13</v>
      </c>
      <c r="E25" s="55" t="s">
        <v>190</v>
      </c>
      <c r="F25" s="57" t="s">
        <v>191</v>
      </c>
      <c r="G25" s="56"/>
    </row>
    <row r="26" spans="2:7">
      <c r="B26" s="66"/>
      <c r="C26" s="67"/>
      <c r="D26" s="67"/>
      <c r="E26" s="67"/>
      <c r="F26" s="54"/>
      <c r="G26" s="69"/>
    </row>
  </sheetData>
  <pageMargins left="0.7" right="0.7" top="0.75" bottom="0.75" header="0.3" footer="0.3"/>
  <pageSetup paperSize="9" orientation="portrait"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8</vt:i4>
      </vt:variant>
    </vt:vector>
  </HeadingPairs>
  <TitlesOfParts>
    <vt:vector size="8" baseType="lpstr">
      <vt:lpstr>Backlog</vt:lpstr>
      <vt:lpstr>Ekipy</vt:lpstr>
      <vt:lpstr>01_Sprint</vt:lpstr>
      <vt:lpstr>02_Sprint</vt:lpstr>
      <vt:lpstr>03_Sprint</vt:lpstr>
      <vt:lpstr>04_Sprint</vt:lpstr>
      <vt:lpstr>05_Sprint</vt:lpstr>
      <vt:lpstr>06_Sprint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Kotek</dc:creator>
  <cp:lastModifiedBy>Kotek</cp:lastModifiedBy>
  <cp:lastPrinted>2013-11-02T10:33:51Z</cp:lastPrinted>
  <dcterms:created xsi:type="dcterms:W3CDTF">2012-12-30T11:00:58Z</dcterms:created>
  <dcterms:modified xsi:type="dcterms:W3CDTF">2014-04-01T15:43:22Z</dcterms:modified>
</cp:coreProperties>
</file>