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9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Brama garazowa" sheetId="16" r:id="rId10"/>
    <sheet name="Dachówki" sheetId="14" r:id="rId11"/>
    <sheet name="Strop" sheetId="11" r:id="rId12"/>
    <sheet name="Bloczki silikatowe" sheetId="10" r:id="rId13"/>
    <sheet name="Piasek i stal" sheetId="7" r:id="rId14"/>
    <sheet name="Warunki uruchomienia" sheetId="8" r:id="rId15"/>
    <sheet name="Nadproża" sheetId="12" r:id="rId16"/>
  </sheets>
  <calcPr calcId="124519"/>
</workbook>
</file>

<file path=xl/calcChain.xml><?xml version="1.0" encoding="utf-8"?>
<calcChain xmlns="http://schemas.openxmlformats.org/spreadsheetml/2006/main">
  <c r="H17" i="16"/>
  <c r="G17"/>
  <c r="E17"/>
  <c r="F17"/>
  <c r="D17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<sst xmlns="http://schemas.openxmlformats.org/spreadsheetml/2006/main" count="899" uniqueCount="534">
  <si>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</si>
  <si>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</si>
  <si>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</si>
  <si>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</si>
  <si>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</si>
  <si>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</si>
  <si>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</si>
  <si>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</si>
  <si>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</si>
  <si>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</si>
  <si>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</si>
  <si>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</si>
  <si>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</si>
  <si>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</si>
  <si>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</si>
  <si>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</si>
  <si>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</si>
  <si>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</si>
  <si>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</si>
  <si>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</si>
  <si>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</si>
  <si>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</si>
  <si>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</si>
  <si>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</si>
  <si>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</si>
  <si>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</si>
  <si>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</si>
  <si>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</si>
  <si>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</si>
  <si>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</si>
  <si>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</si>
  <si>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</si>
  <si>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</si>
  <si>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</si>
  <si>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</si>
  <si>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</si>
  <si>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</si>
  <si>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</si>
  <si>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</si>
  <si>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</si>
  <si>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</si>
  <si>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</si>
  <si>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</si>
  <si>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</si>
  <si>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</si>
  <si>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</si>
  <si>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</si>
  <si>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</si>
  <si>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</si>
  <si>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</si>
  <si>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</si>
  <si>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</si>
  <si>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</si>
  <si>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</si>
  <si>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</si>
  <si>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</si>
  <si>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</si>
  <si>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</si>
  <si>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</si>
  <si>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</si>
  <si>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</si>
  <si>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</si>
  <si>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</si>
  <si>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</si>
  <si>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</si>
  <si>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</si>
  <si>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</si>
  <si>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</si>
  <si>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</si>
  <si>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</si>
  <si>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</si>
  <si>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</si>
  <si>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</si>
  <si>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</si>
  <si>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</si>
  <si>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</si>
  <si>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</si>
  <si>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</si>
  <si>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</si>
  <si>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</si>
  <si>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</si>
  <si>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</si>
  <si>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</si>
  <si>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</si>
  <si>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</si>
  <si>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</si>
  <si>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</si>
  <si>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</si>
  <si>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</si>
  <si>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</si>
  <si>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</si>
  <si>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</si>
  <si>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</si>
  <si>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</si>
  <si>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</si>
  <si>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</si>
  <si>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</si>
  <si>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</si>
  <si>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</si>
  <si>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</si>
  <si>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</si>
  <si>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</si>
  <si>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</si>
  <si>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</si>
  <si>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</si>
  <si>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</si>
  <si>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</si>
  <si>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</si>
  <si>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</si>
  <si>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</si>
  <si>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</si>
  <si>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</si>
  <si>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</si>
  <si>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</si>
  <si>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</si>
  <si>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</si>
  <si>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</si>
  <si>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</si>
  <si>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</si>
  <si>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</si>
  <si>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</si>
  <si>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</si>
  <si>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</si>
  <si>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</si>
  <si>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</si>
  <si>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</si>
  <si>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</si>
  <si>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</si>
  <si>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</si>
  <si>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</si>
  <si>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</si>
  <si>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</si>
  <si>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</si>
  <si>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</si>
  <si>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</si>
  <si>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</si>
  <si>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</si>
  <si>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</si>
  <si>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</si>
  <si>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</si>
  <si>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</si>
  <si>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</si>
  <si>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</si>
  <si>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</si>
  <si>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</si>
  <si>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</si>
  <si>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</si>
  <si>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</si>
  <si>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</si>
  <si>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</si>
  <si>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</si>
  <si>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</si>
  <si>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</si>
  <si>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</si>
  <si>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</si>
  <si>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</si>
  <si>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</si>
  <si>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</si>
  <si>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</si>
  <si>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</si>
  <si>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</si>
  <si>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</si>
  <si>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</si>
  <si>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</si>
  <si>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</si>
  <si>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</si>
  <si>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</si>
  <si>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</si>
  <si>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</si>
  <si>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</si>
  <si>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</si>
  <si>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</si>
  <si>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</si>
  <si>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</si>
  <si>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</si>
  <si>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</si>
  <si>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</si>
  <si>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</si>
  <si>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</si>
  <si>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</si>
  <si>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</si>
  <si>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</si>
  <si>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</si>
  <si>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</si>
  <si>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</si>
  <si>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</si>
  <si>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</si>
  <si>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</si>
  <si>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</si>
  <si>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</si>
  <si>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</si>
  <si>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</si>
  <si>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</si>
  <si>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</si>
  <si>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</si>
  <si>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</si>
  <si>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</si>
  <si>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</si>
  <si>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</si>
  <si>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</si>
  <si>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</si>
  <si>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</si>
  <si>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</si>
  <si>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</si>
  <si>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</si>
  <si>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</si>
  <si>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</si>
  <si>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</si>
  <si>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</si>
  <si>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</si>
  <si>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</si>
  <si>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</si>
  <si>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</si>
  <si>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</si>
  <si>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</si>
  <si>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</si>
  <si>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</si>
  <si>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</si>
  <si>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</si>
  <si>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</si>
  <si>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</si>
  <si>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</si>
  <si>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</si>
  <si>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</si>
  <si>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</si>
  <si>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</si>
  <si>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</si>
  <si>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</si>
  <si>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</si>
  <si>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</si>
  <si>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</si>
  <si>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</si>
  <si>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</si>
  <si>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</si>
  <si>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</si>
  <si>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</si>
  <si>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</si>
  <si>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</si>
  <si>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</si>
  <si>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</si>
  <si>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</si>
  <si>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</si>
  <si>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</si>
  <si>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</si>
  <si>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</si>
  <si>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</si>
  <si>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</si>
  <si>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</si>
  <si>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</si>
  <si>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</si>
  <si>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</si>
  <si>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</si>
  <si>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</si>
  <si>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</si>
  <si>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</si>
  <si>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</si>
  <si>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</si>
  <si>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</si>
  <si>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</si>
  <si>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</si>
  <si>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</si>
  <si>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</si>
  <si>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</si>
  <si>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</si>
  <si>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</si>
  <si>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</si>
  <si>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</si>
  <si>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</si>
  <si>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</si>
  <si>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</si>
  <si>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</si>
  <si>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</si>
  <si>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</si>
  <si>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</si>
  <si>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</si>
  <si>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</si>
  <si>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</si>
  <si>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</si>
  <si>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</si>
  <si>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</si>
  <si>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</si>
  <si>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</si>
  <si>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</si>
  <si>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</si>
  <si>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</si>
  <si>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</si>
  <si>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</si>
  <si>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</si>
  <si>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</si>
  <si>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</si>
  <si>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</si>
  <si>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</si>
  <si>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</si>
  <si>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</si>
  <si>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</si>
  <si>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</si>
  <si>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</si>
  <si>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</si>
  <si>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</si>
  <si>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</si>
  <si>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</si>
  <si>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</si>
  <si>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</si>
  <si>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</si>
  <si>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</si>
  <si>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</si>
  <si>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</si>
  <si>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</si>
  <si>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</si>
  <si>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</si>
  <si>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</si>
  <si>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</si>
  <si>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</si>
  <si>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</si>
  <si>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</si>
  <si>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</si>
  <si>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</si>
  <si>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</si>
  <si>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</si>
  <si>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</si>
  <si>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</si>
  <si>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</si>
  <si>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</si>
  <si>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</si>
  <si>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</si>
  <si>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</si>
  <si>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</si>
  <si>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</si>
  <si>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</si>
  <si>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</si>
  <si>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</si>
  <si>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</si>
  <si>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</si>
  <si>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</si>
  <si>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</si>
  <si>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</si>
  <si>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</si>
  <si>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</si>
  <si>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</si>
  <si>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</si>
  <si>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</si>
  <si>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</si>
  <si>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</si>
  <si>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</si>
  <si>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</si>
  <si>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</si>
  <si>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</si>
  <si>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</si>
  <si>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</si>
  <si>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</si>
  <si>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</si>
  <si>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</si>
  <si>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</si>
  <si>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</si>
  <si>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</si>
  <si>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</si>
  <si>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</si>
  <si>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</si>
  <si>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</si>
  <si>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</si>
  <si>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</si>
  <si>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</si>
  <si>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</si>
  <si>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</si>
  <si>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</si>
  <si>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</si>
  <si>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</si>
  <si>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</si>
  <si>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</si>
  <si>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</si>
  <si>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</si>
  <si>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</si>
  <si>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</si>
  <si>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</si>
  <si>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</si>
  <si>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</si>
  <si>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</si>
  <si>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</si>
  <si>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</si>
  <si>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</si>
  <si>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</si>
  <si>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</si>
  <si>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</si>
  <si>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</si>
  <si>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</si>
  <si>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</si>
  <si>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</si>
  <si>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</si>
  <si>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</si>
  <si>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</si>
  <si>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</si>
  <si>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</si>
  <si>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</si>
  <si>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</si>
  <si>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</si>
  <si>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</si>
  <si>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</si>
  <si>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</si>
  <si>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</si>
  <si>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</si>
  <si>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</si>
  <si>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</si>
  <si>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</si>
  <si>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</si>
  <si>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</si>
  <si>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</si>
  <si>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</si>
  <si>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</si>
  <si>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</si>
  <si>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</si>
  <si>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</si>
  <si>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</si>
  <si>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</si>
  <si>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</si>
  <si>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</si>
  <si>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</si>
  <si>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</si>
  <si>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</si>
  <si>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</si>
  <si>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</si>
  <si>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</si>
  <si>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</si>
  <si>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</si>
  <si>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</si>
  <si>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</si>
  <si>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</si>
  <si>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</si>
  <si>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</si>
  <si>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</si>
  <si>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</si>
  <si>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</si>
  <si>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</si>
  <si>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</si>
  <si>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</si>
  <si>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</si>
  <si>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</si>
  <si>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</si>
  <si>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</si>
  <si>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</si>
  <si>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</si>
  <si>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</si>
  <si>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</si>
  <si>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</si>
  <si>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</si>
  <si>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</si>
  <si>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</si>
  <si>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</si>
  <si>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</si>
  <si>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</si>
  <si>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</si>
  <si>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</si>
  <si>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</si>
  <si>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</si>
  <si>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</si>
  <si>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</si>
  <si>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</si>
  <si>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</si>
  <si>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</si>
  <si>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</si>
  <si>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</si>
  <si>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</si>
  <si>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</si>
  <si>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</si>
  <si>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</si>
  <si>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</si>
  <si>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</si>
  <si>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</si>
  <si>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</si>
  <si>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</si>
  <si>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</si>
  <si>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</si>
  <si>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</si>
  <si>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</si>
  <si>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</si>
  <si>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</si>
  <si>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</si>
  <si>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</si>
  <si>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</si>
  <si>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</si>
  <si>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</si>
  <si>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</si>
  <si>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</si>
  <si>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</si>
  <si>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</si>
  <si>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</si>
  <si>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</si>
  <si>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</si>
  <si>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http://polskiecentrumdachowe.pl/kontakt/</t>
  </si>
  <si>
    <t>Wysłane do:</t>
  </si>
  <si>
    <t>http://www.extradach.com/kontakt</t>
  </si>
  <si>
    <t>http://www.mbs.wroc.pl/dachy_i_akcesoria</t>
  </si>
  <si>
    <t>http://www.mp24.com.pl/kontakt.php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</si>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</sst>
</file>

<file path=xl/styles.xml><?xml version="1.0" encoding="utf-8"?>
<styleSheet xmlns="http://schemas.openxmlformats.org/spreadsheetml/2006/main"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Border="1"/>
  </cellXfs>
  <cellStyles count="1">
    <cellStyle name="Normalny" xfId="0" builtinId="0"/>
  </cellStyles>
  <dxfs count="119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333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1455744"/>
        <c:axId val="61482112"/>
      </c:lineChart>
      <c:catAx>
        <c:axId val="61455744"/>
        <c:scaling>
          <c:orientation val="minMax"/>
        </c:scaling>
        <c:axPos val="b"/>
        <c:numFmt formatCode="yyyy/mm/dd" sourceLinked="1"/>
        <c:tickLblPos val="nextTo"/>
        <c:crossAx val="61482112"/>
        <c:crosses val="autoZero"/>
        <c:lblAlgn val="ctr"/>
        <c:lblOffset val="100"/>
      </c:catAx>
      <c:valAx>
        <c:axId val="6148211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145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918"/>
          <c:y val="0.2935396617089569"/>
          <c:w val="0.11894812645906698"/>
          <c:h val="0.22334823203957854"/>
        </c:manualLayout>
      </c:layout>
    </c:legend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363520"/>
        <c:axId val="62365056"/>
      </c:lineChart>
      <c:dateAx>
        <c:axId val="62363520"/>
        <c:scaling>
          <c:orientation val="minMax"/>
        </c:scaling>
        <c:axPos val="b"/>
        <c:numFmt formatCode="yyyy/mm/dd" sourceLinked="1"/>
        <c:tickLblPos val="nextTo"/>
        <c:crossAx val="62365056"/>
        <c:crosses val="autoZero"/>
        <c:auto val="1"/>
        <c:lblOffset val="100"/>
      </c:dateAx>
      <c:valAx>
        <c:axId val="6236505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363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2435712"/>
        <c:axId val="62437248"/>
      </c:lineChart>
      <c:dateAx>
        <c:axId val="62435712"/>
        <c:scaling>
          <c:orientation val="minMax"/>
        </c:scaling>
        <c:axPos val="b"/>
        <c:numFmt formatCode="yyyy/mm/dd" sourceLinked="1"/>
        <c:tickLblPos val="nextTo"/>
        <c:crossAx val="62437248"/>
        <c:crosses val="autoZero"/>
        <c:auto val="1"/>
        <c:lblOffset val="100"/>
      </c:dateAx>
      <c:valAx>
        <c:axId val="6243724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243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2862848"/>
        <c:axId val="62864384"/>
      </c:lineChart>
      <c:dateAx>
        <c:axId val="62862848"/>
        <c:scaling>
          <c:orientation val="minMax"/>
        </c:scaling>
        <c:axPos val="b"/>
        <c:numFmt formatCode="yyyy/mm/dd" sourceLinked="1"/>
        <c:majorTickMark val="in"/>
        <c:tickLblPos val="nextTo"/>
        <c:crossAx val="62864384"/>
        <c:crosses val="autoZero"/>
        <c:auto val="1"/>
        <c:lblOffset val="100"/>
      </c:dateAx>
      <c:valAx>
        <c:axId val="62864384"/>
        <c:scaling>
          <c:orientation val="minMax"/>
        </c:scaling>
        <c:axPos val="l"/>
        <c:majorGridlines/>
        <c:numFmt formatCode="General" sourceLinked="1"/>
        <c:tickLblPos val="nextTo"/>
        <c:crossAx val="6286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22"/>
          <c:y val="3.2882035578886255E-2"/>
          <c:w val="0.65643820838184763"/>
          <c:h val="0.638618766404203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2913920"/>
        <c:axId val="62948480"/>
      </c:lineChart>
      <c:dateAx>
        <c:axId val="62913920"/>
        <c:scaling>
          <c:orientation val="minMax"/>
        </c:scaling>
        <c:axPos val="b"/>
        <c:numFmt formatCode="yyyy/mm/dd" sourceLinked="1"/>
        <c:majorTickMark val="in"/>
        <c:tickLblPos val="nextTo"/>
        <c:crossAx val="62948480"/>
        <c:crosses val="autoZero"/>
        <c:auto val="1"/>
        <c:lblOffset val="100"/>
      </c:dateAx>
      <c:valAx>
        <c:axId val="6294848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2913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18" dataDxfId="116" headerRowBorderDxfId="117" tableBorderDxfId="115" totalsRowBorderDxfId="114">
  <autoFilter ref="A1:F43"/>
  <tableColumns count="6">
    <tableColumn id="1" name="Id" dataDxfId="113"/>
    <tableColumn id="2" name="Priorytet" dataDxfId="112"/>
    <tableColumn id="3" name="Rozmiar" dataDxfId="111"/>
    <tableColumn id="4" name="Nr Sprintu" dataDxfId="110"/>
    <tableColumn id="5" name="Chcę" dataDxfId="109"/>
    <tableColumn id="6" name="Aby" dataDxfId="108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07" dataDxfId="106">
  <autoFilter ref="A4:F20"/>
  <tableColumns count="6">
    <tableColumn id="1" name="Id" dataDxfId="105"/>
    <tableColumn id="2" name="Status" dataDxfId="104"/>
    <tableColumn id="3" name="Realizator" dataDxfId="103"/>
    <tableColumn id="4" name="Rozmiar początkowy [h]" dataDxfId="102"/>
    <tableColumn id="5" name="Pozostało [h]" dataDxfId="101"/>
    <tableColumn id="6" name="Zadanie" dataDxfId="10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99" dataDxfId="98" tableBorderDxfId="97">
  <autoFilter ref="A4:F23"/>
  <tableColumns count="6">
    <tableColumn id="1" name="Id" totalsRowLabel="suma" dataDxfId="96" totalsRowDxfId="95"/>
    <tableColumn id="2" name="Status" dataDxfId="94" totalsRowDxfId="93"/>
    <tableColumn id="3" name="Realizator" dataDxfId="92" totalsRowDxfId="91"/>
    <tableColumn id="4" name="Rozmiar początkowy [h]" totalsRowFunction="custom" dataDxfId="90" totalsRowDxfId="89">
      <totalsRowFormula>SUM([Rozmiar początkowy '[h']])</totalsRowFormula>
    </tableColumn>
    <tableColumn id="5" name="Pozostało [h]" totalsRowFunction="custom" dataDxfId="88" totalsRowDxfId="87">
      <totalsRowFormula>SUM([Pozostało '[h']])</totalsRowFormula>
    </tableColumn>
    <tableColumn id="6" name="Zadanie" dataDxfId="86" totalsRowDxfId="8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84" dataDxfId="82" headerRowBorderDxfId="83" tableBorderDxfId="81" totalsRowBorderDxfId="80">
  <autoFilter ref="A6:F29"/>
  <tableColumns count="6">
    <tableColumn id="1" name="Id" dataDxfId="79"/>
    <tableColumn id="2" name="Status" dataDxfId="78"/>
    <tableColumn id="3" name="Realizator" dataDxfId="77"/>
    <tableColumn id="4" name="Rozmiar początkowy [h]" dataDxfId="76"/>
    <tableColumn id="5" name="Pozostało [h]" dataDxfId="75"/>
    <tableColumn id="6" name="Zadanie" dataDxfId="7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73" dataDxfId="71" headerRowBorderDxfId="72" tableBorderDxfId="70" totalsRowBorderDxfId="69">
  <autoFilter ref="A5:F15"/>
  <tableColumns count="6">
    <tableColumn id="1" name="Kolumna1" dataDxfId="68" totalsRowDxfId="67"/>
    <tableColumn id="2" name="Sprzedać mieszkanie." dataDxfId="66" totalsRowDxfId="65"/>
    <tableColumn id="3" name="Realizator" dataDxfId="64" totalsRowDxfId="63"/>
    <tableColumn id="4" name="Rozmiar początkowy [h]" totalsRowFunction="sum" dataDxfId="62" totalsRowDxfId="61"/>
    <tableColumn id="5" name="Pozostało [h]" totalsRowFunction="sum" dataDxfId="60" totalsRowDxfId="59"/>
    <tableColumn id="6" name="Zadanie" dataDxfId="58" totalsRowDxfId="5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56" dataDxfId="54" headerRowBorderDxfId="55" tableBorderDxfId="53" totalsRowBorderDxfId="52">
  <autoFilter ref="A5:F29"/>
  <tableColumns count="6">
    <tableColumn id="1" name="Kolumna1" dataDxfId="51" totalsRowDxfId="50"/>
    <tableColumn id="2" name="Status" dataDxfId="49" totalsRowDxfId="48"/>
    <tableColumn id="3" name="Realizator" dataDxfId="47" totalsRowDxfId="46"/>
    <tableColumn id="4" name="Rozmiar &#10;początkowy [h]" totalsRowFunction="sum" dataDxfId="45" totalsRowDxfId="44"/>
    <tableColumn id="5" name="Pozo-&#10;stało [h]" totalsRowFunction="sum" dataDxfId="43" totalsRowDxfId="42"/>
    <tableColumn id="6" name="Zadanie" dataDxfId="41" totalsRowDxf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39" dataDxfId="37" headerRowBorderDxfId="38" tableBorderDxfId="36" totalsRowBorderDxfId="35">
  <autoFilter ref="A5:F48"/>
  <tableColumns count="6">
    <tableColumn id="1" name="Kolumna1" dataDxfId="34" totalsRowDxfId="33"/>
    <tableColumn id="2" name="Status" dataDxfId="32" totalsRowDxfId="31"/>
    <tableColumn id="3" name="Realizator" dataDxfId="30" totalsRowDxfId="29"/>
    <tableColumn id="4" name="Rozmiar &#10;początkowy [h]" totalsRowFunction="sum" dataDxfId="28" totalsRowDxfId="27"/>
    <tableColumn id="5" name="Pozo-&#10;stało [h]" totalsRowFunction="sum" dataDxfId="26" totalsRowDxfId="25"/>
    <tableColumn id="6" name="Zadanie" dataDxfId="24" totalsRowDxfId="23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1" headerRowBorderDxfId="22" tableBorderDxfId="20" totalsRowBorderDxfId="19">
  <autoFilter ref="A5:F23"/>
  <tableColumns count="6">
    <tableColumn id="1" name="Lp" dataDxfId="18"/>
    <tableColumn id="2" name="Status" dataDxfId="17"/>
    <tableColumn id="3" name="Realizator" dataDxfId="16"/>
    <tableColumn id="4" name="Rozmiar &#10;początkowy [h]" dataDxfId="15"/>
    <tableColumn id="5" name="Pozo-&#10;stało [h]" dataDxfId="14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13" tableBorderDxfId="12" totalsRowBorderDxfId="11">
  <autoFilter ref="A3:D10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3:H18"/>
  <sheetViews>
    <sheetView tabSelected="1" workbookViewId="0">
      <selection activeCell="E15" sqref="E15"/>
    </sheetView>
  </sheetViews>
  <sheetFormatPr defaultRowHeight="14.25"/>
  <cols>
    <col min="2" max="2" width="12.21875" bestFit="1" customWidth="1"/>
    <col min="3" max="4" width="14.6640625" bestFit="1" customWidth="1"/>
    <col min="5" max="5" width="14.6640625" customWidth="1"/>
    <col min="6" max="6" width="11.33203125" bestFit="1" customWidth="1"/>
    <col min="7" max="7" width="15.21875" bestFit="1" customWidth="1"/>
    <col min="8" max="8" width="24.21875" bestFit="1" customWidth="1"/>
  </cols>
  <sheetData>
    <row r="3" spans="2:8" ht="15" thickBot="1"/>
    <row r="4" spans="2:8">
      <c r="B4" s="185" t="s">
        <v>492</v>
      </c>
      <c r="C4" s="184" t="s">
        <v>494</v>
      </c>
      <c r="D4" s="66" t="s">
        <v>494</v>
      </c>
      <c r="E4" s="66" t="s">
        <v>494</v>
      </c>
      <c r="F4" s="66" t="s">
        <v>521</v>
      </c>
      <c r="G4" s="66" t="s">
        <v>521</v>
      </c>
      <c r="H4" s="66" t="s">
        <v>529</v>
      </c>
    </row>
    <row r="5" spans="2:8">
      <c r="B5" s="186" t="s">
        <v>493</v>
      </c>
      <c r="C5" s="184" t="s">
        <v>495</v>
      </c>
      <c r="D5" s="66" t="s">
        <v>509</v>
      </c>
      <c r="E5" s="66" t="s">
        <v>509</v>
      </c>
      <c r="F5" s="66" t="s">
        <v>516</v>
      </c>
      <c r="G5" s="66" t="s">
        <v>527</v>
      </c>
      <c r="H5" s="66" t="s">
        <v>527</v>
      </c>
    </row>
    <row r="6" spans="2:8">
      <c r="B6" s="186" t="s">
        <v>496</v>
      </c>
      <c r="C6" s="184" t="s">
        <v>497</v>
      </c>
      <c r="D6" s="66" t="s">
        <v>515</v>
      </c>
      <c r="E6" s="66" t="s">
        <v>515</v>
      </c>
      <c r="F6" s="66" t="s">
        <v>517</v>
      </c>
      <c r="G6" s="66" t="s">
        <v>517</v>
      </c>
      <c r="H6" s="66"/>
    </row>
    <row r="7" spans="2:8">
      <c r="B7" s="186" t="s">
        <v>498</v>
      </c>
      <c r="C7" s="184" t="s">
        <v>499</v>
      </c>
      <c r="D7" s="66" t="s">
        <v>499</v>
      </c>
      <c r="E7" s="66" t="s">
        <v>499</v>
      </c>
      <c r="F7" s="66" t="s">
        <v>524</v>
      </c>
      <c r="G7" s="66" t="s">
        <v>524</v>
      </c>
      <c r="H7" s="66" t="s">
        <v>530</v>
      </c>
    </row>
    <row r="8" spans="2:8">
      <c r="B8" s="186" t="s">
        <v>512</v>
      </c>
      <c r="C8" s="184" t="s">
        <v>513</v>
      </c>
      <c r="D8" s="66" t="s">
        <v>513</v>
      </c>
      <c r="E8" s="66" t="s">
        <v>513</v>
      </c>
      <c r="F8" s="66" t="s">
        <v>525</v>
      </c>
      <c r="G8" s="66" t="s">
        <v>513</v>
      </c>
      <c r="H8" s="66" t="s">
        <v>513</v>
      </c>
    </row>
    <row r="9" spans="2:8">
      <c r="B9" s="186" t="s">
        <v>5</v>
      </c>
      <c r="C9" s="184" t="s">
        <v>500</v>
      </c>
      <c r="D9" s="66" t="s">
        <v>500</v>
      </c>
      <c r="E9" s="66" t="s">
        <v>518</v>
      </c>
      <c r="F9" s="66" t="s">
        <v>518</v>
      </c>
      <c r="G9" s="66" t="s">
        <v>518</v>
      </c>
      <c r="H9" s="66" t="s">
        <v>518</v>
      </c>
    </row>
    <row r="10" spans="2:8">
      <c r="B10" s="186" t="s">
        <v>502</v>
      </c>
      <c r="C10" s="184" t="s">
        <v>503</v>
      </c>
      <c r="D10" s="66" t="s">
        <v>510</v>
      </c>
      <c r="E10" s="66" t="s">
        <v>510</v>
      </c>
      <c r="F10" s="66" t="s">
        <v>520</v>
      </c>
      <c r="G10" s="66" t="s">
        <v>528</v>
      </c>
      <c r="H10" s="66" t="s">
        <v>531</v>
      </c>
    </row>
    <row r="11" spans="2:8">
      <c r="B11" s="186" t="s">
        <v>514</v>
      </c>
      <c r="C11" s="184" t="s">
        <v>504</v>
      </c>
      <c r="D11" s="66">
        <v>206</v>
      </c>
      <c r="E11" s="66">
        <v>206</v>
      </c>
      <c r="F11" s="66" t="s">
        <v>511</v>
      </c>
      <c r="G11" s="66" t="s">
        <v>519</v>
      </c>
      <c r="H11" s="66" t="s">
        <v>519</v>
      </c>
    </row>
    <row r="12" spans="2:8">
      <c r="B12" s="186" t="s">
        <v>505</v>
      </c>
      <c r="C12" s="184" t="s">
        <v>501</v>
      </c>
      <c r="D12" s="66">
        <v>150</v>
      </c>
      <c r="E12" s="66">
        <v>150</v>
      </c>
      <c r="F12" s="66">
        <v>126</v>
      </c>
      <c r="G12" s="66">
        <v>124</v>
      </c>
      <c r="H12" s="66" t="s">
        <v>519</v>
      </c>
    </row>
    <row r="13" spans="2:8">
      <c r="B13" s="186" t="s">
        <v>506</v>
      </c>
      <c r="C13" s="184">
        <v>75</v>
      </c>
      <c r="D13" s="66" t="s">
        <v>511</v>
      </c>
      <c r="E13" s="66" t="s">
        <v>511</v>
      </c>
      <c r="F13" s="66">
        <v>119</v>
      </c>
      <c r="G13" s="66">
        <v>89</v>
      </c>
      <c r="H13" s="66" t="s">
        <v>511</v>
      </c>
    </row>
    <row r="14" spans="2:8">
      <c r="B14" s="186" t="s">
        <v>507</v>
      </c>
      <c r="C14" s="184">
        <v>750</v>
      </c>
      <c r="D14" s="66">
        <v>500</v>
      </c>
      <c r="E14" s="66">
        <v>500</v>
      </c>
      <c r="F14" s="66" t="s">
        <v>511</v>
      </c>
      <c r="G14" s="66">
        <v>700</v>
      </c>
      <c r="H14" s="66">
        <v>700</v>
      </c>
    </row>
    <row r="15" spans="2:8">
      <c r="B15" s="186" t="s">
        <v>522</v>
      </c>
      <c r="C15" s="184"/>
      <c r="D15" s="66"/>
      <c r="E15" s="66"/>
      <c r="F15" s="66" t="s">
        <v>523</v>
      </c>
      <c r="G15" s="66" t="s">
        <v>523</v>
      </c>
      <c r="H15" s="66"/>
    </row>
    <row r="16" spans="2:8" ht="15" thickBot="1">
      <c r="B16" s="188"/>
      <c r="C16" s="189"/>
      <c r="D16" s="190"/>
      <c r="E16" s="190"/>
      <c r="F16" s="190"/>
      <c r="G16" s="190"/>
      <c r="H16" s="190"/>
    </row>
    <row r="17" spans="2:8">
      <c r="B17" s="185" t="s">
        <v>508</v>
      </c>
      <c r="C17" s="191">
        <v>5142</v>
      </c>
      <c r="D17" s="69">
        <f>4059+150+206</f>
        <v>4415</v>
      </c>
      <c r="E17" s="69">
        <f>5016+150+206</f>
        <v>5372</v>
      </c>
      <c r="F17" s="69">
        <f>6500+126+119</f>
        <v>6745</v>
      </c>
      <c r="G17" s="69">
        <f>6599+124</f>
        <v>6723</v>
      </c>
      <c r="H17" s="70">
        <f>5314</f>
        <v>5314</v>
      </c>
    </row>
    <row r="18" spans="2:8" ht="15" thickBot="1">
      <c r="B18" s="187" t="s">
        <v>533</v>
      </c>
      <c r="C18" s="192" t="s">
        <v>526</v>
      </c>
      <c r="D18" s="74"/>
      <c r="E18" s="74"/>
      <c r="F18" s="74"/>
      <c r="G18" s="74" t="s">
        <v>526</v>
      </c>
      <c r="H18" s="75" t="s">
        <v>532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C7"/>
  <sheetViews>
    <sheetView workbookViewId="0">
      <selection activeCell="B7" sqref="B7"/>
    </sheetView>
  </sheetViews>
  <sheetFormatPr defaultRowHeight="14.25"/>
  <cols>
    <col min="2" max="2" width="37.77734375" bestFit="1" customWidth="1"/>
    <col min="3" max="3" width="11" bestFit="1" customWidth="1"/>
  </cols>
  <sheetData>
    <row r="3" spans="2:3">
      <c r="B3" t="s">
        <v>488</v>
      </c>
      <c r="C3" t="s">
        <v>74</v>
      </c>
    </row>
    <row r="4" spans="2:3">
      <c r="B4" t="s">
        <v>487</v>
      </c>
      <c r="C4" s="183">
        <v>41533</v>
      </c>
    </row>
    <row r="5" spans="2:3">
      <c r="B5" t="s">
        <v>489</v>
      </c>
      <c r="C5" s="183">
        <v>41533</v>
      </c>
    </row>
    <row r="6" spans="2:3">
      <c r="B6" t="s">
        <v>490</v>
      </c>
      <c r="C6" s="183">
        <v>41533</v>
      </c>
    </row>
    <row r="7" spans="2:3">
      <c r="B7" t="s">
        <v>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D7" sqref="D7"/>
    </sheetView>
  </sheetViews>
  <sheetFormatPr defaultRowHeight="14.25" outlineLevelRow="1"/>
  <cols>
    <col min="1" max="1" width="8.3320312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75">
      <c r="A22" s="162" t="s">
        <v>458</v>
      </c>
      <c r="B22" s="163"/>
      <c r="C22" s="163"/>
    </row>
    <row r="23" spans="1:3" ht="57">
      <c r="A23" s="163" t="s">
        <v>457</v>
      </c>
      <c r="B23" s="163"/>
      <c r="C23" s="163"/>
    </row>
    <row r="24" spans="1:3" ht="63.75" outlineLevel="1">
      <c r="A24" s="166" t="s">
        <v>459</v>
      </c>
      <c r="B24" s="167" t="s">
        <v>436</v>
      </c>
      <c r="C24" s="168" t="s">
        <v>470</v>
      </c>
    </row>
    <row r="25" spans="1:3" ht="25.5" outlineLevel="1">
      <c r="A25" s="166"/>
      <c r="B25" s="167" t="s">
        <v>440</v>
      </c>
      <c r="C25" s="168" t="s">
        <v>471</v>
      </c>
    </row>
    <row r="26" spans="1:3" ht="71.25">
      <c r="A26" s="163" t="s">
        <v>460</v>
      </c>
      <c r="B26" s="165"/>
      <c r="C26" s="163"/>
    </row>
    <row r="27" spans="1:3" ht="76.5" outlineLevel="1">
      <c r="A27" s="169" t="s">
        <v>461</v>
      </c>
      <c r="B27" s="170" t="s">
        <v>437</v>
      </c>
      <c r="C27" s="171" t="s">
        <v>473</v>
      </c>
    </row>
    <row r="28" spans="1:3" ht="25.5" outlineLevel="1">
      <c r="A28" s="169"/>
      <c r="B28" s="170" t="s">
        <v>438</v>
      </c>
      <c r="C28" s="171" t="s">
        <v>475</v>
      </c>
    </row>
    <row r="29" spans="1:3" ht="25.5" outlineLevel="1">
      <c r="A29" s="169"/>
      <c r="B29" s="170" t="s">
        <v>439</v>
      </c>
      <c r="C29" s="171" t="s">
        <v>474</v>
      </c>
    </row>
    <row r="30" spans="1:3" outlineLevel="1">
      <c r="A30" s="169"/>
      <c r="B30" s="170" t="s">
        <v>448</v>
      </c>
      <c r="C30" s="171"/>
    </row>
    <row r="31" spans="1:3" ht="71.2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105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7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Brama garazowa</vt:lpstr>
      <vt:lpstr>Dachówki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2013-09-18T16:31:18Z</dcterms:modified>
</cp:coreProperties>
</file>