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ables/table9.xml" ContentType="application/vnd.openxmlformats-officedocument.spreadsheetml.table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tabRatio="764" activeTab="11"/>
  </bookViews>
  <sheets>
    <sheet name="Backlog" sheetId="37" r:id="rId1"/>
    <sheet name="Ekipy" sheetId="40" r:id="rId2"/>
    <sheet name="01_Sprint" sheetId="36" r:id="rId3"/>
    <sheet name="02_Sprint" sheetId="38" r:id="rId4"/>
    <sheet name="03_Sprint" sheetId="39" r:id="rId5"/>
    <sheet name="04_Sprint" sheetId="41" r:id="rId6"/>
    <sheet name="05_Sprint" sheetId="42" r:id="rId7"/>
    <sheet name="06_Sprint" sheetId="43" r:id="rId8"/>
    <sheet name="07_Sprint" sheetId="45" r:id="rId9"/>
    <sheet name="08_Sprint" sheetId="44" r:id="rId10"/>
    <sheet name="09_Sprint" sheetId="46" r:id="rId11"/>
    <sheet name="10_Sprint" sheetId="48" r:id="rId12"/>
    <sheet name="Arkusz1" sheetId="47" r:id="rId13"/>
  </sheets>
  <calcPr calcId="124519"/>
  <pivotCaches>
    <pivotCache cacheId="0" r:id="rId14"/>
    <pivotCache cacheId="1" r:id="rId15"/>
    <pivotCache cacheId="2" r:id="rId16"/>
  </pivotCaches>
</workbook>
</file>

<file path=xl/calcChain.xml><?xml version="1.0" encoding="utf-8"?>
<calcChain xmlns="http://schemas.openxmlformats.org/spreadsheetml/2006/main">
  <c r="F58" i="47"/>
  <c r="F59"/>
  <c r="F60"/>
  <c r="F57"/>
  <c r="F54"/>
  <c r="F55"/>
  <c r="F56"/>
  <c r="F49"/>
  <c r="F50"/>
  <c r="F51"/>
  <c r="F52"/>
  <c r="F53"/>
  <c r="F48"/>
  <c r="K43"/>
  <c r="K44"/>
  <c r="K45"/>
  <c r="K42"/>
  <c r="K32"/>
  <c r="K33"/>
  <c r="K34"/>
  <c r="K35"/>
  <c r="K36"/>
  <c r="K37"/>
  <c r="K38"/>
  <c r="K39"/>
  <c r="K31"/>
  <c r="C24" i="40"/>
  <c r="C26" s="1"/>
  <c r="B25"/>
  <c r="B24"/>
  <c r="B25" i="39"/>
  <c r="B23" i="38"/>
  <c r="B26" i="40" l="1"/>
</calcChain>
</file>

<file path=xl/comments1.xml><?xml version="1.0" encoding="utf-8"?>
<comments xmlns="http://schemas.openxmlformats.org/spreadsheetml/2006/main">
  <authors>
    <author>user</author>
  </authors>
  <commentList>
    <comment ref="F31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na pewno 17..z resztek z 9 możnaby wyciąć ścinki, ale..wziiełabym 2 więcej
</t>
        </r>
      </text>
    </comment>
    <comment ref="G31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23 na ścianę ze skosami (tuż pod ścianką kolankową będzie obudowa rury) plus 2 na boczną obudowę geberitu (od strony bidetu)</t>
        </r>
      </text>
    </comment>
    <comment ref="H31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12 na wnętrze prysznica, 12 na ścianę kolankową</t>
        </r>
      </text>
    </comment>
    <comment ref="J31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góra geberitu od strony wc- tam będzie zabudowa z powodu ryru od WM. Obudowa od strony bidetu moim zdaniem jest zbędna.</t>
        </r>
      </text>
    </comment>
    <comment ref="I32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między listwami
</t>
        </r>
      </text>
    </comment>
    <comment ref="G33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pełne 16..nie pamiętam tylko czy to zwykłe brązowe czy kwiat brązowe
</t>
        </r>
      </text>
    </comment>
    <comment ref="J33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4 płytki na schodek a potem 2 na siedzisko i ze 4 na te wąskie ścinki wokół wanny
</t>
        </r>
      </text>
    </comment>
    <comment ref="H34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obudowa geberitów</t>
        </r>
      </text>
    </comment>
    <comment ref="J34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góra geberitów</t>
        </r>
      </text>
    </comment>
    <comment ref="J35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dużo wąskich ścinek przy wannie, może nawet 48</t>
        </r>
      </text>
    </comment>
    <comment ref="J36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ładne, pełne sztuki
</t>
        </r>
      </text>
    </comment>
    <comment ref="I37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są 4 listwy na obudowie wanny, ale jeśli schodek ma 30cm to nie będzie listew
</t>
        </r>
      </text>
    </comment>
    <comment ref="H39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1 na bok schodka, 6 na bok wanny(wanna szersza niż 60cm)
</t>
        </r>
      </text>
    </comment>
    <comment ref="I39" authorId="0">
      <text>
        <r>
          <rPr>
            <b/>
            <sz val="8"/>
            <color indexed="81"/>
            <rFont val="Tahoma"/>
            <charset val="1"/>
          </rPr>
          <t>user:</t>
        </r>
        <r>
          <rPr>
            <sz val="8"/>
            <color indexed="81"/>
            <rFont val="Tahoma"/>
            <charset val="1"/>
          </rPr>
          <t xml:space="preserve">
Zakładam, że schodek jest wysokości 30cm (czyli jednej całej mozaiki). </t>
        </r>
      </text>
    </comment>
    <comment ref="G42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ścianka prysznicowa od strony zlewu, wraz z obudową boczną geberitu</t>
        </r>
      </text>
    </comment>
    <comment ref="H42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sciana wokół drzwi</t>
        </r>
      </text>
    </comment>
    <comment ref="I42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36 pełne płytki na ścianę i obudowę geberitu, 10 płytki docinki na ścianę i bok ścianki prysznicowej</t>
        </r>
      </text>
    </comment>
    <comment ref="J42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góra geberitu
</t>
        </r>
      </text>
    </comment>
    <comment ref="G43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ściana zewnętrzna, nośna</t>
        </r>
      </text>
    </comment>
    <comment ref="H43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ścianka prysznicowa, widok od strony prysznica</t>
        </r>
      </text>
    </comment>
    <comment ref="I43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ściana z baterią prysznica</t>
        </r>
      </text>
    </comment>
    <comment ref="J45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7x4
</t>
        </r>
      </text>
    </comment>
  </commentList>
</comments>
</file>

<file path=xl/sharedStrings.xml><?xml version="1.0" encoding="utf-8"?>
<sst xmlns="http://schemas.openxmlformats.org/spreadsheetml/2006/main" count="1161" uniqueCount="441">
  <si>
    <t>Id</t>
  </si>
  <si>
    <t>Priorytet</t>
  </si>
  <si>
    <t>Chcę</t>
  </si>
  <si>
    <t>Aby</t>
  </si>
  <si>
    <t>Rozmiar</t>
  </si>
  <si>
    <t>M</t>
  </si>
  <si>
    <t>S</t>
  </si>
  <si>
    <t>Zadanie</t>
  </si>
  <si>
    <t>Status</t>
  </si>
  <si>
    <t>Realizator</t>
  </si>
  <si>
    <t>Zrobić randap</t>
  </si>
  <si>
    <t>Żeby mieć kiedyś piękną trawkę.</t>
  </si>
  <si>
    <t>Słonek</t>
  </si>
  <si>
    <t>S+S</t>
  </si>
  <si>
    <t>Przyłącze gazowe</t>
  </si>
  <si>
    <t>Ogrodzenie</t>
  </si>
  <si>
    <t>Ziemia</t>
  </si>
  <si>
    <t>Zakres</t>
  </si>
  <si>
    <t>Zdrowie</t>
  </si>
  <si>
    <t>Umówić z chirurgiem</t>
  </si>
  <si>
    <t>Umówić z ortodontą</t>
  </si>
  <si>
    <t>Umówić z dentystą</t>
  </si>
  <si>
    <t>SP</t>
  </si>
  <si>
    <t>Zrobić zdjęcie zęba</t>
  </si>
  <si>
    <t>Zadzwonić do Manexu o zwrot za wełnę</t>
  </si>
  <si>
    <t>Zwroty</t>
  </si>
  <si>
    <t>Instalację centralnego ogrzewania i ogrzewanie podłogowe</t>
  </si>
  <si>
    <t>Tynki zewnętrzne i elewację</t>
  </si>
  <si>
    <t>Podniesienie ziemi</t>
  </si>
  <si>
    <t>Było ciepło w domku.</t>
  </si>
  <si>
    <t>Ogródek był równy.</t>
  </si>
  <si>
    <t>Domek ładnie wyglądał.</t>
  </si>
  <si>
    <t>Mieć spokój z sąsiadami.</t>
  </si>
  <si>
    <t>Instalację wod-kan</t>
  </si>
  <si>
    <t>Instalację elektryczną</t>
  </si>
  <si>
    <t>Podłogi kafelkowe</t>
  </si>
  <si>
    <t>Tynki wewnętrzne</t>
  </si>
  <si>
    <t>Ocieplenie dachu</t>
  </si>
  <si>
    <t>Mieć jasno i nowocześnie.</t>
  </si>
  <si>
    <t>Mieć wodę i się jej pozbywać.</t>
  </si>
  <si>
    <t>Mieć świeże i ciepłe powietrze.</t>
  </si>
  <si>
    <t>Ściany były gładkie.</t>
  </si>
  <si>
    <t>Kuchnię</t>
  </si>
  <si>
    <t>Łazienkę</t>
  </si>
  <si>
    <t>Instalację gazową</t>
  </si>
  <si>
    <t>Mieć po czym chodzić.</t>
  </si>
  <si>
    <t>Mieć gdzie robić pyszności.</t>
  </si>
  <si>
    <t>Się myć i pięknić.</t>
  </si>
  <si>
    <t>Zatrzymać ciepełko.</t>
  </si>
  <si>
    <t>Mieć czym grzać.</t>
  </si>
  <si>
    <t>Posiedzieć przytulnie.</t>
  </si>
  <si>
    <t>Garaż</t>
  </si>
  <si>
    <t>Pomieszczenie gospodarcze</t>
  </si>
  <si>
    <t>Gaz dotarł do domu.</t>
  </si>
  <si>
    <t>Było gdzie zaparkować.</t>
  </si>
  <si>
    <t>Mieć gdzie prać, suszyć i prasować.</t>
  </si>
  <si>
    <t>Systemy szaf w przedpokoju, sypialni, garderobie</t>
  </si>
  <si>
    <t>Żeby móc wygodnie przechowywać fatałaszki</t>
  </si>
  <si>
    <t>Wykończyć poddasze</t>
  </si>
  <si>
    <t>Żeby móc się tam bawić</t>
  </si>
  <si>
    <t>Drewnianą podłogę w gabinecie</t>
  </si>
  <si>
    <t>Żeby spełnić marzenie Słonka</t>
  </si>
  <si>
    <t>C</t>
  </si>
  <si>
    <t>Kominek (ew z dystrybucją powietrza)</t>
  </si>
  <si>
    <t>Znaleźć telefon do koparki</t>
  </si>
  <si>
    <t>Dostarczyć Manexowi podpisane faktury-korekty</t>
  </si>
  <si>
    <t>Biurokracja</t>
  </si>
  <si>
    <t>Telefon do urzedu skarbowego</t>
  </si>
  <si>
    <t>Przyłącza</t>
  </si>
  <si>
    <t xml:space="preserve">Telefon do sądu KW </t>
  </si>
  <si>
    <t>Telefon do Kotopki</t>
  </si>
  <si>
    <t>Telefon do AndreTech</t>
  </si>
  <si>
    <t>Done</t>
  </si>
  <si>
    <t xml:space="preserve">Telefon/spacer do sądu KW </t>
  </si>
  <si>
    <t>pn</t>
  </si>
  <si>
    <t>DB</t>
  </si>
  <si>
    <t>skonsultować zapis w Umowie z Agnieszką nieruchomości</t>
  </si>
  <si>
    <t>Znaleźć biuro i skompletować dokumenty</t>
  </si>
  <si>
    <t>Słonka</t>
  </si>
  <si>
    <t>Zwrot VAT</t>
  </si>
  <si>
    <t>Zanieść faktury do biura rachunkowego</t>
  </si>
  <si>
    <t>Namiary na firmy tynkarskie od Nowaka</t>
  </si>
  <si>
    <t>Namiary na firmy tynkarskie/kaflowe od TZI</t>
  </si>
  <si>
    <t>Projekt oświetlenia domu z zewnątrz</t>
  </si>
  <si>
    <t>Projektowanie</t>
  </si>
  <si>
    <t>TO DO</t>
  </si>
  <si>
    <t>skonsultować zapis w Umowie z Agnieszką DB (Z Dorotą DB)</t>
  </si>
  <si>
    <t>done</t>
  </si>
  <si>
    <t>Od MKU</t>
  </si>
  <si>
    <t>Tynki gipsowe, 20-21zł/m2</t>
  </si>
  <si>
    <t>Kafelki</t>
  </si>
  <si>
    <t>Od TZI</t>
  </si>
  <si>
    <t>Nie wyceni bez pełnego projektu</t>
  </si>
  <si>
    <t>Od MNI</t>
  </si>
  <si>
    <t>Od MWE</t>
  </si>
  <si>
    <t>Tynki zewnętrzne</t>
  </si>
  <si>
    <t>Ekipa od Nowaka</t>
  </si>
  <si>
    <t>15zł/m2</t>
  </si>
  <si>
    <t>Instalacja elektryczna</t>
  </si>
  <si>
    <t>Skonsultować miejsce kładzena kabli (czy będą szły podłogą -&gt;czyli czy musimy zrobić elektrykę przed wylewką)</t>
  </si>
  <si>
    <t>ZAKRES PRAC</t>
  </si>
  <si>
    <t>EKIPA</t>
  </si>
  <si>
    <t>CENA</t>
  </si>
  <si>
    <t>KONTAKT</t>
  </si>
  <si>
    <t>Termin(?)</t>
  </si>
  <si>
    <t>Kominek</t>
  </si>
  <si>
    <t>Umówić się na sobotę na spotkanie</t>
  </si>
  <si>
    <t>Spotkanie</t>
  </si>
  <si>
    <t>Zrobić listę pytań</t>
  </si>
  <si>
    <t>Łazienka</t>
  </si>
  <si>
    <t>Spotkać się z projektantką</t>
  </si>
  <si>
    <t>Wykonać dokładne pomiary łazienek</t>
  </si>
  <si>
    <t>Dowiedzieć się od Nowaka jak wymierzyć wysokość skosu w łazience.</t>
  </si>
  <si>
    <t>Dowiedzeć się co się dzieje z Umową i kto będzie obsługiwał realizację przyłącza.</t>
  </si>
  <si>
    <t>Instalację wentylacji mechanicznej</t>
  </si>
  <si>
    <t>Przejrzeć deklarację i faktury. Spisać wątpliwości.</t>
  </si>
  <si>
    <t>Wydrukować i złożyć deklarację.</t>
  </si>
  <si>
    <t>Dopytać Armalux o warunki obniżki ceny za projekt oraz umówić się z projektantką.</t>
  </si>
  <si>
    <t>Znaleźć i zadzwonić do dwóch innych hurtowni łazienek.</t>
  </si>
  <si>
    <t>Poszukać koncepcji, zapisać .jpg na pendrivie</t>
  </si>
  <si>
    <t>Zadzwonić do ekipy z Zarowa</t>
  </si>
  <si>
    <t>Tynki</t>
  </si>
  <si>
    <t xml:space="preserve">Instalacje </t>
  </si>
  <si>
    <t>Ekipa od mamy Słonka</t>
  </si>
  <si>
    <t>Telefon do ekipy od mamy Slonka</t>
  </si>
  <si>
    <t>Słoneka</t>
  </si>
  <si>
    <t>Telefon do ekipy od mamy Slonka+ czy potrzebne wcześniej parapety i czy montuje</t>
  </si>
  <si>
    <t>Telefon do tynkarza od MWE+ czy potrzebne wcześniej parapety  i czy montuje</t>
  </si>
  <si>
    <t>Telefon do tynkarza od MNI + czy potrzebne wcześniej parapety i czy montuje</t>
  </si>
  <si>
    <t>Kolumna1</t>
  </si>
  <si>
    <t>Krakowska 119; tel: 71334 99 33/34/35; Cortna, Avicenny, 71334 63 54; mowano, karmelkowa, 71 342 07 24</t>
  </si>
  <si>
    <t>DONE</t>
  </si>
  <si>
    <t>Uwagi</t>
  </si>
  <si>
    <t>Wybór kafli i przesłanie informacji Sylwii</t>
  </si>
  <si>
    <t>Dokumenty</t>
  </si>
  <si>
    <t>Porządki w dokumentach</t>
  </si>
  <si>
    <t>Uregulować rachunki (prąd)</t>
  </si>
  <si>
    <t>Rozliczenia</t>
  </si>
  <si>
    <t>Rozliczyć PIT</t>
  </si>
  <si>
    <t>Pan 'Ząbek' ;)</t>
  </si>
  <si>
    <t>ok. 40zł/m2, nie wyceni bez projektu</t>
  </si>
  <si>
    <t>ok. 50zł/m2, nie wyceni bez projektu</t>
  </si>
  <si>
    <t>Ze 'Świdnicy'</t>
  </si>
  <si>
    <t>Wycenią</t>
  </si>
  <si>
    <t>Instalacje wod-kan, podłogówka</t>
  </si>
  <si>
    <t>Nottingham</t>
  </si>
  <si>
    <t>Albinis</t>
  </si>
  <si>
    <t>od MNI</t>
  </si>
  <si>
    <t>zł/m2</t>
  </si>
  <si>
    <t>m2</t>
  </si>
  <si>
    <t>cena podstawowa</t>
  </si>
  <si>
    <t>zniszczenia 10%</t>
  </si>
  <si>
    <t>RAZEM</t>
  </si>
  <si>
    <t>Ząbek</t>
  </si>
  <si>
    <t>Skontrolować DB (wysokośc raty po obniżeniu%)</t>
  </si>
  <si>
    <t>Instalacje</t>
  </si>
  <si>
    <t>Ustalić kontakt do instalatora ze Świdnicy</t>
  </si>
  <si>
    <t>Wysłać mu dane dot. powierzchni i rzuty</t>
  </si>
  <si>
    <t>Oszacować najbliższe wydatki i kolejną transzę</t>
  </si>
  <si>
    <t>Zatwierdzić projekty łazienek</t>
  </si>
  <si>
    <t>Zamówić ziemię</t>
  </si>
  <si>
    <t>Zamówić koparkę</t>
  </si>
  <si>
    <t>Wyrównać teren koparką</t>
  </si>
  <si>
    <t>Umówić z chirurgiem od implanta</t>
  </si>
  <si>
    <t>Wod kan</t>
  </si>
  <si>
    <t>Odebrać klucz i spytać o umiejscowienie wylotu na skropliny</t>
  </si>
  <si>
    <t>Zaktualizować wydatki w pliku</t>
  </si>
  <si>
    <t>Słonki</t>
  </si>
  <si>
    <t>Rekuperatory</t>
  </si>
  <si>
    <t>Porządki w dokumentach zwrotu VAT</t>
  </si>
  <si>
    <t>Porządki w dokumentach Mati</t>
  </si>
  <si>
    <t>Porządki w dokumentach prywatne</t>
  </si>
  <si>
    <t>Przygotować wytyczne dla ekipy (wymiary, uwagi, pytania, stelaże, punkty)</t>
  </si>
  <si>
    <t>Etykiety wierszy</t>
  </si>
  <si>
    <t>Suma końcowa</t>
  </si>
  <si>
    <t>Suma z SP</t>
  </si>
  <si>
    <t>Umówić się na montaż doprowadzenia powietrza do kominka na środę</t>
  </si>
  <si>
    <t>17-23.III.2014</t>
  </si>
  <si>
    <t>Instalacja wod-kan</t>
  </si>
  <si>
    <t>Odebrać prace: podłogówka+posadzka</t>
  </si>
  <si>
    <t>Znaleźć alternatywę dla tynkarza z Trzebnicy</t>
  </si>
  <si>
    <t>Telefon - co z tym dzwonkiem w łazienkach</t>
  </si>
  <si>
    <t>Gaz</t>
  </si>
  <si>
    <t>Zapytac AndreTech czy robią projekty i instalacje</t>
  </si>
  <si>
    <t>ZGK</t>
  </si>
  <si>
    <t>Wyjasnić sprawę płatności za kanalizacje</t>
  </si>
  <si>
    <t>Wyjaśnić niedrożność kanalizacji</t>
  </si>
  <si>
    <t>Zatwierdzić projekty łazienek - wybór fototapety</t>
  </si>
  <si>
    <t>Nowak</t>
  </si>
  <si>
    <t>Kominki</t>
  </si>
  <si>
    <t>Dowiedzieć się co można/trzeba zamontować PRZED tynkami.</t>
  </si>
  <si>
    <t>Telefon do AndreTech- jak zabezpieczyc przed kradzieżą rozdzielnie</t>
  </si>
  <si>
    <t>Telefon do podwykonawcy Gazowni -  co robi, czego od nas potrzebuje</t>
  </si>
  <si>
    <t xml:space="preserve">Poprawki: wyrównanie schodów i drzwi garażowych. </t>
  </si>
  <si>
    <t>Poprawki: umycie dachu i rynien</t>
  </si>
  <si>
    <t>(puste)</t>
  </si>
  <si>
    <t>Zamówić parapety u wybranego dostawcy</t>
  </si>
  <si>
    <t>Parapety</t>
  </si>
  <si>
    <t>Obdzwonić 3-4 dostawców, poznać ceny i terminy wykonania</t>
  </si>
  <si>
    <t>Umówić się na położeniu rur drenażowych (od rynien do krańców działki)</t>
  </si>
  <si>
    <t>Poszukać projektanta instalacji</t>
  </si>
  <si>
    <t>Telefon do podwykonawcy Gazowni -  co robi, czego od nas potrzebuje. Upewnić się, że wykonują instalacje wew (za ile?)</t>
  </si>
  <si>
    <t>Odebrać kopie faktur z biura rachunkowego Pl. Solidarności 1/3/5 pok. 239 II piętro</t>
  </si>
  <si>
    <t>Wyrównać teren koparką: ziemia z Asfaltowej, hałda</t>
  </si>
  <si>
    <t>Zamówić ziemię z Asfaltowej</t>
  </si>
  <si>
    <t>Zlecenie zmniejszenia otworu na drzwi garaz-kotłownia z 90cm na 80cm</t>
  </si>
  <si>
    <t>Przeprowadzenie rozmowy o możliwościach zbudowania ścianki oddzielającej kotłownie od górnego biegu schodów</t>
  </si>
  <si>
    <t>Zlecenie postawienia ścianki prysznicowej w dolnej łazience</t>
  </si>
  <si>
    <t>Zlecenie umycia dachu i rynien</t>
  </si>
  <si>
    <t xml:space="preserve">Umówić się na pomiar </t>
  </si>
  <si>
    <t>Odbyć spotkanie pomiarowe, przekazać wymagania</t>
  </si>
  <si>
    <t>Transza</t>
  </si>
  <si>
    <t>Dowiedzieć się jak wygląda sprawa rozliczenia transzy i podpisania aneksu</t>
  </si>
  <si>
    <t>Umówi się na podpisanie aneksu</t>
  </si>
  <si>
    <t>Podpisać aneks</t>
  </si>
  <si>
    <t>Nawilżanie</t>
  </si>
  <si>
    <t>Nowak do świąt nie ma czasu</t>
  </si>
  <si>
    <t>Sprint 8: 2014-04-28</t>
  </si>
  <si>
    <t>Poszukać ofert ziemi z kamykami</t>
  </si>
  <si>
    <t>Odebrać instalację elektryczną - skontrolować czy wszystko działa i jest zgodne z zamówieniem</t>
  </si>
  <si>
    <t>Zadzwonić do podwykonawcy gazowni i uzyskać od nich projekt przyłącza (umiejscowienie skrzynki)</t>
  </si>
  <si>
    <t>Przesłać projekt przyłącza (lokalizację skrzynki) do Partyki i zamówić projekt instalacji gazowej</t>
  </si>
  <si>
    <t>Upewnić się, że Marcus przyjedzie na robienie tynków w tygodniu następującym po tym, w którym będzie skończona instalacja elektryczna</t>
  </si>
  <si>
    <t>Przesłać rzuty oraz wizualizacje łazienek kafelkarzowi od TZI</t>
  </si>
  <si>
    <t>Doprowadzić do montażu podlicznika wody</t>
  </si>
  <si>
    <t>Zamówić nowy licznik wody w miejsce pękniętego</t>
  </si>
  <si>
    <t>Wydrukować deklarację i skompletować niezbędne dokumenty dodatkowe</t>
  </si>
  <si>
    <t>Złożyć deklarację do US</t>
  </si>
  <si>
    <t>Złożyć wniosek o pakiet dentystyczny w LIM</t>
  </si>
  <si>
    <t>Zamówić ziemię z Asfaltowej (ok. 15.05 mogą mieć)</t>
  </si>
  <si>
    <t>Wysłać rozliczenie do US</t>
  </si>
  <si>
    <t>Rozliczyć (wypełnić)cPIT</t>
  </si>
  <si>
    <t xml:space="preserve">Andre Tech - zadzwonić i zapytać jak przenieści kozę (niech potwierdzą mailem, że nic nie zostało uszkodzone). Dopiero potem wysłać im podpisane protokoły odbioru. </t>
  </si>
  <si>
    <t>Andre Tech - poprosić o karty gwarancyjne stelaży (geberitów)</t>
  </si>
  <si>
    <t>Dodzwonić się do kafelkarza od MWE i ustalić, czy jest w stanie być naszym wykonawcą w maju</t>
  </si>
  <si>
    <t>Dowiedzieć się co z zamówieniem. Umówić się na montaż.</t>
  </si>
  <si>
    <t>Przy najbliższej wizycie na Ładnej zapytać sąsiadkę o numer do jej kafelkarza.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</si>
  <si>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</si>
  <si>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Alarm</t>
  </si>
  <si>
    <t>poniedziałek 2014-06-02</t>
  </si>
  <si>
    <t>Odebrać instalację alarmową</t>
  </si>
  <si>
    <t>Zapłacić zaległe 520zł kierowcom z Amazona</t>
  </si>
  <si>
    <t>Zamówić trzy transporty</t>
  </si>
  <si>
    <t>Odebrać trzy transporty</t>
  </si>
  <si>
    <t>Rozliczyć się z koparką za zaległe prace</t>
  </si>
  <si>
    <t>Umówić się z koparką na rozplantowanie reszty ziemi z Amazona</t>
  </si>
  <si>
    <t>Nadzorować/odebrać prace koparki</t>
  </si>
  <si>
    <t>Skompletować dokumenty dodatkowe: akt własności i pozwolenie na budowę</t>
  </si>
  <si>
    <t>Rozplantować hałdę gliny</t>
  </si>
  <si>
    <t>Przekazać Arkowi wytyczne oraz paczkę z naszymi zakupami</t>
  </si>
  <si>
    <t>Znaleźć wykonawcę podłoża polimocznikowego</t>
  </si>
  <si>
    <t>Umówić się z posadzkarzami</t>
  </si>
  <si>
    <t>Położyć styropian i wylać posadzkę</t>
  </si>
  <si>
    <t>Balkon/Taras</t>
  </si>
  <si>
    <t>Odebrać ofertę Sebastiana od SBB</t>
  </si>
  <si>
    <t>Zastanowić się nad ofertą 'SBB'</t>
  </si>
  <si>
    <t>Zamówić ekipę do wykonania posadzki w garażu i pom.ogrodowym</t>
  </si>
  <si>
    <t>Zorientować się w technologii wykonania ogrodzeń</t>
  </si>
  <si>
    <t>Poszukać wykonawców</t>
  </si>
  <si>
    <t>Glazura</t>
  </si>
  <si>
    <t>Kupić kafelki na ściany do kotłowni</t>
  </si>
  <si>
    <t>Wybrać i kupić fugę do kafelków na ścianę do kotłowni</t>
  </si>
  <si>
    <t>Wybrać kafelki do kuchni</t>
  </si>
  <si>
    <t>Kupić kafelki do kuchni</t>
  </si>
  <si>
    <t>Wybrać i kupić fugę do kafelków do kuchni</t>
  </si>
  <si>
    <t>Wybrać fugę do kafli Alibis</t>
  </si>
  <si>
    <t>Kupić fugę do Alibis</t>
  </si>
  <si>
    <t>Wybrać fugę do Nottingham</t>
  </si>
  <si>
    <t>Kupić fugę do Nottingham</t>
  </si>
  <si>
    <t>Wyznaczyć linię graniczną między kaflami kuchennymi a salonowymi</t>
  </si>
  <si>
    <t>Kafelkarz</t>
  </si>
  <si>
    <t>wtorek 2014-06-03</t>
  </si>
  <si>
    <t>Przekazać wytyczne itp. (klucze, kod alarmu) Kafelkarzowi</t>
  </si>
  <si>
    <t xml:space="preserve">Przygotować wytyczne dla kafelkarza </t>
  </si>
  <si>
    <t>Uzgodnić jak robimy ściankę prysznicową i kto ją zrobi</t>
  </si>
  <si>
    <t>Umówić się na montaż kominka</t>
  </si>
  <si>
    <t>Udostępnić salon/przekazać wytyczne</t>
  </si>
  <si>
    <t>Odebrać prace</t>
  </si>
  <si>
    <t>Ściany</t>
  </si>
  <si>
    <t>Dowiedzieć się kiedy należy je zagruntować i czym dokładnie (marka produktu)</t>
  </si>
  <si>
    <t>Zagruntować ściany</t>
  </si>
  <si>
    <t>Zagruntować sufity</t>
  </si>
  <si>
    <t>Pomalować ściany</t>
  </si>
  <si>
    <t>Pomalować sufity</t>
  </si>
  <si>
    <t>Kuchnia</t>
  </si>
  <si>
    <t>Wykonać dokładny pomiar</t>
  </si>
  <si>
    <t>Zaprojektować układ szafek i ich rodzaj</t>
  </si>
  <si>
    <t>Wykonać rysunek projektowy kuchni do przekazywania do wycen</t>
  </si>
  <si>
    <t>Odwiedzić kilka salonów i zapytać o wyceny</t>
  </si>
  <si>
    <t>Odwiedzić największy salon i podejrzeć rozwiązania/znaleźć inspiracje</t>
  </si>
  <si>
    <t>Dach</t>
  </si>
  <si>
    <t>Ustalić kto i kiedy zrobi nam ocieplenie</t>
  </si>
  <si>
    <t>Wymienić wełnę na 10cm</t>
  </si>
  <si>
    <t>Regipsy</t>
  </si>
  <si>
    <t>Zrobić regipsy pod dachem i stropem poddasza</t>
  </si>
  <si>
    <t>Zrobić sufit w kotłowni</t>
  </si>
  <si>
    <t>Ustalić co kładziemy na ściany garażu i jeśli kafle to…</t>
  </si>
  <si>
    <t>Obliczyć ile kafli potrzebne do garażu i pom. Ogrodowego</t>
  </si>
  <si>
    <t>Kupić na wyprzedaży fakle do garażu</t>
  </si>
  <si>
    <t>Drenaż</t>
  </si>
  <si>
    <t>Wybrać baniak</t>
  </si>
  <si>
    <t>Kupić baniak</t>
  </si>
  <si>
    <t>Umówić się z Nowakiem na wykonanie robót</t>
  </si>
  <si>
    <t>Kupić rury</t>
  </si>
  <si>
    <t>Zakopać rury i baniak</t>
  </si>
  <si>
    <t>Drzwi wew</t>
  </si>
  <si>
    <t>Rozejrzeć się za drzwiami</t>
  </si>
  <si>
    <t>Pomyśleć o montażu futryn</t>
  </si>
  <si>
    <t>Niedziela</t>
  </si>
  <si>
    <t>Poniedziałek</t>
  </si>
  <si>
    <t>Sprawdzić ile kosztują regipsy i ocenić ofertę Marcusa</t>
  </si>
  <si>
    <t>Arek - odebrać alarm</t>
  </si>
  <si>
    <t>Arek - poinformować go, że chcemy światło w łazience dolnej</t>
  </si>
  <si>
    <t>Arek - odebrać opis skrzynki</t>
  </si>
  <si>
    <t>Marcus - dopytać kiedy można gruntować ściany i sufity i jakim dokładnie produktem (marka/parametry)</t>
  </si>
  <si>
    <t>Marcus - Dopytać Marcusa kiedy mógłby najwcześniej zacząć ocieplenie dachu.</t>
  </si>
  <si>
    <t>Nowak - Dopytać Nowaka czy ma ekipę dla nas, za ile i na kiedy.</t>
  </si>
  <si>
    <t>Bury SBB - Zapytać Burego o wymianę wełny z 5cm na 10cm</t>
  </si>
  <si>
    <t>Wtorek</t>
  </si>
  <si>
    <t>Kafelkarz - przekazać wytyczne, zostawić klucze</t>
  </si>
  <si>
    <t>Castorama - płytki do kotłowni, fuga do płytek, kupić</t>
  </si>
  <si>
    <t>Kominki - umówić się na montaż</t>
  </si>
  <si>
    <t>Później</t>
  </si>
  <si>
    <t>Cermag/Womag - wybrać i kupić płytki do kuchni, Pamiętać o fudze!</t>
  </si>
  <si>
    <t>Castorama - kupić kafle do garażu i pom.ogrodowego. Pamiętać o fugach!</t>
  </si>
  <si>
    <t>Ścianka w łazience - kto ją może zrobić?</t>
  </si>
  <si>
    <t>Widok A</t>
  </si>
  <si>
    <t>Widok B</t>
  </si>
  <si>
    <t>Widok C</t>
  </si>
  <si>
    <t>Widok D</t>
  </si>
  <si>
    <t>Widok na podłogę</t>
  </si>
  <si>
    <t>Suma</t>
  </si>
  <si>
    <t>Suma wg Sylvii</t>
  </si>
  <si>
    <t>ŁAZIENKA DUŻA</t>
  </si>
  <si>
    <t>ŁAZIENKA MAŁA</t>
  </si>
  <si>
    <t>Tristo Grys</t>
  </si>
  <si>
    <t>Tristo Bianco</t>
  </si>
  <si>
    <t>Listwa szklana</t>
  </si>
  <si>
    <t>Caspio Grys</t>
  </si>
  <si>
    <t>nd (obliczenia dla większych płytek)</t>
  </si>
  <si>
    <t>Zamówienie:</t>
  </si>
  <si>
    <t>Paradyż Galvo Bianco 30x60</t>
  </si>
  <si>
    <t>Paradyż Galvo Bianco Kwiat 30x60</t>
  </si>
  <si>
    <t>Paradyż Galvo Brown 30x60</t>
  </si>
  <si>
    <t>Paradyż Endo Bianco 40x40</t>
  </si>
  <si>
    <t>Paradyż Endo Brown 40x40</t>
  </si>
  <si>
    <t>Paradyż listwa szklana Wenge 2,3x60</t>
  </si>
  <si>
    <t>Paradyż Galvo Brown mozaika cięta kwiat 29,8x29,8</t>
  </si>
  <si>
    <t>szt</t>
  </si>
  <si>
    <t>Paradyż Galvo Brown Kwiat 30x60</t>
  </si>
  <si>
    <t>Paradyż listwa szklana Beige 2,3x60</t>
  </si>
  <si>
    <t>Kwadro Tristo Bianco 25x33,3</t>
  </si>
  <si>
    <t>Kwadro Tristo Grys 25x33,3</t>
  </si>
  <si>
    <t>Kwadro uniwersalna listwa szklana Karmazyn 2,3x33,3</t>
  </si>
  <si>
    <t>Cersanit Caspio Grey 33,3x33,3</t>
  </si>
  <si>
    <t>Kanalizacja</t>
  </si>
  <si>
    <t>Zadzwonić do pani z JA&amp;CK i umówić się na odbiór włazu do studzienki</t>
  </si>
  <si>
    <t>Odebrać właz do studzienki</t>
  </si>
  <si>
    <t>Odpompować wodę z baniaka</t>
  </si>
  <si>
    <t>Zrobić zdjęcia / rysunek zawartości baniaka</t>
  </si>
  <si>
    <t>Skonsultować z ZGK zawartość baniaka i wziąć od nich poradę</t>
  </si>
  <si>
    <t>Zapytać ZKG czy zrobią nam przepompownię i za ile</t>
  </si>
  <si>
    <t>Znaleźć / wybrać pompę do kanalizacji</t>
  </si>
  <si>
    <t>Zamówić/kupić pompę</t>
  </si>
  <si>
    <t>Zlecić wykonanie wpięcia pompy i uruchomienia kanalizacji</t>
  </si>
  <si>
    <t>Znaleźć wykonawcę/elektryka do podpięcia zasilania pompy</t>
  </si>
  <si>
    <t>Teren</t>
  </si>
  <si>
    <t>Zamówić kontener na śmieci</t>
  </si>
  <si>
    <t>Uporządkować śmieci z terenu</t>
  </si>
  <si>
    <t>Poszukiwać ziemi do podwyższenia terenu</t>
  </si>
  <si>
    <t>Poszukać baniaka na wodę deszczową</t>
  </si>
  <si>
    <t>Kredyt</t>
  </si>
  <si>
    <t>Sprawdzić do kiedy trzeba rozliczyć ostatnią transzę i jakie są warunki rozliczenia</t>
  </si>
  <si>
    <t>Sprawdzić do kiedy trzeba oddać budynek do użytkowania</t>
  </si>
  <si>
    <t>Łazienki</t>
  </si>
  <si>
    <t>Dopilnować: wykończenia wanny</t>
  </si>
  <si>
    <t>Znaleźć wszelkie niedoróbki</t>
  </si>
  <si>
    <t>Dopilnować: poprawienia wszelkich niedoróbek</t>
  </si>
  <si>
    <t>Zaprojektować meble bez szuflad i uzyskać ich wycenę</t>
  </si>
  <si>
    <t>Komin</t>
  </si>
  <si>
    <t>Upewnić się u Glapy, że można zamurować otwór nad kominkiem</t>
  </si>
  <si>
    <t>Zlecić zamurowanie otworu nad kominkiem</t>
  </si>
  <si>
    <t>Kupić i zamontować drzwiczki rewizyjne</t>
  </si>
  <si>
    <t>Zlecić domurowanie/zmniejszenie otworu wyczystki do rozmiarwó typowych drzwiczek rewizyjnych</t>
  </si>
  <si>
    <t>Okna</t>
  </si>
  <si>
    <t>Umówić się na wyregulowanie drzwi tarasowych</t>
  </si>
  <si>
    <t>Zorientować się kiedy można zacząć prace (skończenia prac tarasowych)</t>
  </si>
  <si>
    <t>Umówić się z ekipą na wykonanie tynków zewnętrznych i podbitki</t>
  </si>
  <si>
    <t>Wybrać kolor/rodzaj tynków zewnętrznych</t>
  </si>
  <si>
    <t>Wybrać kolor/rodzaj podbitki</t>
  </si>
  <si>
    <t>Wymusić dostarczenie naklejek</t>
  </si>
  <si>
    <t>Dowiedzieć się dlaczego przestał działać moduł GSM</t>
  </si>
  <si>
    <t>Dowiedzieć się jak wpływają na instalację awarie prądu</t>
  </si>
  <si>
    <t>Ogrzewanie</t>
  </si>
  <si>
    <t>Umówić się z AndreTech na montaż kotłowni i uruchomienie instalacji</t>
  </si>
  <si>
    <t>Tarasy</t>
  </si>
  <si>
    <t>Wybrać płytki na balustrady</t>
  </si>
  <si>
    <t>Elektryka</t>
  </si>
  <si>
    <t>Zrobić oznaczenie obwodów elektrycznych</t>
  </si>
  <si>
    <t>Wyprowadzić zasilanie zmywarki i lodówki</t>
  </si>
  <si>
    <t>Zaplanowac wycieczkę do kamieniołomu</t>
  </si>
  <si>
    <t>Obejrzeć kamień</t>
  </si>
  <si>
    <t xml:space="preserve">Przygotować zamówienie </t>
  </si>
  <si>
    <t>Złożyć zamówienie</t>
  </si>
  <si>
    <t>Wysłać Dominikowi zdjęcia rozłożenia podłogówki przy rurach WM</t>
  </si>
  <si>
    <t>Dopilnować, żeby Marcus zrobił połączenie rury od wentylacji kanalizacji</t>
  </si>
  <si>
    <t>Wykończenie</t>
  </si>
  <si>
    <t>Podoklejać cokoliki na dole</t>
  </si>
  <si>
    <t>Podoklejać cokoliki na górze</t>
  </si>
  <si>
    <t>Drzwi</t>
  </si>
  <si>
    <t>Ustalić termin montażu</t>
  </si>
  <si>
    <t>Min. Wyposażenie</t>
  </si>
  <si>
    <t>Wybrać pralkę</t>
  </si>
  <si>
    <t>Wybrać komplet młodzieżowy dla Maćka</t>
  </si>
  <si>
    <t>Wybrać łóżko do sypialni</t>
  </si>
  <si>
    <t>Wybrać materac do łóżka</t>
  </si>
  <si>
    <t>Przetrzeć klatkę schodową</t>
  </si>
  <si>
    <t>Przetrzeć piętro</t>
  </si>
  <si>
    <t>Zagruntować klatkę schodową</t>
  </si>
  <si>
    <t>Zagrunować piętro</t>
  </si>
  <si>
    <t>Malowanie przed montażem drzwi (wokoło otworu)</t>
  </si>
  <si>
    <t>Obcięcie rur od WM</t>
  </si>
  <si>
    <t>Malowanie kuchni przed naklejką i montażem mebli</t>
  </si>
  <si>
    <t>Zdjąć wymiary na tapetę do kuchni</t>
  </si>
  <si>
    <t>Zamówić tapetę do kuchnji</t>
  </si>
  <si>
    <t>Nakleić tapetę do kuchni</t>
  </si>
  <si>
    <t>Marcus</t>
  </si>
  <si>
    <t>Dopilnować obniżenia drzwi</t>
  </si>
  <si>
    <t>Zlecić przeróbkę otworu na drzwi rewizyjne</t>
  </si>
  <si>
    <t>2-przed wprowadxeniem</t>
  </si>
  <si>
    <t>3-po wprowadzeniu</t>
  </si>
  <si>
    <t>Zadzwonić do Amazona - kiedy będą mieli ziemię</t>
  </si>
  <si>
    <t>Podpiąć silnik bramy garażowej</t>
  </si>
  <si>
    <t>Zamontować niezbędne gniazdka i włączniki</t>
  </si>
  <si>
    <t>Malowanie</t>
  </si>
  <si>
    <t>Licznik z Zakres</t>
  </si>
  <si>
    <t>1-3tygodnie</t>
  </si>
  <si>
    <t>Słonkowaty</t>
  </si>
  <si>
    <t>Słońca</t>
  </si>
  <si>
    <t>Złożyć reklamację w JA&amp;CK</t>
  </si>
  <si>
    <t>Dopilnować, żeby JA&amp;CK naprawił kanalizację</t>
  </si>
</sst>
</file>

<file path=xl/styles.xml><?xml version="1.0" encoding="utf-8"?>
<styleSheet xmlns="http://schemas.openxmlformats.org/spreadsheetml/2006/main">
  <fonts count="21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b/>
      <sz val="10"/>
      <name val="Tahoma"/>
      <family val="2"/>
      <charset val="238"/>
    </font>
    <font>
      <sz val="10"/>
      <name val="Tahoma"/>
    </font>
    <font>
      <sz val="11"/>
      <color theme="0"/>
      <name val="Czcionka tekstu podstawowego"/>
      <family val="2"/>
      <charset val="238"/>
    </font>
    <font>
      <sz val="10"/>
      <color theme="0"/>
      <name val="Tahoma"/>
      <family val="2"/>
      <charset val="238"/>
    </font>
    <font>
      <sz val="11"/>
      <color theme="0"/>
      <name val="Czcionka tekstu podstawowego"/>
    </font>
    <font>
      <sz val="10"/>
      <color theme="0"/>
      <name val="Tahoma"/>
    </font>
    <font>
      <sz val="10"/>
      <name val="Czcionka tekstu podstawowego"/>
      <family val="2"/>
      <charset val="238"/>
    </font>
    <font>
      <sz val="10"/>
      <name val="Czcionka tekstu podstawowego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11"/>
      <color theme="1"/>
      <name val="Czcionka tekstu podstawowego"/>
      <charset val="238"/>
    </font>
    <font>
      <sz val="11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sz val="10"/>
      <color theme="1"/>
      <name val="Tahoma"/>
    </font>
    <font>
      <b/>
      <sz val="10"/>
      <name val="Tahoma"/>
    </font>
  </fonts>
  <fills count="7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7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theme="7"/>
      </right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4"/>
      </right>
      <top/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7"/>
      </right>
      <top/>
      <bottom/>
      <diagonal/>
    </border>
    <border>
      <left/>
      <right style="thin">
        <color theme="4"/>
      </right>
      <top/>
      <bottom style="medium">
        <color theme="0"/>
      </bottom>
      <diagonal/>
    </border>
    <border>
      <left/>
      <right style="thin">
        <color theme="7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3" fillId="0" borderId="5" xfId="0" applyFont="1" applyFill="1" applyBorder="1"/>
    <xf numFmtId="0" fontId="3" fillId="0" borderId="1" xfId="0" applyFont="1" applyFill="1" applyBorder="1"/>
    <xf numFmtId="0" fontId="3" fillId="0" borderId="6" xfId="0" applyFont="1" applyFill="1" applyBorder="1"/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3" borderId="6" xfId="0" applyFont="1" applyFill="1" applyBorder="1"/>
    <xf numFmtId="0" fontId="3" fillId="0" borderId="6" xfId="0" applyFont="1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4" fillId="4" borderId="9" xfId="0" applyFont="1" applyFill="1" applyBorder="1"/>
    <xf numFmtId="0" fontId="4" fillId="4" borderId="10" xfId="0" applyFont="1" applyFill="1" applyBorder="1"/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 wrapText="1"/>
    </xf>
    <xf numFmtId="0" fontId="3" fillId="5" borderId="1" xfId="0" applyFont="1" applyFill="1" applyBorder="1"/>
    <xf numFmtId="0" fontId="3" fillId="5" borderId="5" xfId="0" applyFont="1" applyFill="1" applyBorder="1"/>
    <xf numFmtId="0" fontId="3" fillId="5" borderId="6" xfId="0" applyFont="1" applyFill="1" applyBorder="1"/>
    <xf numFmtId="0" fontId="3" fillId="5" borderId="6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/>
    <xf numFmtId="0" fontId="1" fillId="6" borderId="5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wrapText="1"/>
    </xf>
    <xf numFmtId="0" fontId="1" fillId="6" borderId="6" xfId="0" applyFont="1" applyFill="1" applyBorder="1"/>
    <xf numFmtId="0" fontId="1" fillId="0" borderId="1" xfId="0" applyFont="1" applyFill="1" applyBorder="1" applyAlignment="1">
      <alignment wrapText="1"/>
    </xf>
    <xf numFmtId="0" fontId="1" fillId="0" borderId="6" xfId="0" applyFont="1" applyFill="1" applyBorder="1"/>
    <xf numFmtId="0" fontId="3" fillId="0" borderId="0" xfId="0" applyFont="1" applyFill="1" applyBorder="1"/>
    <xf numFmtId="0" fontId="3" fillId="0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4" fillId="0" borderId="12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 wrapText="1"/>
    </xf>
    <xf numFmtId="0" fontId="0" fillId="0" borderId="1" xfId="0" applyBorder="1"/>
    <xf numFmtId="0" fontId="0" fillId="0" borderId="3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5" fillId="0" borderId="5" xfId="0" applyFont="1" applyFill="1" applyBorder="1"/>
    <xf numFmtId="0" fontId="5" fillId="0" borderId="1" xfId="0" applyFont="1" applyFill="1" applyBorder="1"/>
    <xf numFmtId="0" fontId="0" fillId="0" borderId="16" xfId="0" applyBorder="1"/>
    <xf numFmtId="0" fontId="5" fillId="0" borderId="15" xfId="0" applyFont="1" applyFill="1" applyBorder="1"/>
    <xf numFmtId="0" fontId="5" fillId="0" borderId="16" xfId="0" applyFont="1" applyFill="1" applyBorder="1"/>
    <xf numFmtId="0" fontId="0" fillId="0" borderId="0" xfId="0" applyFill="1" applyBorder="1"/>
    <xf numFmtId="0" fontId="5" fillId="0" borderId="3" xfId="0" applyFont="1" applyFill="1" applyBorder="1"/>
    <xf numFmtId="0" fontId="0" fillId="0" borderId="14" xfId="0" applyFill="1" applyBorder="1"/>
    <xf numFmtId="0" fontId="2" fillId="0" borderId="20" xfId="0" applyFont="1" applyFill="1" applyBorder="1"/>
    <xf numFmtId="0" fontId="2" fillId="0" borderId="21" xfId="0" applyFont="1" applyFill="1" applyBorder="1"/>
    <xf numFmtId="0" fontId="2" fillId="0" borderId="21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0" fillId="0" borderId="1" xfId="0" applyFill="1" applyBorder="1"/>
    <xf numFmtId="0" fontId="7" fillId="0" borderId="1" xfId="0" applyFont="1" applyFill="1" applyBorder="1"/>
    <xf numFmtId="0" fontId="6" fillId="0" borderId="1" xfId="0" applyFont="1" applyFill="1" applyBorder="1"/>
    <xf numFmtId="0" fontId="7" fillId="0" borderId="1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23" xfId="0" applyFont="1" applyFill="1" applyBorder="1"/>
    <xf numFmtId="0" fontId="2" fillId="0" borderId="23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 wrapText="1"/>
    </xf>
    <xf numFmtId="0" fontId="7" fillId="0" borderId="5" xfId="0" applyFont="1" applyFill="1" applyBorder="1"/>
    <xf numFmtId="0" fontId="7" fillId="0" borderId="15" xfId="0" applyFont="1" applyFill="1" applyBorder="1"/>
    <xf numFmtId="0" fontId="7" fillId="0" borderId="16" xfId="0" applyFont="1" applyFill="1" applyBorder="1"/>
    <xf numFmtId="0" fontId="8" fillId="0" borderId="1" xfId="0" applyFont="1" applyFill="1" applyBorder="1"/>
    <xf numFmtId="0" fontId="8" fillId="0" borderId="16" xfId="0" applyFont="1" applyFill="1" applyBorder="1"/>
    <xf numFmtId="0" fontId="9" fillId="0" borderId="5" xfId="0" applyFont="1" applyFill="1" applyBorder="1"/>
    <xf numFmtId="0" fontId="9" fillId="0" borderId="1" xfId="0" applyFont="1" applyFill="1" applyBorder="1"/>
    <xf numFmtId="0" fontId="10" fillId="0" borderId="1" xfId="0" applyFont="1" applyFill="1" applyBorder="1"/>
    <xf numFmtId="0" fontId="11" fillId="0" borderId="1" xfId="0" applyFont="1" applyFill="1" applyBorder="1"/>
    <xf numFmtId="0" fontId="11" fillId="0" borderId="6" xfId="0" applyFont="1" applyFill="1" applyBorder="1"/>
    <xf numFmtId="0" fontId="4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10" fillId="0" borderId="16" xfId="0" applyFont="1" applyFill="1" applyBorder="1"/>
    <xf numFmtId="0" fontId="11" fillId="0" borderId="7" xfId="0" applyFont="1" applyFill="1" applyBorder="1"/>
    <xf numFmtId="0" fontId="5" fillId="0" borderId="5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wrapText="1"/>
    </xf>
    <xf numFmtId="0" fontId="11" fillId="0" borderId="1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5" fillId="0" borderId="15" xfId="0" applyFont="1" applyFill="1" applyBorder="1" applyAlignment="1">
      <alignment horizontal="left"/>
    </xf>
    <xf numFmtId="0" fontId="5" fillId="0" borderId="16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wrapText="1"/>
    </xf>
    <xf numFmtId="0" fontId="10" fillId="0" borderId="6" xfId="0" applyFont="1" applyFill="1" applyBorder="1" applyAlignment="1">
      <alignment horizontal="left"/>
    </xf>
    <xf numFmtId="0" fontId="4" fillId="0" borderId="2" xfId="0" applyFont="1" applyFill="1" applyBorder="1"/>
    <xf numFmtId="0" fontId="4" fillId="0" borderId="3" xfId="0" applyFont="1" applyFill="1" applyBorder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15" xfId="0" applyFont="1" applyFill="1" applyBorder="1" applyAlignment="1">
      <alignment horizontal="left"/>
    </xf>
    <xf numFmtId="0" fontId="3" fillId="0" borderId="16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wrapText="1"/>
    </xf>
    <xf numFmtId="0" fontId="10" fillId="0" borderId="16" xfId="0" applyFont="1" applyFill="1" applyBorder="1" applyAlignment="1">
      <alignment horizontal="left" wrapText="1"/>
    </xf>
    <xf numFmtId="0" fontId="16" fillId="0" borderId="1" xfId="0" applyFont="1" applyBorder="1"/>
    <xf numFmtId="0" fontId="0" fillId="0" borderId="1" xfId="0" applyBorder="1" applyAlignment="1">
      <alignment wrapText="1"/>
    </xf>
    <xf numFmtId="0" fontId="17" fillId="0" borderId="0" xfId="0" applyFont="1"/>
    <xf numFmtId="0" fontId="3" fillId="0" borderId="6" xfId="0" applyFont="1" applyFill="1" applyBorder="1" applyAlignment="1">
      <alignment horizontal="left"/>
    </xf>
    <xf numFmtId="0" fontId="1" fillId="0" borderId="1" xfId="0" applyFont="1" applyFill="1" applyBorder="1"/>
    <xf numFmtId="0" fontId="4" fillId="0" borderId="1" xfId="0" applyFont="1" applyFill="1" applyBorder="1" applyAlignment="1">
      <alignment horizontal="left"/>
    </xf>
    <xf numFmtId="0" fontId="18" fillId="0" borderId="1" xfId="0" applyFont="1" applyFill="1" applyBorder="1"/>
    <xf numFmtId="0" fontId="19" fillId="0" borderId="1" xfId="0" applyFont="1" applyFill="1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9" fillId="0" borderId="1" xfId="0" applyFont="1" applyFill="1" applyBorder="1" applyAlignment="1">
      <alignment horizontal="left"/>
    </xf>
    <xf numFmtId="0" fontId="20" fillId="0" borderId="3" xfId="0" applyFont="1" applyFill="1" applyBorder="1" applyAlignment="1">
      <alignment horizontal="left" wrapText="1"/>
    </xf>
    <xf numFmtId="0" fontId="0" fillId="0" borderId="16" xfId="0" applyBorder="1" applyAlignment="1"/>
    <xf numFmtId="0" fontId="0" fillId="0" borderId="3" xfId="0" applyBorder="1" applyAlignment="1"/>
  </cellXfs>
  <cellStyles count="1">
    <cellStyle name="Normalny" xfId="0" builtinId="0"/>
  </cellStyles>
  <dxfs count="1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zcionka tekstu podstawowego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zcionka tekstu podstawowego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</dxf>
    <dxf>
      <border outline="0">
        <bottom style="medium">
          <color theme="0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none"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none"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tek" refreshedDate="41730.736791782409" createdVersion="3" refreshedVersion="3" minRefreshableVersion="3" recordCount="27">
  <cacheSource type="worksheet">
    <worksheetSource name="Tabela24[[#Wszystko];[SP]:[Realizator]]"/>
  </cacheSource>
  <cacheFields count="3">
    <cacheField name="SP" numFmtId="0">
      <sharedItems containsString="0" containsBlank="1" containsNumber="1" containsInteger="1" minValue="2" maxValue="5" count="4">
        <n v="3"/>
        <n v="2"/>
        <n v="5"/>
        <m/>
      </sharedItems>
    </cacheField>
    <cacheField name="Status" numFmtId="0">
      <sharedItems containsBlank="1"/>
    </cacheField>
    <cacheField name="Realizator" numFmtId="0">
      <sharedItems containsBlank="1" count="5">
        <s v="Słonka"/>
        <s v="Słonki"/>
        <m/>
        <s v="Słonek"/>
        <s v="Słoneka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otek" refreshedDate="41730.738203819441" createdVersion="3" refreshedVersion="3" minRefreshableVersion="3" recordCount="24">
  <cacheSource type="worksheet">
    <worksheetSource name="Tabela4[[SP]:[Realizator]]"/>
  </cacheSource>
  <cacheFields count="3">
    <cacheField name="SP" numFmtId="0">
      <sharedItems containsString="0" containsBlank="1" containsNumber="1" containsInteger="1" minValue="2" maxValue="5"/>
    </cacheField>
    <cacheField name="Status" numFmtId="0">
      <sharedItems containsNonDate="0" containsString="0" containsBlank="1"/>
    </cacheField>
    <cacheField name="Realizator" numFmtId="0">
      <sharedItems containsBlank="1" count="4">
        <s v="Słonek"/>
        <m/>
        <s v="Słonka"/>
        <s v="Słonki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1876.843434374998" createdVersion="3" refreshedVersion="3" minRefreshableVersion="3" recordCount="70">
  <cacheSource type="worksheet">
    <worksheetSource name="Tabela7"/>
  </cacheSource>
  <cacheFields count="8">
    <cacheField name="SP" numFmtId="0">
      <sharedItems containsNonDate="0" containsString="0" containsBlank="1"/>
    </cacheField>
    <cacheField name="Status" numFmtId="0">
      <sharedItems containsBlank="1"/>
    </cacheField>
    <cacheField name="Realizator" numFmtId="0">
      <sharedItems containsBlank="1" count="4">
        <s v="Słonka"/>
        <s v="Słonkowaty"/>
        <s v="Słońca"/>
        <m/>
      </sharedItems>
    </cacheField>
    <cacheField name="Zakres" numFmtId="0">
      <sharedItems containsBlank="1" count="17">
        <s v="Kanalizacja"/>
        <s v="Teren"/>
        <s v="Kredyt"/>
        <s v="Łazienki"/>
        <s v="Komin"/>
        <s v="Tynki zewnętrzne"/>
        <s v="Tarasy"/>
        <s v="Elektryka"/>
        <s v="Marcus"/>
        <s v="Wykończenie"/>
        <s v="Drzwi"/>
        <s v="Alarm"/>
        <s v="Ogrzewanie"/>
        <s v="Min. Wyposażenie"/>
        <s v="Okna"/>
        <s v="Garaż"/>
        <m/>
      </sharedItems>
    </cacheField>
    <cacheField name="Zadanie" numFmtId="0">
      <sharedItems containsBlank="1"/>
    </cacheField>
    <cacheField name="Priorytet" numFmtId="0">
      <sharedItems containsString="0" containsBlank="1" containsNumber="1" containsInteger="1" minValue="1" maxValue="3" count="4">
        <n v="1"/>
        <n v="2"/>
        <n v="3"/>
        <m/>
      </sharedItems>
    </cacheField>
    <cacheField name="Uwagi" numFmtId="0">
      <sharedItems containsNonDate="0" containsString="0" containsBlank="1"/>
    </cacheField>
    <cacheField name="Kolumna1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s v="done"/>
    <x v="0"/>
  </r>
  <r>
    <x v="1"/>
    <m/>
    <x v="0"/>
  </r>
  <r>
    <x v="2"/>
    <m/>
    <x v="1"/>
  </r>
  <r>
    <x v="3"/>
    <m/>
    <x v="2"/>
  </r>
  <r>
    <x v="2"/>
    <s v="done"/>
    <x v="0"/>
  </r>
  <r>
    <x v="2"/>
    <s v="done"/>
    <x v="0"/>
  </r>
  <r>
    <x v="2"/>
    <s v="done"/>
    <x v="0"/>
  </r>
  <r>
    <x v="3"/>
    <m/>
    <x v="2"/>
  </r>
  <r>
    <x v="2"/>
    <s v="done"/>
    <x v="0"/>
  </r>
  <r>
    <x v="2"/>
    <m/>
    <x v="3"/>
  </r>
  <r>
    <x v="2"/>
    <s v="done"/>
    <x v="0"/>
  </r>
  <r>
    <x v="0"/>
    <s v="done"/>
    <x v="0"/>
  </r>
  <r>
    <x v="1"/>
    <s v="done"/>
    <x v="0"/>
  </r>
  <r>
    <x v="3"/>
    <m/>
    <x v="2"/>
  </r>
  <r>
    <x v="2"/>
    <s v="done"/>
    <x v="1"/>
  </r>
  <r>
    <x v="1"/>
    <s v="done"/>
    <x v="3"/>
  </r>
  <r>
    <x v="1"/>
    <s v="done"/>
    <x v="3"/>
  </r>
  <r>
    <x v="3"/>
    <m/>
    <x v="2"/>
  </r>
  <r>
    <x v="2"/>
    <m/>
    <x v="3"/>
  </r>
  <r>
    <x v="1"/>
    <m/>
    <x v="3"/>
  </r>
  <r>
    <x v="0"/>
    <m/>
    <x v="3"/>
  </r>
  <r>
    <x v="3"/>
    <m/>
    <x v="2"/>
  </r>
  <r>
    <x v="0"/>
    <m/>
    <x v="3"/>
  </r>
  <r>
    <x v="0"/>
    <m/>
    <x v="3"/>
  </r>
  <r>
    <x v="0"/>
    <m/>
    <x v="3"/>
  </r>
  <r>
    <x v="3"/>
    <m/>
    <x v="2"/>
  </r>
  <r>
    <x v="3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n v="5"/>
    <m/>
    <x v="0"/>
  </r>
  <r>
    <n v="2"/>
    <m/>
    <x v="0"/>
  </r>
  <r>
    <n v="3"/>
    <m/>
    <x v="0"/>
  </r>
  <r>
    <m/>
    <m/>
    <x v="1"/>
  </r>
  <r>
    <n v="3"/>
    <m/>
    <x v="0"/>
  </r>
  <r>
    <n v="3"/>
    <m/>
    <x v="0"/>
  </r>
  <r>
    <n v="3"/>
    <m/>
    <x v="0"/>
  </r>
  <r>
    <m/>
    <m/>
    <x v="1"/>
  </r>
  <r>
    <n v="2"/>
    <m/>
    <x v="2"/>
  </r>
  <r>
    <n v="3"/>
    <m/>
    <x v="3"/>
  </r>
  <r>
    <n v="5"/>
    <m/>
    <x v="0"/>
  </r>
  <r>
    <m/>
    <m/>
    <x v="1"/>
  </r>
  <r>
    <n v="2"/>
    <m/>
    <x v="0"/>
  </r>
  <r>
    <n v="3"/>
    <m/>
    <x v="3"/>
  </r>
  <r>
    <n v="5"/>
    <m/>
    <x v="2"/>
  </r>
  <r>
    <n v="2"/>
    <m/>
    <x v="0"/>
  </r>
  <r>
    <n v="2"/>
    <m/>
    <x v="0"/>
  </r>
  <r>
    <n v="3"/>
    <m/>
    <x v="2"/>
  </r>
  <r>
    <n v="2"/>
    <m/>
    <x v="0"/>
  </r>
  <r>
    <n v="5"/>
    <m/>
    <x v="0"/>
  </r>
  <r>
    <n v="5"/>
    <m/>
    <x v="3"/>
  </r>
  <r>
    <n v="3"/>
    <m/>
    <x v="3"/>
  </r>
  <r>
    <n v="3"/>
    <m/>
    <x v="0"/>
  </r>
  <r>
    <m/>
    <m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0">
  <r>
    <m/>
    <m/>
    <x v="0"/>
    <x v="0"/>
    <s v="Odpompować wodę z baniaka"/>
    <x v="0"/>
    <m/>
    <m/>
  </r>
  <r>
    <m/>
    <m/>
    <x v="0"/>
    <x v="0"/>
    <s v="Zrobić zdjęcia / rysunek zawartości baniaka"/>
    <x v="0"/>
    <m/>
    <m/>
  </r>
  <r>
    <m/>
    <m/>
    <x v="0"/>
    <x v="0"/>
    <s v="Skonsultować z ZGK zawartość baniaka i wziąć od nich poradę"/>
    <x v="0"/>
    <m/>
    <m/>
  </r>
  <r>
    <m/>
    <m/>
    <x v="0"/>
    <x v="0"/>
    <s v="Zapytać ZKG czy zrobią nam przepompownię i za ile"/>
    <x v="0"/>
    <m/>
    <m/>
  </r>
  <r>
    <m/>
    <m/>
    <x v="0"/>
    <x v="0"/>
    <s v="Znaleźć / wybrać pompę do kanalizacji"/>
    <x v="0"/>
    <m/>
    <m/>
  </r>
  <r>
    <m/>
    <m/>
    <x v="0"/>
    <x v="0"/>
    <s v="Zamówić/kupić pompę"/>
    <x v="0"/>
    <m/>
    <m/>
  </r>
  <r>
    <m/>
    <m/>
    <x v="1"/>
    <x v="0"/>
    <s v="Zlecić wykonanie wpięcia pompy i uruchomienia kanalizacji"/>
    <x v="0"/>
    <m/>
    <m/>
  </r>
  <r>
    <m/>
    <m/>
    <x v="1"/>
    <x v="0"/>
    <s v="Znaleźć wykonawcę/elektryka do podpięcia zasilania pompy"/>
    <x v="0"/>
    <m/>
    <m/>
  </r>
  <r>
    <m/>
    <m/>
    <x v="1"/>
    <x v="1"/>
    <s v="Zadzwonić do Amazona - kiedy będą mieli ziemię"/>
    <x v="0"/>
    <m/>
    <m/>
  </r>
  <r>
    <m/>
    <m/>
    <x v="0"/>
    <x v="2"/>
    <s v="Sprawdzić do kiedy trzeba rozliczyć ostatnią transzę i jakie są warunki rozliczenia"/>
    <x v="0"/>
    <m/>
    <m/>
  </r>
  <r>
    <m/>
    <m/>
    <x v="0"/>
    <x v="2"/>
    <s v="Sprawdzić do kiedy trzeba oddać budynek do użytkowania"/>
    <x v="0"/>
    <m/>
    <m/>
  </r>
  <r>
    <m/>
    <m/>
    <x v="1"/>
    <x v="3"/>
    <s v="Dopilnować: montażu drzwi prysznicowych na dole"/>
    <x v="0"/>
    <m/>
    <m/>
  </r>
  <r>
    <m/>
    <m/>
    <x v="1"/>
    <x v="3"/>
    <s v="Dopilnować: wykończenia wanny"/>
    <x v="0"/>
    <m/>
    <m/>
  </r>
  <r>
    <m/>
    <m/>
    <x v="0"/>
    <x v="3"/>
    <s v="Znaleźć wszelkie niedoróbki"/>
    <x v="0"/>
    <m/>
    <m/>
  </r>
  <r>
    <m/>
    <m/>
    <x v="1"/>
    <x v="3"/>
    <s v="Dopilnować: poprawienia wszelkich niedoróbek"/>
    <x v="0"/>
    <m/>
    <s v="1-3tygodnie"/>
  </r>
  <r>
    <m/>
    <m/>
    <x v="1"/>
    <x v="4"/>
    <s v="Upewnić się u Glapy, że można zamurować otwór nad kominkiem"/>
    <x v="0"/>
    <m/>
    <s v="2-przed wprowadxeniem"/>
  </r>
  <r>
    <m/>
    <m/>
    <x v="1"/>
    <x v="5"/>
    <s v="Zorientować się kiedy można zacząć prace (skończenia prac tarasowych)"/>
    <x v="0"/>
    <m/>
    <m/>
  </r>
  <r>
    <m/>
    <m/>
    <x v="1"/>
    <x v="6"/>
    <s v="Wybrać płytki na balustrady"/>
    <x v="0"/>
    <m/>
    <m/>
  </r>
  <r>
    <m/>
    <m/>
    <x v="1"/>
    <x v="6"/>
    <s v="Zaplanowac wycieczkę do kamieniołomu"/>
    <x v="0"/>
    <m/>
    <m/>
  </r>
  <r>
    <m/>
    <m/>
    <x v="2"/>
    <x v="6"/>
    <s v="Obejrzeć kamień"/>
    <x v="0"/>
    <m/>
    <m/>
  </r>
  <r>
    <m/>
    <m/>
    <x v="0"/>
    <x v="6"/>
    <s v="Przygotować zamówienie "/>
    <x v="0"/>
    <m/>
    <m/>
  </r>
  <r>
    <m/>
    <m/>
    <x v="0"/>
    <x v="6"/>
    <s v="Złożyć zamówienie"/>
    <x v="0"/>
    <m/>
    <m/>
  </r>
  <r>
    <m/>
    <m/>
    <x v="1"/>
    <x v="7"/>
    <s v="Wyprowadzić zasilanie zmywarki i lodówki"/>
    <x v="0"/>
    <m/>
    <m/>
  </r>
  <r>
    <m/>
    <s v="DONE"/>
    <x v="1"/>
    <x v="8"/>
    <s v="Wysłać Dominikowi zdjęcia rozłożenia podłogówki przy rurach WM"/>
    <x v="0"/>
    <m/>
    <m/>
  </r>
  <r>
    <m/>
    <m/>
    <x v="1"/>
    <x v="8"/>
    <s v="Dopilnować, żeby Marcus zrobił połączenie rury od wentylacji kanalizacji"/>
    <x v="0"/>
    <m/>
    <m/>
  </r>
  <r>
    <m/>
    <m/>
    <x v="1"/>
    <x v="8"/>
    <s v="Dopilnować obniżenia drzwi"/>
    <x v="0"/>
    <m/>
    <m/>
  </r>
  <r>
    <m/>
    <m/>
    <x v="2"/>
    <x v="9"/>
    <s v="Malowanie przed montażem drzwi (wokoło otworu)"/>
    <x v="0"/>
    <m/>
    <m/>
  </r>
  <r>
    <m/>
    <m/>
    <x v="2"/>
    <x v="9"/>
    <s v="Malowanie kuchni przed naklejką i montażem mebli"/>
    <x v="0"/>
    <m/>
    <m/>
  </r>
  <r>
    <m/>
    <m/>
    <x v="0"/>
    <x v="9"/>
    <s v="Zdjąć wymiary na tapetę do kuchni"/>
    <x v="0"/>
    <m/>
    <m/>
  </r>
  <r>
    <m/>
    <m/>
    <x v="0"/>
    <x v="9"/>
    <s v="Zamówić tapetę do kuchnji"/>
    <x v="0"/>
    <m/>
    <m/>
  </r>
  <r>
    <m/>
    <m/>
    <x v="2"/>
    <x v="9"/>
    <s v="Nakleić tapetę do kuchni"/>
    <x v="0"/>
    <m/>
    <m/>
  </r>
  <r>
    <m/>
    <m/>
    <x v="0"/>
    <x v="10"/>
    <s v="Ustalić termin montażu"/>
    <x v="0"/>
    <m/>
    <m/>
  </r>
  <r>
    <m/>
    <m/>
    <x v="0"/>
    <x v="1"/>
    <s v="Zamówić kontener na śmieci"/>
    <x v="1"/>
    <m/>
    <m/>
  </r>
  <r>
    <m/>
    <m/>
    <x v="3"/>
    <x v="1"/>
    <s v="Uporządkować śmieci z terenu"/>
    <x v="1"/>
    <m/>
    <m/>
  </r>
  <r>
    <m/>
    <m/>
    <x v="3"/>
    <x v="4"/>
    <s v="Zlecić zamurowanie otworu nad kominkiem"/>
    <x v="1"/>
    <m/>
    <s v="3-po wprowadzeniu"/>
  </r>
  <r>
    <m/>
    <m/>
    <x v="3"/>
    <x v="5"/>
    <s v="Umówić się z ekipą na wykonanie tynków zewnętrznych i podbitki"/>
    <x v="1"/>
    <m/>
    <m/>
  </r>
  <r>
    <m/>
    <m/>
    <x v="3"/>
    <x v="11"/>
    <s v="Wymusić dostarczenie naklejek"/>
    <x v="1"/>
    <m/>
    <m/>
  </r>
  <r>
    <m/>
    <m/>
    <x v="3"/>
    <x v="12"/>
    <s v="Umówić się z AndreTech na montaż kotłowni i uruchomienie instalacji"/>
    <x v="1"/>
    <m/>
    <m/>
  </r>
  <r>
    <m/>
    <m/>
    <x v="3"/>
    <x v="7"/>
    <s v="Zrobić oznaczenie obwodów elektrycznych"/>
    <x v="1"/>
    <m/>
    <m/>
  </r>
  <r>
    <m/>
    <m/>
    <x v="3"/>
    <x v="7"/>
    <s v="Zamontować niezbędne gniazdka i włączniki"/>
    <x v="1"/>
    <m/>
    <m/>
  </r>
  <r>
    <m/>
    <m/>
    <x v="3"/>
    <x v="9"/>
    <s v="Przetrzeć klatkę schodową"/>
    <x v="1"/>
    <m/>
    <m/>
  </r>
  <r>
    <m/>
    <m/>
    <x v="3"/>
    <x v="9"/>
    <s v="Przetrzeć piętro"/>
    <x v="1"/>
    <m/>
    <m/>
  </r>
  <r>
    <m/>
    <m/>
    <x v="3"/>
    <x v="9"/>
    <s v="Zagruntować klatkę schodową"/>
    <x v="1"/>
    <m/>
    <m/>
  </r>
  <r>
    <m/>
    <m/>
    <x v="3"/>
    <x v="9"/>
    <s v="Zagrunować piętro"/>
    <x v="1"/>
    <m/>
    <m/>
  </r>
  <r>
    <m/>
    <m/>
    <x v="3"/>
    <x v="9"/>
    <s v="Malowanie"/>
    <x v="1"/>
    <m/>
    <m/>
  </r>
  <r>
    <m/>
    <m/>
    <x v="3"/>
    <x v="9"/>
    <s v="Obcięcie rur od WM"/>
    <x v="1"/>
    <m/>
    <m/>
  </r>
  <r>
    <m/>
    <m/>
    <x v="3"/>
    <x v="13"/>
    <s v="Wybrać pralkę"/>
    <x v="1"/>
    <m/>
    <m/>
  </r>
  <r>
    <m/>
    <m/>
    <x v="3"/>
    <x v="13"/>
    <s v="Wybrać komplet młodzieżowy dla Maćka"/>
    <x v="1"/>
    <m/>
    <m/>
  </r>
  <r>
    <m/>
    <m/>
    <x v="3"/>
    <x v="13"/>
    <s v="Wybrać łóżko do sypialni"/>
    <x v="1"/>
    <m/>
    <m/>
  </r>
  <r>
    <m/>
    <m/>
    <x v="3"/>
    <x v="13"/>
    <s v="Wybrać materac do łóżka"/>
    <x v="1"/>
    <m/>
    <m/>
  </r>
  <r>
    <m/>
    <m/>
    <x v="0"/>
    <x v="0"/>
    <s v="Zadzwonić do pani z JA&amp;CK i umówić się na odbiór włazu do studzienki"/>
    <x v="2"/>
    <m/>
    <m/>
  </r>
  <r>
    <m/>
    <m/>
    <x v="0"/>
    <x v="0"/>
    <s v="Odebrać właz do studzienki"/>
    <x v="2"/>
    <m/>
    <m/>
  </r>
  <r>
    <m/>
    <m/>
    <x v="3"/>
    <x v="1"/>
    <s v="Poszukiwać ziemi do podwyższenia terenu"/>
    <x v="2"/>
    <m/>
    <m/>
  </r>
  <r>
    <m/>
    <m/>
    <x v="3"/>
    <x v="1"/>
    <s v="Poszukać baniaka na wodę deszczową"/>
    <x v="2"/>
    <m/>
    <m/>
  </r>
  <r>
    <m/>
    <m/>
    <x v="0"/>
    <x v="3"/>
    <s v="Zaprojektować meble bez szuflad i uzyskać ich wycenę"/>
    <x v="2"/>
    <m/>
    <m/>
  </r>
  <r>
    <m/>
    <m/>
    <x v="3"/>
    <x v="4"/>
    <s v="Zlecić domurowanie/zmniejszenie otworu wyczystki do rozmiarwó typowych drzwiczek rewizyjnych"/>
    <x v="2"/>
    <m/>
    <s v="x - "/>
  </r>
  <r>
    <m/>
    <m/>
    <x v="3"/>
    <x v="4"/>
    <s v="Kupić i zamontować drzwiczki rewizyjne"/>
    <x v="2"/>
    <m/>
    <m/>
  </r>
  <r>
    <m/>
    <m/>
    <x v="3"/>
    <x v="14"/>
    <s v="Umówić się na wyregulowanie drzwi tarasowych"/>
    <x v="2"/>
    <m/>
    <m/>
  </r>
  <r>
    <m/>
    <m/>
    <x v="3"/>
    <x v="5"/>
    <s v="Wybrać kolor/rodzaj tynków zewnętrznych"/>
    <x v="2"/>
    <m/>
    <m/>
  </r>
  <r>
    <m/>
    <m/>
    <x v="3"/>
    <x v="5"/>
    <s v="Wybrać kolor/rodzaj podbitki"/>
    <x v="2"/>
    <m/>
    <m/>
  </r>
  <r>
    <m/>
    <m/>
    <x v="3"/>
    <x v="11"/>
    <s v="Dowiedzieć się dlaczego przestał działać moduł GSM"/>
    <x v="2"/>
    <m/>
    <m/>
  </r>
  <r>
    <m/>
    <m/>
    <x v="3"/>
    <x v="11"/>
    <s v="Dowiedzieć się jak wpływają na instalację awarie prądu"/>
    <x v="2"/>
    <m/>
    <m/>
  </r>
  <r>
    <m/>
    <m/>
    <x v="3"/>
    <x v="8"/>
    <s v="Zlecić przeróbkę otworu na drzwi rewizyjne"/>
    <x v="2"/>
    <m/>
    <m/>
  </r>
  <r>
    <m/>
    <m/>
    <x v="3"/>
    <x v="9"/>
    <s v="Podoklejać cokoliki na dole"/>
    <x v="2"/>
    <m/>
    <m/>
  </r>
  <r>
    <m/>
    <m/>
    <x v="3"/>
    <x v="9"/>
    <s v="Podoklejać cokoliki na górze"/>
    <x v="2"/>
    <m/>
    <m/>
  </r>
  <r>
    <m/>
    <m/>
    <x v="3"/>
    <x v="15"/>
    <s v="Podpiąć silnik bramy garażowej"/>
    <x v="2"/>
    <m/>
    <m/>
  </r>
  <r>
    <m/>
    <m/>
    <x v="3"/>
    <x v="16"/>
    <m/>
    <x v="3"/>
    <m/>
    <m/>
  </r>
  <r>
    <m/>
    <m/>
    <x v="3"/>
    <x v="16"/>
    <m/>
    <x v="3"/>
    <m/>
    <m/>
  </r>
  <r>
    <m/>
    <m/>
    <x v="3"/>
    <x v="16"/>
    <m/>
    <x v="3"/>
    <m/>
    <m/>
  </r>
  <r>
    <m/>
    <m/>
    <x v="3"/>
    <x v="16"/>
    <m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I5:J9" firstHeaderRow="1" firstDataRow="1" firstDataCol="1"/>
  <pivotFields count="3">
    <pivotField dataField="1" showAll="0"/>
    <pivotField showAll="0"/>
    <pivotField axis="axisRow" showAll="0">
      <items count="6">
        <item x="3"/>
        <item m="1" x="4"/>
        <item x="0"/>
        <item x="1"/>
        <item h="1" x="2"/>
        <item t="default"/>
      </items>
    </pivotField>
  </pivotFields>
  <rowFields count="1">
    <field x="2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Suma z SP" fld="0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3" cacheId="1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I5:J10" firstHeaderRow="1" firstDataRow="1" firstDataCol="1"/>
  <pivotFields count="3">
    <pivotField dataField="1" showAll="0"/>
    <pivotField showAll="0"/>
    <pivotField axis="axisRow" showAll="0">
      <items count="5">
        <item x="0"/>
        <item x="2"/>
        <item x="3"/>
        <item x="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SP" fld="0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przestawna1" cacheId="2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H6:I55" firstHeaderRow="1" firstDataRow="1" firstDataCol="1"/>
  <pivotFields count="8"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axis="axisRow" dataField="1" showAll="0">
      <items count="18">
        <item x="11"/>
        <item x="10"/>
        <item x="7"/>
        <item x="15"/>
        <item x="0"/>
        <item x="4"/>
        <item x="2"/>
        <item x="3"/>
        <item x="8"/>
        <item x="13"/>
        <item x="12"/>
        <item x="14"/>
        <item x="6"/>
        <item x="1"/>
        <item x="5"/>
        <item x="9"/>
        <item x="16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</pivotFields>
  <rowFields count="3">
    <field x="5"/>
    <field x="2"/>
    <field x="3"/>
  </rowFields>
  <rowItems count="49">
    <i>
      <x/>
    </i>
    <i r="1">
      <x/>
    </i>
    <i r="2">
      <x v="1"/>
    </i>
    <i r="2">
      <x v="4"/>
    </i>
    <i r="2">
      <x v="6"/>
    </i>
    <i r="2">
      <x v="7"/>
    </i>
    <i r="2">
      <x v="12"/>
    </i>
    <i r="2">
      <x v="15"/>
    </i>
    <i r="1">
      <x v="2"/>
    </i>
    <i r="2">
      <x v="2"/>
    </i>
    <i r="2">
      <x v="4"/>
    </i>
    <i r="2">
      <x v="5"/>
    </i>
    <i r="2">
      <x v="7"/>
    </i>
    <i r="2">
      <x v="8"/>
    </i>
    <i r="2">
      <x v="12"/>
    </i>
    <i r="2">
      <x v="13"/>
    </i>
    <i r="2">
      <x v="14"/>
    </i>
    <i r="1">
      <x v="3"/>
    </i>
    <i r="2">
      <x v="12"/>
    </i>
    <i r="2">
      <x v="15"/>
    </i>
    <i>
      <x v="1"/>
    </i>
    <i r="1">
      <x/>
    </i>
    <i r="2">
      <x v="13"/>
    </i>
    <i r="1">
      <x v="1"/>
    </i>
    <i r="2">
      <x/>
    </i>
    <i r="2">
      <x v="2"/>
    </i>
    <i r="2">
      <x v="5"/>
    </i>
    <i r="2">
      <x v="9"/>
    </i>
    <i r="2">
      <x v="10"/>
    </i>
    <i r="2">
      <x v="13"/>
    </i>
    <i r="2">
      <x v="14"/>
    </i>
    <i r="2">
      <x v="15"/>
    </i>
    <i>
      <x v="2"/>
    </i>
    <i r="1">
      <x/>
    </i>
    <i r="2">
      <x v="4"/>
    </i>
    <i r="2">
      <x v="7"/>
    </i>
    <i r="1">
      <x v="1"/>
    </i>
    <i r="2">
      <x/>
    </i>
    <i r="2">
      <x v="3"/>
    </i>
    <i r="2">
      <x v="5"/>
    </i>
    <i r="2">
      <x v="8"/>
    </i>
    <i r="2">
      <x v="11"/>
    </i>
    <i r="2">
      <x v="13"/>
    </i>
    <i r="2">
      <x v="14"/>
    </i>
    <i r="2">
      <x v="15"/>
    </i>
    <i>
      <x v="3"/>
    </i>
    <i r="1">
      <x v="1"/>
    </i>
    <i r="2">
      <x v="16"/>
    </i>
    <i t="grand">
      <x/>
    </i>
  </rowItems>
  <colItems count="1">
    <i/>
  </colItems>
  <dataFields count="1">
    <dataField name="Licznik z Zakres" fld="3" subtotal="count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0" name="Tabela20" displayName="Tabela20" ref="A1:F24" totalsRowShown="0" headerRowDxfId="101" dataDxfId="99" headerRowBorderDxfId="100" tableBorderDxfId="98" totalsRowBorderDxfId="97">
  <autoFilter ref="A1:F24"/>
  <tableColumns count="6">
    <tableColumn id="1" name="Id" dataDxfId="96"/>
    <tableColumn id="2" name="Priorytet" dataDxfId="95"/>
    <tableColumn id="3" name="Rozmiar" dataDxfId="94"/>
    <tableColumn id="4" name="Status" dataDxfId="93"/>
    <tableColumn id="5" name="Chcę" dataDxfId="92"/>
    <tableColumn id="6" name="Aby" dataDxfId="91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B4:G25" totalsRowCount="1" headerRowDxfId="90" dataDxfId="88" headerRowBorderDxfId="89" tableBorderDxfId="87" totalsRowBorderDxfId="86">
  <autoFilter ref="B4:G24">
    <filterColumn colId="5"/>
  </autoFilter>
  <tableColumns count="6">
    <tableColumn id="1" name="SP" totalsRowFunction="sum" dataDxfId="85" totalsRowDxfId="84"/>
    <tableColumn id="2" name="Status" dataDxfId="83" totalsRowDxfId="82"/>
    <tableColumn id="3" name="Realizator" dataDxfId="81" totalsRowDxfId="80"/>
    <tableColumn id="4" name="Zakres" dataDxfId="79" totalsRowDxfId="78"/>
    <tableColumn id="5" name="Zadanie" dataDxfId="77" totalsRowDxfId="76"/>
    <tableColumn id="6" name="Kolumna1" dataDxfId="75" totalsRowDxfId="7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B3:G21" totalsRowShown="0" headerRowDxfId="73" dataDxfId="71" headerRowBorderDxfId="72" tableBorderDxfId="70">
  <autoFilter ref="B3:G21"/>
  <tableColumns count="6">
    <tableColumn id="1" name="SP" dataDxfId="69"/>
    <tableColumn id="2" name="Status" dataDxfId="68"/>
    <tableColumn id="3" name="Realizator" dataDxfId="67"/>
    <tableColumn id="4" name="Zakres" dataDxfId="66"/>
    <tableColumn id="5" name="Zadanie" dataDxfId="65"/>
    <tableColumn id="6" name="Uwagi" dataDxfId="64"/>
  </tableColumns>
  <tableStyleInfo name="TableStyleDark3" showFirstColumn="0" showLastColumn="0" showRowStripes="1" showColumnStripes="0"/>
</table>
</file>

<file path=xl/tables/table4.xml><?xml version="1.0" encoding="utf-8"?>
<table xmlns="http://schemas.openxmlformats.org/spreadsheetml/2006/main" id="3" name="Tabela24" displayName="Tabela24" ref="B3:G30" totalsRowShown="0" headerRowDxfId="63" dataDxfId="61" headerRowBorderDxfId="62" tableBorderDxfId="60">
  <autoFilter ref="B3:G30"/>
  <tableColumns count="6">
    <tableColumn id="1" name="SP" dataDxfId="59"/>
    <tableColumn id="2" name="Status" dataDxfId="58"/>
    <tableColumn id="3" name="Realizator" dataDxfId="57"/>
    <tableColumn id="4" name="Zakres" dataDxfId="56"/>
    <tableColumn id="5" name="Zadanie" dataDxfId="55"/>
    <tableColumn id="6" name="Uwagi" dataDxfId="54"/>
  </tableColumns>
  <tableStyleInfo name="TableStyleDark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B2:G26" totalsRowShown="0" headerRowDxfId="53" dataDxfId="51" headerRowBorderDxfId="52" tableBorderDxfId="50" totalsRowBorderDxfId="49">
  <autoFilter ref="B2:G26"/>
  <tableColumns count="6">
    <tableColumn id="1" name="SP" dataDxfId="48"/>
    <tableColumn id="2" name="Status" dataDxfId="47"/>
    <tableColumn id="3" name="Realizator" dataDxfId="46"/>
    <tableColumn id="4" name="Zakres" dataDxfId="45"/>
    <tableColumn id="5" name="Zadanie" dataDxfId="44"/>
    <tableColumn id="6" name="Uwagi" dataDxfId="43"/>
  </tableColumns>
  <tableStyleInfo name="TableStyleDark3" showFirstColumn="0" showLastColumn="0" showRowStripes="1" showColumnStripes="0"/>
</table>
</file>

<file path=xl/tables/table6.xml><?xml version="1.0" encoding="utf-8"?>
<table xmlns="http://schemas.openxmlformats.org/spreadsheetml/2006/main" id="5" name="Tabela46" displayName="Tabela46" ref="B3:G40" totalsRowShown="0" headerRowDxfId="42" dataDxfId="40" headerRowBorderDxfId="41" tableBorderDxfId="39" totalsRowBorderDxfId="38">
  <autoFilter ref="B3:G40"/>
  <tableColumns count="6">
    <tableColumn id="1" name="SP" dataDxfId="37"/>
    <tableColumn id="2" name="Status" dataDxfId="36"/>
    <tableColumn id="3" name="Realizator" dataDxfId="35"/>
    <tableColumn id="4" name="Zakres" dataDxfId="34"/>
    <tableColumn id="5" name="Zadanie" dataDxfId="33"/>
    <tableColumn id="6" name="Uwagi" dataDxfId="32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id="6" name="Tabela467" displayName="Tabela467" ref="B3:G62" totalsRowShown="0" headerRowDxfId="31" dataDxfId="29" headerRowBorderDxfId="30" tableBorderDxfId="28" totalsRowBorderDxfId="27">
  <autoFilter ref="B3:G62"/>
  <tableColumns count="6">
    <tableColumn id="1" name="SP" dataDxfId="26"/>
    <tableColumn id="2" name="Status" dataDxfId="25"/>
    <tableColumn id="3" name="Realizator" dataDxfId="24"/>
    <tableColumn id="4" name="Zakres" dataDxfId="23"/>
    <tableColumn id="5" name="Zadanie" dataDxfId="22"/>
    <tableColumn id="6" name="Uwagi" dataDxfId="21"/>
  </tableColumns>
  <tableStyleInfo name="TableStyleMedium18" showFirstColumn="0" showLastColumn="0" showRowStripes="1" showColumnStripes="0"/>
</table>
</file>

<file path=xl/tables/table8.xml><?xml version="1.0" encoding="utf-8"?>
<table xmlns="http://schemas.openxmlformats.org/spreadsheetml/2006/main" id="8" name="Tabela8" displayName="Tabela8" ref="B3:G96" totalsRowShown="0" dataDxfId="19" headerRowBorderDxfId="20" tableBorderDxfId="18" totalsRowBorderDxfId="17">
  <autoFilter ref="B3:G96"/>
  <tableColumns count="6">
    <tableColumn id="1" name="SP" dataDxfId="16"/>
    <tableColumn id="2" name="Status" dataDxfId="15"/>
    <tableColumn id="3" name="Realizator" dataDxfId="14"/>
    <tableColumn id="4" name="Zakres" dataDxfId="13"/>
    <tableColumn id="5" name="Zadanie" dataDxfId="12"/>
    <tableColumn id="6" name="Uwagi" dataDxfId="11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7" name="Tabela7" displayName="Tabela7" ref="A3:F75" totalsRowShown="0" headerRowDxfId="10" dataDxfId="8" headerRowBorderDxfId="9" tableBorderDxfId="7" totalsRowBorderDxfId="6">
  <autoFilter ref="A3:F75">
    <filterColumn colId="4">
      <filters>
        <filter val="1"/>
      </filters>
    </filterColumn>
    <filterColumn colId="5"/>
  </autoFilter>
  <sortState ref="A4:I73">
    <sortCondition ref="E3:E73"/>
  </sortState>
  <tableColumns count="6">
    <tableColumn id="2" name="Status" dataDxfId="5"/>
    <tableColumn id="3" name="Realizator" dataDxfId="4"/>
    <tableColumn id="4" name="Zakres" dataDxfId="3"/>
    <tableColumn id="5" name="Zadanie" dataDxfId="2"/>
    <tableColumn id="7" name="Priorytet" dataDxfId="1"/>
    <tableColumn id="8" name="Uwagi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D22" sqref="D22"/>
    </sheetView>
  </sheetViews>
  <sheetFormatPr defaultRowHeight="14.25"/>
  <cols>
    <col min="1" max="1" width="3.88671875" customWidth="1"/>
    <col min="2" max="2" width="6.88671875" customWidth="1"/>
    <col min="3" max="3" width="5.21875" customWidth="1"/>
    <col min="4" max="4" width="10.33203125" customWidth="1"/>
    <col min="5" max="5" width="43.6640625" customWidth="1"/>
    <col min="6" max="6" width="52.77734375" customWidth="1"/>
  </cols>
  <sheetData>
    <row r="1" spans="1:6">
      <c r="A1" s="19" t="s">
        <v>0</v>
      </c>
      <c r="B1" s="20" t="s">
        <v>1</v>
      </c>
      <c r="C1" s="20" t="s">
        <v>4</v>
      </c>
      <c r="D1" s="20" t="s">
        <v>8</v>
      </c>
      <c r="E1" s="21" t="s">
        <v>2</v>
      </c>
      <c r="F1" s="22" t="s">
        <v>3</v>
      </c>
    </row>
    <row r="2" spans="1:6">
      <c r="A2" s="4">
        <v>1</v>
      </c>
      <c r="B2" s="5" t="s">
        <v>5</v>
      </c>
      <c r="C2" s="5"/>
      <c r="D2" s="5" t="s">
        <v>72</v>
      </c>
      <c r="E2" s="6" t="s">
        <v>26</v>
      </c>
      <c r="F2" s="7" t="s">
        <v>29</v>
      </c>
    </row>
    <row r="3" spans="1:6">
      <c r="A3" s="23">
        <v>2</v>
      </c>
      <c r="B3" s="24" t="s">
        <v>5</v>
      </c>
      <c r="C3" s="24"/>
      <c r="D3" s="24"/>
      <c r="E3" s="25" t="s">
        <v>14</v>
      </c>
      <c r="F3" s="26" t="s">
        <v>53</v>
      </c>
    </row>
    <row r="4" spans="1:6">
      <c r="A4" s="4">
        <v>3</v>
      </c>
      <c r="B4" s="5" t="s">
        <v>5</v>
      </c>
      <c r="C4" s="5"/>
      <c r="D4" s="5"/>
      <c r="E4" s="6" t="s">
        <v>44</v>
      </c>
      <c r="F4" s="7" t="s">
        <v>49</v>
      </c>
    </row>
    <row r="5" spans="1:6">
      <c r="A5" s="23">
        <v>4</v>
      </c>
      <c r="B5" s="24" t="s">
        <v>5</v>
      </c>
      <c r="C5" s="24"/>
      <c r="D5" s="24" t="s">
        <v>72</v>
      </c>
      <c r="E5" s="25" t="s">
        <v>33</v>
      </c>
      <c r="F5" s="26" t="s">
        <v>39</v>
      </c>
    </row>
    <row r="6" spans="1:6">
      <c r="A6" s="4">
        <v>5</v>
      </c>
      <c r="B6" s="5" t="s">
        <v>5</v>
      </c>
      <c r="C6" s="5"/>
      <c r="D6" s="5" t="s">
        <v>72</v>
      </c>
      <c r="E6" s="6" t="s">
        <v>34</v>
      </c>
      <c r="F6" s="7" t="s">
        <v>38</v>
      </c>
    </row>
    <row r="7" spans="1:6">
      <c r="A7" s="23">
        <v>6</v>
      </c>
      <c r="B7" s="24" t="s">
        <v>5</v>
      </c>
      <c r="C7" s="24"/>
      <c r="D7" s="24"/>
      <c r="E7" s="25" t="s">
        <v>114</v>
      </c>
      <c r="F7" s="26" t="s">
        <v>40</v>
      </c>
    </row>
    <row r="8" spans="1:6">
      <c r="A8" s="4">
        <v>7</v>
      </c>
      <c r="B8" s="5" t="s">
        <v>5</v>
      </c>
      <c r="C8" s="5"/>
      <c r="D8" s="5" t="s">
        <v>72</v>
      </c>
      <c r="E8" s="6" t="s">
        <v>36</v>
      </c>
      <c r="F8" s="7" t="s">
        <v>41</v>
      </c>
    </row>
    <row r="9" spans="1:6">
      <c r="A9" s="23">
        <v>8</v>
      </c>
      <c r="B9" s="24" t="s">
        <v>5</v>
      </c>
      <c r="C9" s="24"/>
      <c r="D9" s="24"/>
      <c r="E9" s="25" t="s">
        <v>35</v>
      </c>
      <c r="F9" s="26" t="s">
        <v>45</v>
      </c>
    </row>
    <row r="10" spans="1:6">
      <c r="A10" s="4">
        <v>9</v>
      </c>
      <c r="B10" s="5" t="s">
        <v>5</v>
      </c>
      <c r="C10" s="5"/>
      <c r="D10" s="5"/>
      <c r="E10" s="6" t="s">
        <v>42</v>
      </c>
      <c r="F10" s="7" t="s">
        <v>46</v>
      </c>
    </row>
    <row r="11" spans="1:6">
      <c r="A11" s="23">
        <v>10</v>
      </c>
      <c r="B11" s="24" t="s">
        <v>5</v>
      </c>
      <c r="C11" s="24"/>
      <c r="D11" s="24"/>
      <c r="E11" s="25" t="s">
        <v>63</v>
      </c>
      <c r="F11" s="26" t="s">
        <v>50</v>
      </c>
    </row>
    <row r="12" spans="1:6">
      <c r="A12" s="4">
        <v>11</v>
      </c>
      <c r="B12" s="5" t="s">
        <v>5</v>
      </c>
      <c r="C12" s="5"/>
      <c r="D12" s="5"/>
      <c r="E12" s="6" t="s">
        <v>43</v>
      </c>
      <c r="F12" s="7" t="s">
        <v>47</v>
      </c>
    </row>
    <row r="13" spans="1:6">
      <c r="A13" s="23">
        <v>12</v>
      </c>
      <c r="B13" s="24" t="s">
        <v>6</v>
      </c>
      <c r="C13" s="24"/>
      <c r="D13" s="24"/>
      <c r="E13" s="25" t="s">
        <v>51</v>
      </c>
      <c r="F13" s="26" t="s">
        <v>54</v>
      </c>
    </row>
    <row r="14" spans="1:6">
      <c r="A14" s="4">
        <v>13</v>
      </c>
      <c r="B14" s="24" t="s">
        <v>6</v>
      </c>
      <c r="C14" s="5"/>
      <c r="D14" s="5"/>
      <c r="E14" s="6" t="s">
        <v>52</v>
      </c>
      <c r="F14" s="7" t="s">
        <v>55</v>
      </c>
    </row>
    <row r="15" spans="1:6">
      <c r="A15" s="23">
        <v>14</v>
      </c>
      <c r="B15" s="24" t="s">
        <v>5</v>
      </c>
      <c r="C15" s="24"/>
      <c r="D15" s="24"/>
      <c r="E15" s="25" t="s">
        <v>37</v>
      </c>
      <c r="F15" s="26" t="s">
        <v>48</v>
      </c>
    </row>
    <row r="16" spans="1:6">
      <c r="A16" s="4">
        <v>15</v>
      </c>
      <c r="B16" s="5" t="s">
        <v>6</v>
      </c>
      <c r="C16" s="5"/>
      <c r="D16" s="5"/>
      <c r="E16" s="6" t="s">
        <v>27</v>
      </c>
      <c r="F16" s="7" t="s">
        <v>31</v>
      </c>
    </row>
    <row r="17" spans="1:6">
      <c r="A17" s="23">
        <v>16</v>
      </c>
      <c r="B17" s="24" t="s">
        <v>6</v>
      </c>
      <c r="C17" s="24"/>
      <c r="D17" s="24"/>
      <c r="E17" s="25" t="s">
        <v>28</v>
      </c>
      <c r="F17" s="26" t="s">
        <v>30</v>
      </c>
    </row>
    <row r="18" spans="1:6">
      <c r="A18" s="4">
        <v>17</v>
      </c>
      <c r="B18" s="5" t="s">
        <v>6</v>
      </c>
      <c r="C18" s="5"/>
      <c r="D18" s="5"/>
      <c r="E18" s="6" t="s">
        <v>15</v>
      </c>
      <c r="F18" s="7" t="s">
        <v>32</v>
      </c>
    </row>
    <row r="19" spans="1:6">
      <c r="A19" s="23">
        <v>18</v>
      </c>
      <c r="B19" s="24" t="s">
        <v>6</v>
      </c>
      <c r="C19" s="24"/>
      <c r="D19" s="24"/>
      <c r="E19" s="25" t="s">
        <v>10</v>
      </c>
      <c r="F19" s="26" t="s">
        <v>11</v>
      </c>
    </row>
    <row r="20" spans="1:6">
      <c r="A20" s="4">
        <v>19</v>
      </c>
      <c r="B20" s="5" t="s">
        <v>62</v>
      </c>
      <c r="C20" s="5"/>
      <c r="D20" s="5"/>
      <c r="E20" s="27" t="s">
        <v>56</v>
      </c>
      <c r="F20" s="28" t="s">
        <v>57</v>
      </c>
    </row>
    <row r="21" spans="1:6">
      <c r="A21" s="23">
        <v>20</v>
      </c>
      <c r="B21" s="24" t="s">
        <v>62</v>
      </c>
      <c r="C21" s="24"/>
      <c r="D21" s="24"/>
      <c r="E21" s="27" t="s">
        <v>58</v>
      </c>
      <c r="F21" s="28" t="s">
        <v>59</v>
      </c>
    </row>
    <row r="22" spans="1:6">
      <c r="A22" s="4">
        <v>21</v>
      </c>
      <c r="B22" s="5" t="s">
        <v>62</v>
      </c>
      <c r="C22" s="5"/>
      <c r="D22" s="5"/>
      <c r="E22" s="27" t="s">
        <v>60</v>
      </c>
      <c r="F22" s="28" t="s">
        <v>61</v>
      </c>
    </row>
    <row r="23" spans="1:6">
      <c r="A23" s="23">
        <v>22</v>
      </c>
      <c r="B23" s="24"/>
      <c r="C23" s="24"/>
      <c r="D23" s="24"/>
      <c r="E23" s="25"/>
      <c r="F23" s="26"/>
    </row>
    <row r="24" spans="1:6">
      <c r="A24" s="4">
        <v>23</v>
      </c>
      <c r="B24" s="5"/>
      <c r="C24" s="5"/>
      <c r="D24" s="5"/>
      <c r="E24" s="6"/>
      <c r="F24" s="7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G62"/>
  <sheetViews>
    <sheetView workbookViewId="0">
      <selection sqref="A1:H53"/>
    </sheetView>
  </sheetViews>
  <sheetFormatPr defaultRowHeight="14.25"/>
  <cols>
    <col min="4" max="4" width="10.109375" customWidth="1"/>
    <col min="5" max="5" width="11.109375" customWidth="1"/>
    <col min="6" max="6" width="91.6640625" bestFit="1" customWidth="1"/>
  </cols>
  <sheetData>
    <row r="1" spans="1:7">
      <c r="A1" t="s">
        <v>217</v>
      </c>
    </row>
    <row r="3" spans="1:7">
      <c r="B3" s="77" t="s">
        <v>22</v>
      </c>
      <c r="C3" s="77" t="s">
        <v>8</v>
      </c>
      <c r="D3" s="76" t="s">
        <v>9</v>
      </c>
      <c r="E3" s="76" t="s">
        <v>17</v>
      </c>
      <c r="F3" s="75" t="s">
        <v>7</v>
      </c>
      <c r="G3" s="75" t="s">
        <v>132</v>
      </c>
    </row>
    <row r="4" spans="1:7">
      <c r="B4" s="80">
        <v>5</v>
      </c>
      <c r="C4" s="81" t="s">
        <v>87</v>
      </c>
      <c r="D4" s="83" t="s">
        <v>12</v>
      </c>
      <c r="E4" s="81" t="s">
        <v>16</v>
      </c>
      <c r="F4" s="85" t="s">
        <v>218</v>
      </c>
      <c r="G4" s="82"/>
    </row>
    <row r="5" spans="1:7">
      <c r="B5" s="83">
        <v>5</v>
      </c>
      <c r="C5" s="83" t="s">
        <v>87</v>
      </c>
      <c r="D5" s="83" t="s">
        <v>12</v>
      </c>
      <c r="E5" s="83" t="s">
        <v>16</v>
      </c>
      <c r="F5" s="83" t="s">
        <v>229</v>
      </c>
      <c r="G5" s="84"/>
    </row>
    <row r="6" spans="1:7">
      <c r="B6" s="83">
        <v>2</v>
      </c>
      <c r="C6" s="83" t="s">
        <v>87</v>
      </c>
      <c r="D6" s="83" t="s">
        <v>12</v>
      </c>
      <c r="E6" s="83" t="s">
        <v>16</v>
      </c>
      <c r="F6" s="83" t="s">
        <v>161</v>
      </c>
      <c r="G6" s="84"/>
    </row>
    <row r="7" spans="1:7">
      <c r="B7" s="83">
        <v>3</v>
      </c>
      <c r="C7" s="83" t="s">
        <v>87</v>
      </c>
      <c r="D7" s="83" t="s">
        <v>12</v>
      </c>
      <c r="E7" s="83" t="s">
        <v>16</v>
      </c>
      <c r="F7" s="83" t="s">
        <v>203</v>
      </c>
      <c r="G7" s="84"/>
    </row>
    <row r="8" spans="1:7">
      <c r="B8" s="83"/>
      <c r="C8" s="83"/>
      <c r="D8" s="83"/>
      <c r="E8" s="83"/>
      <c r="F8" s="84"/>
      <c r="G8" s="84"/>
    </row>
    <row r="9" spans="1:7">
      <c r="B9" s="83">
        <v>3</v>
      </c>
      <c r="C9" s="83"/>
      <c r="D9" s="83" t="s">
        <v>12</v>
      </c>
      <c r="E9" s="83" t="s">
        <v>18</v>
      </c>
      <c r="F9" s="85" t="s">
        <v>20</v>
      </c>
      <c r="G9" s="84"/>
    </row>
    <row r="10" spans="1:7">
      <c r="B10" s="83">
        <v>3</v>
      </c>
      <c r="C10" s="83"/>
      <c r="D10" s="83" t="s">
        <v>12</v>
      </c>
      <c r="E10" s="83" t="s">
        <v>18</v>
      </c>
      <c r="F10" s="85" t="s">
        <v>163</v>
      </c>
      <c r="G10" s="84"/>
    </row>
    <row r="11" spans="1:7">
      <c r="B11" s="80">
        <v>1</v>
      </c>
      <c r="C11" s="83" t="s">
        <v>87</v>
      </c>
      <c r="D11" s="83" t="s">
        <v>12</v>
      </c>
      <c r="E11" s="81" t="s">
        <v>18</v>
      </c>
      <c r="F11" s="85" t="s">
        <v>228</v>
      </c>
      <c r="G11" s="87"/>
    </row>
    <row r="12" spans="1:7">
      <c r="B12" s="83"/>
      <c r="C12" s="83"/>
      <c r="D12" s="83"/>
      <c r="E12" s="83"/>
      <c r="F12" s="84"/>
      <c r="G12" s="84"/>
    </row>
    <row r="13" spans="1:7">
      <c r="B13" s="83">
        <v>2</v>
      </c>
      <c r="C13" s="83"/>
      <c r="D13" s="83" t="s">
        <v>78</v>
      </c>
      <c r="E13" s="83" t="s">
        <v>79</v>
      </c>
      <c r="F13" s="83" t="s">
        <v>226</v>
      </c>
      <c r="G13" s="84"/>
    </row>
    <row r="14" spans="1:7">
      <c r="B14" s="88">
        <v>3</v>
      </c>
      <c r="C14" s="83"/>
      <c r="D14" s="83" t="s">
        <v>78</v>
      </c>
      <c r="E14" s="83" t="s">
        <v>79</v>
      </c>
      <c r="F14" s="83" t="s">
        <v>227</v>
      </c>
      <c r="G14" s="87"/>
    </row>
    <row r="15" spans="1:7">
      <c r="B15" s="83"/>
      <c r="C15" s="83"/>
      <c r="D15" s="83"/>
      <c r="E15" s="83"/>
      <c r="F15" s="83"/>
      <c r="G15" s="86"/>
    </row>
    <row r="16" spans="1:7">
      <c r="B16" s="83">
        <v>3</v>
      </c>
      <c r="C16" s="83"/>
      <c r="D16" s="83" t="s">
        <v>167</v>
      </c>
      <c r="E16" s="83" t="s">
        <v>109</v>
      </c>
      <c r="F16" s="83" t="s">
        <v>187</v>
      </c>
      <c r="G16" s="86"/>
    </row>
    <row r="17" spans="1:7">
      <c r="B17" s="83">
        <v>5</v>
      </c>
      <c r="C17" s="83" t="s">
        <v>87</v>
      </c>
      <c r="D17" s="83" t="s">
        <v>12</v>
      </c>
      <c r="E17" s="83" t="s">
        <v>137</v>
      </c>
      <c r="F17" s="83" t="s">
        <v>231</v>
      </c>
      <c r="G17" s="86"/>
    </row>
    <row r="18" spans="1:7">
      <c r="B18" s="80">
        <v>2</v>
      </c>
      <c r="C18" s="81" t="s">
        <v>87</v>
      </c>
      <c r="D18" s="83" t="s">
        <v>12</v>
      </c>
      <c r="E18" s="83" t="s">
        <v>137</v>
      </c>
      <c r="F18" s="83" t="s">
        <v>230</v>
      </c>
      <c r="G18" s="87"/>
    </row>
    <row r="19" spans="1:7">
      <c r="B19" s="83"/>
      <c r="C19" s="83"/>
      <c r="D19" s="83"/>
      <c r="E19" s="83"/>
      <c r="F19" s="84"/>
      <c r="G19" s="86"/>
    </row>
    <row r="20" spans="1:7">
      <c r="B20" s="80">
        <v>2</v>
      </c>
      <c r="C20" s="81"/>
      <c r="D20" s="83" t="s">
        <v>12</v>
      </c>
      <c r="E20" s="81" t="s">
        <v>155</v>
      </c>
      <c r="F20" s="84" t="s">
        <v>232</v>
      </c>
      <c r="G20" s="87"/>
    </row>
    <row r="21" spans="1:7">
      <c r="B21" s="80">
        <v>2</v>
      </c>
      <c r="C21" s="81"/>
      <c r="D21" s="83" t="s">
        <v>12</v>
      </c>
      <c r="E21" s="81" t="s">
        <v>155</v>
      </c>
      <c r="F21" s="84" t="s">
        <v>233</v>
      </c>
      <c r="G21" s="87"/>
    </row>
    <row r="22" spans="1:7">
      <c r="B22" s="83"/>
      <c r="C22" s="83"/>
      <c r="D22" s="83" t="s">
        <v>13</v>
      </c>
      <c r="E22" s="83" t="s">
        <v>155</v>
      </c>
      <c r="F22" s="84" t="s">
        <v>219</v>
      </c>
      <c r="G22" s="86"/>
    </row>
    <row r="23" spans="1:7">
      <c r="B23" s="83"/>
      <c r="C23" s="83"/>
      <c r="D23" s="83"/>
      <c r="E23" s="83"/>
      <c r="F23" s="84"/>
      <c r="G23" s="86"/>
    </row>
    <row r="24" spans="1:7">
      <c r="B24" s="80"/>
      <c r="C24" s="83" t="s">
        <v>87</v>
      </c>
      <c r="D24" s="81" t="s">
        <v>78</v>
      </c>
      <c r="E24" s="83" t="s">
        <v>182</v>
      </c>
      <c r="F24" s="84" t="s">
        <v>220</v>
      </c>
      <c r="G24" s="87"/>
    </row>
    <row r="25" spans="1:7">
      <c r="B25" s="80"/>
      <c r="C25" s="83" t="s">
        <v>87</v>
      </c>
      <c r="D25" s="81" t="s">
        <v>78</v>
      </c>
      <c r="E25" s="83" t="s">
        <v>182</v>
      </c>
      <c r="F25" s="84" t="s">
        <v>221</v>
      </c>
      <c r="G25" s="87"/>
    </row>
    <row r="26" spans="1:7">
      <c r="B26" s="83"/>
      <c r="C26" s="83"/>
      <c r="D26" s="83"/>
      <c r="E26" s="83"/>
      <c r="F26" s="84"/>
      <c r="G26" s="86"/>
    </row>
    <row r="27" spans="1:7">
      <c r="B27" s="80"/>
      <c r="C27" s="81" t="s">
        <v>87</v>
      </c>
      <c r="D27" s="81" t="s">
        <v>78</v>
      </c>
      <c r="E27" s="81" t="s">
        <v>197</v>
      </c>
      <c r="F27" s="84" t="s">
        <v>235</v>
      </c>
      <c r="G27" s="87"/>
    </row>
    <row r="28" spans="1:7">
      <c r="B28" s="88"/>
      <c r="C28" s="83" t="s">
        <v>87</v>
      </c>
      <c r="D28" s="83"/>
      <c r="E28" s="83" t="s">
        <v>121</v>
      </c>
      <c r="F28" s="84" t="s">
        <v>222</v>
      </c>
      <c r="G28" s="87"/>
    </row>
    <row r="29" spans="1:7">
      <c r="B29" s="83"/>
      <c r="C29" s="83" t="s">
        <v>87</v>
      </c>
      <c r="D29" s="83" t="s">
        <v>78</v>
      </c>
      <c r="E29" s="83" t="s">
        <v>90</v>
      </c>
      <c r="F29" s="84" t="s">
        <v>234</v>
      </c>
      <c r="G29" s="86"/>
    </row>
    <row r="30" spans="1:7">
      <c r="B30" s="88"/>
      <c r="C30" s="83"/>
      <c r="D30" s="83" t="s">
        <v>78</v>
      </c>
      <c r="E30" s="83" t="s">
        <v>90</v>
      </c>
      <c r="F30" s="84" t="s">
        <v>223</v>
      </c>
      <c r="G30" s="87"/>
    </row>
    <row r="31" spans="1:7">
      <c r="B31" s="80"/>
      <c r="C31" s="81"/>
      <c r="D31" s="81" t="s">
        <v>78</v>
      </c>
      <c r="E31" s="81" t="s">
        <v>90</v>
      </c>
      <c r="F31" s="84" t="s">
        <v>236</v>
      </c>
      <c r="G31" s="87"/>
    </row>
    <row r="32" spans="1:7">
      <c r="A32" t="s">
        <v>237</v>
      </c>
      <c r="B32" s="80"/>
      <c r="C32" s="81"/>
      <c r="D32" s="81"/>
      <c r="E32" s="81"/>
      <c r="F32" s="84"/>
      <c r="G32" s="87"/>
    </row>
    <row r="33" spans="2:7">
      <c r="B33" s="83">
        <v>5</v>
      </c>
      <c r="C33" s="83"/>
      <c r="D33" s="83"/>
      <c r="E33" s="83" t="s">
        <v>184</v>
      </c>
      <c r="F33" s="84" t="s">
        <v>186</v>
      </c>
      <c r="G33" s="86"/>
    </row>
    <row r="34" spans="2:7">
      <c r="B34" s="83"/>
      <c r="C34" s="83"/>
      <c r="D34" s="83"/>
      <c r="E34" s="83" t="s">
        <v>184</v>
      </c>
      <c r="F34" s="84" t="s">
        <v>224</v>
      </c>
      <c r="G34" s="86"/>
    </row>
    <row r="35" spans="2:7">
      <c r="B35" s="83"/>
      <c r="C35" s="83"/>
      <c r="D35" s="83"/>
      <c r="E35" s="83" t="s">
        <v>184</v>
      </c>
      <c r="F35" s="84" t="s">
        <v>225</v>
      </c>
      <c r="G35" s="86"/>
    </row>
    <row r="36" spans="2:7">
      <c r="B36" s="83"/>
      <c r="C36" s="83"/>
      <c r="D36" s="83"/>
      <c r="E36" s="83"/>
      <c r="F36" s="84"/>
      <c r="G36" s="86"/>
    </row>
    <row r="37" spans="2:7">
      <c r="B37" s="83"/>
      <c r="C37" s="83"/>
      <c r="D37" s="83"/>
      <c r="E37" s="83"/>
      <c r="F37" s="84"/>
      <c r="G37" s="86"/>
    </row>
    <row r="38" spans="2:7">
      <c r="B38" s="88">
        <v>3</v>
      </c>
      <c r="C38" s="83"/>
      <c r="D38" s="83"/>
      <c r="E38" s="83" t="s">
        <v>188</v>
      </c>
      <c r="F38" s="84" t="s">
        <v>199</v>
      </c>
      <c r="G38" s="87"/>
    </row>
    <row r="39" spans="2:7">
      <c r="B39" s="83">
        <v>2</v>
      </c>
      <c r="C39" s="83"/>
      <c r="D39" s="83"/>
      <c r="E39" s="83" t="s">
        <v>188</v>
      </c>
      <c r="F39" s="85" t="s">
        <v>208</v>
      </c>
      <c r="G39" s="86"/>
    </row>
    <row r="40" spans="2:7">
      <c r="B40" s="88"/>
      <c r="C40" s="83"/>
      <c r="D40" s="83"/>
      <c r="E40" s="83"/>
      <c r="F40" s="85"/>
      <c r="G40" s="87"/>
    </row>
    <row r="41" spans="2:7">
      <c r="B41" s="83"/>
      <c r="C41" s="83"/>
      <c r="D41" s="83"/>
      <c r="E41" s="83"/>
      <c r="F41" s="84"/>
      <c r="G41" s="86"/>
    </row>
    <row r="42" spans="2:7">
      <c r="B42" s="83"/>
      <c r="C42" s="83"/>
      <c r="D42" s="83"/>
      <c r="E42" s="83"/>
      <c r="F42" s="84"/>
      <c r="G42" s="86"/>
    </row>
    <row r="43" spans="2:7">
      <c r="B43" s="83"/>
      <c r="C43" s="83"/>
      <c r="D43" s="83"/>
      <c r="E43" s="83"/>
      <c r="F43" s="84"/>
      <c r="G43" s="86"/>
    </row>
    <row r="44" spans="2:7">
      <c r="B44" s="83"/>
      <c r="C44" s="83"/>
      <c r="D44" s="83"/>
      <c r="E44" s="83"/>
      <c r="F44" s="84"/>
      <c r="G44" s="86"/>
    </row>
    <row r="45" spans="2:7">
      <c r="B45" s="83"/>
      <c r="C45" s="83"/>
      <c r="D45" s="83"/>
      <c r="E45" s="83"/>
      <c r="F45" s="84"/>
      <c r="G45" s="86"/>
    </row>
    <row r="46" spans="2:7">
      <c r="B46" s="83"/>
      <c r="C46" s="83"/>
      <c r="D46" s="83"/>
      <c r="E46" s="83"/>
      <c r="F46" s="84"/>
      <c r="G46" s="86"/>
    </row>
    <row r="47" spans="2:7">
      <c r="B47" s="89"/>
      <c r="C47" s="90"/>
      <c r="D47" s="90"/>
      <c r="E47" s="83"/>
      <c r="F47" s="91"/>
      <c r="G47" s="92"/>
    </row>
    <row r="48" spans="2:7">
      <c r="B48" s="44"/>
      <c r="C48" s="45"/>
      <c r="D48" s="45"/>
      <c r="E48" s="2"/>
      <c r="F48" s="78"/>
      <c r="G48" s="79"/>
    </row>
    <row r="49" spans="2:7">
      <c r="B49" s="41"/>
      <c r="C49" s="42"/>
      <c r="D49" s="42"/>
      <c r="E49" s="42"/>
      <c r="F49" s="72"/>
      <c r="G49" s="74"/>
    </row>
    <row r="50" spans="2:7">
      <c r="B50" s="41"/>
      <c r="C50" s="42"/>
      <c r="D50" s="42"/>
      <c r="E50" s="42"/>
      <c r="F50" s="72"/>
      <c r="G50" s="74"/>
    </row>
    <row r="51" spans="2:7">
      <c r="B51" s="41"/>
      <c r="C51" s="42"/>
      <c r="D51" s="42"/>
      <c r="E51" s="42"/>
      <c r="F51" s="72"/>
      <c r="G51" s="74"/>
    </row>
    <row r="52" spans="2:7">
      <c r="B52" s="41"/>
      <c r="C52" s="42"/>
      <c r="D52" s="42"/>
      <c r="E52" s="42"/>
      <c r="F52" s="72"/>
      <c r="G52" s="74"/>
    </row>
    <row r="53" spans="2:7">
      <c r="B53" s="41"/>
      <c r="C53" s="42"/>
      <c r="D53" s="42"/>
      <c r="E53" s="42"/>
      <c r="F53" s="72"/>
      <c r="G53" s="74"/>
    </row>
    <row r="54" spans="2:7">
      <c r="B54" s="41"/>
      <c r="C54" s="42"/>
      <c r="D54" s="42"/>
      <c r="E54" s="42"/>
      <c r="F54" s="72"/>
      <c r="G54" s="74"/>
    </row>
    <row r="55" spans="2:7">
      <c r="B55" s="41"/>
      <c r="C55" s="42"/>
      <c r="D55" s="42"/>
      <c r="E55" s="42"/>
      <c r="F55" s="72"/>
      <c r="G55" s="74"/>
    </row>
    <row r="56" spans="2:7">
      <c r="B56" s="41"/>
      <c r="C56" s="42"/>
      <c r="D56" s="42"/>
      <c r="E56" s="42"/>
      <c r="F56" s="72"/>
      <c r="G56" s="74"/>
    </row>
    <row r="57" spans="2:7">
      <c r="B57" s="41"/>
      <c r="C57" s="42"/>
      <c r="D57" s="42"/>
      <c r="E57" s="42"/>
      <c r="F57" s="72"/>
      <c r="G57" s="74"/>
    </row>
    <row r="58" spans="2:7">
      <c r="B58" s="41"/>
      <c r="C58" s="42"/>
      <c r="D58" s="42"/>
      <c r="E58" s="42"/>
      <c r="F58" s="72"/>
      <c r="G58" s="74"/>
    </row>
    <row r="59" spans="2:7">
      <c r="B59" s="41"/>
      <c r="C59" s="42"/>
      <c r="D59" s="42"/>
      <c r="E59" s="42"/>
      <c r="F59" s="72"/>
      <c r="G59" s="74"/>
    </row>
    <row r="60" spans="2:7">
      <c r="B60" s="41"/>
      <c r="C60" s="42"/>
      <c r="D60" s="42"/>
      <c r="E60" s="42"/>
      <c r="F60" s="72"/>
      <c r="G60" s="74"/>
    </row>
    <row r="61" spans="2:7">
      <c r="B61" s="41"/>
      <c r="C61" s="42"/>
      <c r="D61" s="42"/>
      <c r="E61" s="42"/>
      <c r="F61" s="72"/>
      <c r="G61" s="74"/>
    </row>
    <row r="62" spans="2:7">
      <c r="B62" s="44"/>
      <c r="C62" s="45"/>
      <c r="D62" s="45"/>
      <c r="E62" s="45"/>
      <c r="F62" s="78"/>
      <c r="G62" s="79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G96"/>
  <sheetViews>
    <sheetView workbookViewId="0">
      <selection activeCell="B3" sqref="B3:G11"/>
    </sheetView>
  </sheetViews>
  <sheetFormatPr defaultRowHeight="14.25"/>
  <cols>
    <col min="4" max="4" width="10.88671875" customWidth="1"/>
    <col min="5" max="5" width="10.21875" bestFit="1" customWidth="1"/>
    <col min="6" max="6" width="70.44140625" customWidth="1"/>
    <col min="7" max="7" width="22.21875" customWidth="1"/>
  </cols>
  <sheetData>
    <row r="1" spans="1:7">
      <c r="A1" t="s">
        <v>217</v>
      </c>
    </row>
    <row r="3" spans="1:7">
      <c r="B3" s="95" t="s">
        <v>22</v>
      </c>
      <c r="C3" s="96" t="s">
        <v>8</v>
      </c>
      <c r="D3" s="97" t="s">
        <v>9</v>
      </c>
      <c r="E3" s="97" t="s">
        <v>17</v>
      </c>
      <c r="F3" s="98" t="s">
        <v>7</v>
      </c>
      <c r="G3" s="99" t="s">
        <v>132</v>
      </c>
    </row>
    <row r="4" spans="1:7">
      <c r="B4" s="80"/>
      <c r="C4" s="81"/>
      <c r="D4" s="83"/>
      <c r="E4" s="83" t="s">
        <v>238</v>
      </c>
      <c r="F4" s="85" t="s">
        <v>249</v>
      </c>
      <c r="G4" s="82" t="s">
        <v>239</v>
      </c>
    </row>
    <row r="5" spans="1:7">
      <c r="B5" s="88"/>
      <c r="C5" s="83"/>
      <c r="D5" s="83"/>
      <c r="E5" s="83" t="s">
        <v>238</v>
      </c>
      <c r="F5" s="85" t="s">
        <v>240</v>
      </c>
      <c r="G5" s="82" t="s">
        <v>239</v>
      </c>
    </row>
    <row r="6" spans="1:7">
      <c r="B6" s="88"/>
      <c r="C6" s="83"/>
      <c r="D6" s="83"/>
      <c r="E6" s="83"/>
      <c r="F6" s="93"/>
      <c r="G6" s="87"/>
    </row>
    <row r="7" spans="1:7">
      <c r="B7" s="88"/>
      <c r="C7" s="83"/>
      <c r="D7" s="83"/>
      <c r="E7" s="83" t="s">
        <v>16</v>
      </c>
      <c r="F7" s="93" t="s">
        <v>241</v>
      </c>
      <c r="G7" s="87"/>
    </row>
    <row r="8" spans="1:7">
      <c r="B8" s="88"/>
      <c r="C8" s="83"/>
      <c r="D8" s="83"/>
      <c r="E8" s="83" t="s">
        <v>16</v>
      </c>
      <c r="F8" s="93" t="s">
        <v>242</v>
      </c>
      <c r="G8" s="87"/>
    </row>
    <row r="9" spans="1:7">
      <c r="B9" s="88"/>
      <c r="C9" s="83"/>
      <c r="D9" s="83"/>
      <c r="E9" s="83" t="s">
        <v>16</v>
      </c>
      <c r="F9" s="85" t="s">
        <v>243</v>
      </c>
      <c r="G9" s="94"/>
    </row>
    <row r="10" spans="1:7">
      <c r="B10" s="88"/>
      <c r="C10" s="83"/>
      <c r="D10" s="83"/>
      <c r="E10" s="83" t="s">
        <v>16</v>
      </c>
      <c r="F10" s="85" t="s">
        <v>244</v>
      </c>
      <c r="G10" s="94"/>
    </row>
    <row r="11" spans="1:7">
      <c r="B11" s="88"/>
      <c r="C11" s="83"/>
      <c r="D11" s="83"/>
      <c r="E11" s="83" t="s">
        <v>16</v>
      </c>
      <c r="F11" s="102" t="s">
        <v>245</v>
      </c>
      <c r="G11" s="94"/>
    </row>
    <row r="12" spans="1:7">
      <c r="B12" s="88"/>
      <c r="C12" s="83"/>
      <c r="D12" s="83"/>
      <c r="E12" s="83" t="s">
        <v>16</v>
      </c>
      <c r="F12" s="93" t="s">
        <v>246</v>
      </c>
      <c r="G12" s="87"/>
    </row>
    <row r="13" spans="1:7">
      <c r="B13" s="88"/>
      <c r="C13" s="83"/>
      <c r="D13" s="83"/>
      <c r="E13" s="83" t="s">
        <v>16</v>
      </c>
      <c r="F13" s="93" t="s">
        <v>248</v>
      </c>
      <c r="G13" s="87"/>
    </row>
    <row r="14" spans="1:7">
      <c r="B14" s="88"/>
      <c r="C14" s="83"/>
      <c r="D14" s="83"/>
      <c r="E14" s="83"/>
      <c r="F14" s="93"/>
      <c r="G14" s="87"/>
    </row>
    <row r="15" spans="1:7">
      <c r="B15" s="80"/>
      <c r="C15" s="81"/>
      <c r="D15" s="81"/>
      <c r="E15" s="81" t="s">
        <v>299</v>
      </c>
      <c r="F15" s="93" t="s">
        <v>300</v>
      </c>
      <c r="G15" s="87"/>
    </row>
    <row r="16" spans="1:7">
      <c r="B16" s="80"/>
      <c r="C16" s="81"/>
      <c r="D16" s="81"/>
      <c r="E16" s="81" t="s">
        <v>299</v>
      </c>
      <c r="F16" s="93" t="s">
        <v>301</v>
      </c>
      <c r="G16" s="87"/>
    </row>
    <row r="17" spans="2:7">
      <c r="B17" s="80"/>
      <c r="C17" s="81"/>
      <c r="D17" s="81"/>
      <c r="E17" s="81" t="s">
        <v>299</v>
      </c>
      <c r="F17" s="93" t="s">
        <v>302</v>
      </c>
      <c r="G17" s="87"/>
    </row>
    <row r="18" spans="2:7">
      <c r="B18" s="80"/>
      <c r="C18" s="81"/>
      <c r="D18" s="81"/>
      <c r="E18" s="81" t="s">
        <v>299</v>
      </c>
      <c r="F18" s="93" t="s">
        <v>303</v>
      </c>
      <c r="G18" s="87"/>
    </row>
    <row r="19" spans="2:7">
      <c r="B19" s="80"/>
      <c r="C19" s="81"/>
      <c r="D19" s="81"/>
      <c r="E19" s="81" t="s">
        <v>299</v>
      </c>
      <c r="F19" s="93" t="s">
        <v>304</v>
      </c>
      <c r="G19" s="87"/>
    </row>
    <row r="20" spans="2:7">
      <c r="B20" s="80"/>
      <c r="C20" s="81"/>
      <c r="D20" s="81"/>
      <c r="E20" s="81"/>
      <c r="F20" s="93"/>
      <c r="G20" s="87"/>
    </row>
    <row r="21" spans="2:7">
      <c r="B21" s="80"/>
      <c r="C21" s="81"/>
      <c r="D21" s="81"/>
      <c r="E21" s="81" t="s">
        <v>305</v>
      </c>
      <c r="F21" s="93" t="s">
        <v>306</v>
      </c>
      <c r="G21" s="87"/>
    </row>
    <row r="22" spans="2:7">
      <c r="B22" s="80"/>
      <c r="C22" s="81"/>
      <c r="D22" s="81"/>
      <c r="E22" s="81" t="s">
        <v>305</v>
      </c>
      <c r="F22" s="93" t="s">
        <v>307</v>
      </c>
      <c r="G22" s="87"/>
    </row>
    <row r="23" spans="2:7">
      <c r="B23" s="80"/>
      <c r="C23" s="81"/>
      <c r="D23" s="81"/>
      <c r="E23" s="81"/>
      <c r="F23" s="93"/>
      <c r="G23" s="87"/>
    </row>
    <row r="24" spans="2:7">
      <c r="B24" s="80"/>
      <c r="C24" s="81"/>
      <c r="D24" s="81"/>
      <c r="E24" s="81"/>
      <c r="F24" s="93"/>
      <c r="G24" s="87"/>
    </row>
    <row r="25" spans="2:7">
      <c r="B25" s="80"/>
      <c r="C25" s="81"/>
      <c r="D25" s="81"/>
      <c r="E25" s="81"/>
      <c r="F25" s="93"/>
      <c r="G25" s="87"/>
    </row>
    <row r="26" spans="2:7">
      <c r="B26" s="88"/>
      <c r="C26" s="83"/>
      <c r="D26" s="83"/>
      <c r="E26" s="83" t="s">
        <v>15</v>
      </c>
      <c r="F26" s="93" t="s">
        <v>257</v>
      </c>
      <c r="G26" s="87"/>
    </row>
    <row r="27" spans="2:7">
      <c r="B27" s="88"/>
      <c r="C27" s="83"/>
      <c r="D27" s="83"/>
      <c r="E27" s="83" t="s">
        <v>15</v>
      </c>
      <c r="F27" s="93" t="s">
        <v>258</v>
      </c>
      <c r="G27" s="87"/>
    </row>
    <row r="28" spans="2:7">
      <c r="B28" s="88"/>
      <c r="C28" s="83"/>
      <c r="D28" s="83"/>
      <c r="E28" s="83"/>
      <c r="F28" s="93"/>
      <c r="G28" s="87"/>
    </row>
    <row r="29" spans="2:7">
      <c r="B29" s="88">
        <v>3</v>
      </c>
      <c r="C29" s="83"/>
      <c r="D29" s="83" t="s">
        <v>12</v>
      </c>
      <c r="E29" s="83" t="s">
        <v>18</v>
      </c>
      <c r="F29" s="85" t="s">
        <v>20</v>
      </c>
      <c r="G29" s="94"/>
    </row>
    <row r="30" spans="2:7">
      <c r="B30" s="88">
        <v>3</v>
      </c>
      <c r="C30" s="83"/>
      <c r="D30" s="83" t="s">
        <v>12</v>
      </c>
      <c r="E30" s="83" t="s">
        <v>18</v>
      </c>
      <c r="F30" s="85" t="s">
        <v>163</v>
      </c>
      <c r="G30" s="94"/>
    </row>
    <row r="31" spans="2:7">
      <c r="B31" s="80"/>
      <c r="C31" s="83"/>
      <c r="D31" s="83"/>
      <c r="E31" s="81"/>
      <c r="F31" s="85"/>
      <c r="G31" s="87"/>
    </row>
    <row r="32" spans="2:7">
      <c r="B32" s="88">
        <v>2</v>
      </c>
      <c r="C32" s="83"/>
      <c r="D32" s="83" t="s">
        <v>78</v>
      </c>
      <c r="E32" s="83" t="s">
        <v>79</v>
      </c>
      <c r="F32" s="85" t="s">
        <v>247</v>
      </c>
      <c r="G32" s="94"/>
    </row>
    <row r="33" spans="2:7">
      <c r="B33" s="88">
        <v>3</v>
      </c>
      <c r="C33" s="83"/>
      <c r="D33" s="83" t="s">
        <v>78</v>
      </c>
      <c r="E33" s="83" t="s">
        <v>79</v>
      </c>
      <c r="F33" s="85" t="s">
        <v>227</v>
      </c>
      <c r="G33" s="87"/>
    </row>
    <row r="34" spans="2:7">
      <c r="B34" s="88"/>
      <c r="C34" s="83"/>
      <c r="D34" s="83"/>
      <c r="E34" s="83"/>
      <c r="F34" s="85"/>
      <c r="G34" s="87"/>
    </row>
    <row r="35" spans="2:7">
      <c r="B35" s="88"/>
      <c r="C35" s="83"/>
      <c r="D35" s="83"/>
      <c r="E35" s="83" t="s">
        <v>253</v>
      </c>
      <c r="F35" s="93" t="s">
        <v>250</v>
      </c>
      <c r="G35" s="87"/>
    </row>
    <row r="36" spans="2:7">
      <c r="B36" s="88"/>
      <c r="C36" s="83"/>
      <c r="D36" s="83"/>
      <c r="E36" s="83" t="s">
        <v>253</v>
      </c>
      <c r="F36" s="93" t="s">
        <v>251</v>
      </c>
      <c r="G36" s="87"/>
    </row>
    <row r="37" spans="2:7">
      <c r="B37" s="88"/>
      <c r="C37" s="83"/>
      <c r="D37" s="83"/>
      <c r="E37" s="83" t="s">
        <v>253</v>
      </c>
      <c r="F37" s="93" t="s">
        <v>252</v>
      </c>
      <c r="G37" s="87"/>
    </row>
    <row r="38" spans="2:7">
      <c r="B38" s="88"/>
      <c r="C38" s="83"/>
      <c r="D38" s="83"/>
      <c r="E38" s="83"/>
      <c r="F38" s="93"/>
      <c r="G38" s="87"/>
    </row>
    <row r="39" spans="2:7">
      <c r="B39" s="88"/>
      <c r="C39" s="83"/>
      <c r="D39" s="83"/>
      <c r="E39" s="83" t="s">
        <v>51</v>
      </c>
      <c r="F39" s="93" t="s">
        <v>254</v>
      </c>
      <c r="G39" s="87"/>
    </row>
    <row r="40" spans="2:7">
      <c r="B40" s="88"/>
      <c r="C40" s="83"/>
      <c r="D40" s="83"/>
      <c r="E40" s="83" t="s">
        <v>51</v>
      </c>
      <c r="F40" s="93" t="s">
        <v>255</v>
      </c>
      <c r="G40" s="87"/>
    </row>
    <row r="41" spans="2:7">
      <c r="B41" s="88"/>
      <c r="C41" s="83"/>
      <c r="D41" s="83"/>
      <c r="E41" s="83" t="s">
        <v>51</v>
      </c>
      <c r="F41" s="93" t="s">
        <v>256</v>
      </c>
      <c r="G41" s="87"/>
    </row>
    <row r="42" spans="2:7" ht="15.75" customHeight="1">
      <c r="B42" s="88"/>
      <c r="C42" s="83"/>
      <c r="D42" s="83"/>
      <c r="E42" s="83"/>
      <c r="F42" s="93"/>
      <c r="G42" s="87"/>
    </row>
    <row r="43" spans="2:7" ht="15.75" customHeight="1">
      <c r="B43" s="88"/>
      <c r="C43" s="83"/>
      <c r="D43" s="83"/>
      <c r="E43" s="83" t="s">
        <v>259</v>
      </c>
      <c r="F43" s="93" t="s">
        <v>260</v>
      </c>
      <c r="G43" s="87"/>
    </row>
    <row r="44" spans="2:7" ht="15.75" customHeight="1">
      <c r="B44" s="88"/>
      <c r="C44" s="83"/>
      <c r="D44" s="83"/>
      <c r="E44" s="83" t="s">
        <v>259</v>
      </c>
      <c r="F44" s="93" t="s">
        <v>261</v>
      </c>
      <c r="G44" s="87"/>
    </row>
    <row r="45" spans="2:7" ht="15.75" customHeight="1">
      <c r="B45" s="88"/>
      <c r="C45" s="83"/>
      <c r="D45" s="83"/>
      <c r="E45" s="83" t="s">
        <v>259</v>
      </c>
      <c r="F45" s="93" t="s">
        <v>262</v>
      </c>
      <c r="G45" s="87"/>
    </row>
    <row r="46" spans="2:7">
      <c r="B46" s="88"/>
      <c r="C46" s="83"/>
      <c r="D46" s="83"/>
      <c r="E46" s="83" t="s">
        <v>259</v>
      </c>
      <c r="F46" s="93" t="s">
        <v>263</v>
      </c>
      <c r="G46" s="87"/>
    </row>
    <row r="47" spans="2:7">
      <c r="B47" s="88"/>
      <c r="C47" s="83"/>
      <c r="D47" s="83"/>
      <c r="E47" s="83" t="s">
        <v>259</v>
      </c>
      <c r="F47" s="93" t="s">
        <v>264</v>
      </c>
      <c r="G47" s="87"/>
    </row>
    <row r="48" spans="2:7">
      <c r="B48" s="88"/>
      <c r="C48" s="83"/>
      <c r="D48" s="83"/>
      <c r="E48" s="83" t="s">
        <v>259</v>
      </c>
      <c r="F48" s="93" t="s">
        <v>265</v>
      </c>
      <c r="G48" s="87"/>
    </row>
    <row r="49" spans="2:7">
      <c r="B49" s="88"/>
      <c r="C49" s="83"/>
      <c r="D49" s="83"/>
      <c r="E49" s="83" t="s">
        <v>259</v>
      </c>
      <c r="F49" s="93" t="s">
        <v>266</v>
      </c>
      <c r="G49" s="87"/>
    </row>
    <row r="50" spans="2:7">
      <c r="B50" s="88"/>
      <c r="C50" s="83"/>
      <c r="D50" s="83"/>
      <c r="E50" s="83" t="s">
        <v>259</v>
      </c>
      <c r="F50" s="93" t="s">
        <v>267</v>
      </c>
      <c r="G50" s="87"/>
    </row>
    <row r="51" spans="2:7">
      <c r="B51" s="88"/>
      <c r="C51" s="83"/>
      <c r="D51" s="83"/>
      <c r="E51" s="83" t="s">
        <v>259</v>
      </c>
      <c r="F51" s="93" t="s">
        <v>268</v>
      </c>
      <c r="G51" s="87"/>
    </row>
    <row r="52" spans="2:7">
      <c r="B52" s="88"/>
      <c r="C52" s="83"/>
      <c r="D52" s="83"/>
      <c r="E52" s="83" t="s">
        <v>259</v>
      </c>
      <c r="F52" s="93" t="s">
        <v>269</v>
      </c>
      <c r="G52" s="87"/>
    </row>
    <row r="53" spans="2:7">
      <c r="B53" s="80"/>
      <c r="C53" s="81"/>
      <c r="D53" s="81"/>
      <c r="E53" s="83" t="s">
        <v>259</v>
      </c>
      <c r="F53" s="93" t="s">
        <v>296</v>
      </c>
      <c r="G53" s="87"/>
    </row>
    <row r="54" spans="2:7">
      <c r="B54" s="80"/>
      <c r="C54" s="81"/>
      <c r="D54" s="81"/>
      <c r="E54" s="83" t="s">
        <v>259</v>
      </c>
      <c r="F54" s="93" t="s">
        <v>297</v>
      </c>
      <c r="G54" s="87"/>
    </row>
    <row r="55" spans="2:7">
      <c r="B55" s="80"/>
      <c r="C55" s="81"/>
      <c r="D55" s="81"/>
      <c r="E55" s="83" t="s">
        <v>259</v>
      </c>
      <c r="F55" s="93" t="s">
        <v>298</v>
      </c>
      <c r="G55" s="87"/>
    </row>
    <row r="56" spans="2:7">
      <c r="B56" s="88"/>
      <c r="C56" s="83"/>
      <c r="D56" s="83"/>
      <c r="E56" s="83"/>
      <c r="F56" s="93"/>
      <c r="G56" s="87"/>
    </row>
    <row r="57" spans="2:7">
      <c r="B57" s="88"/>
      <c r="C57" s="83"/>
      <c r="D57" s="83"/>
      <c r="E57" s="83" t="s">
        <v>270</v>
      </c>
      <c r="F57" s="93" t="s">
        <v>273</v>
      </c>
      <c r="G57" s="87"/>
    </row>
    <row r="58" spans="2:7">
      <c r="B58" s="88"/>
      <c r="C58" s="83"/>
      <c r="D58" s="83"/>
      <c r="E58" s="83" t="s">
        <v>270</v>
      </c>
      <c r="F58" s="93" t="s">
        <v>272</v>
      </c>
      <c r="G58" s="87" t="s">
        <v>271</v>
      </c>
    </row>
    <row r="59" spans="2:7">
      <c r="B59" s="88"/>
      <c r="C59" s="83"/>
      <c r="D59" s="83"/>
      <c r="E59" s="83"/>
      <c r="F59" s="93"/>
      <c r="G59" s="87"/>
    </row>
    <row r="60" spans="2:7">
      <c r="B60" s="88">
        <v>3</v>
      </c>
      <c r="C60" s="83"/>
      <c r="D60" s="83" t="s">
        <v>167</v>
      </c>
      <c r="E60" s="83" t="s">
        <v>109</v>
      </c>
      <c r="F60" s="85" t="s">
        <v>187</v>
      </c>
      <c r="G60" s="87"/>
    </row>
    <row r="61" spans="2:7">
      <c r="B61" s="88"/>
      <c r="C61" s="83"/>
      <c r="D61" s="83"/>
      <c r="E61" s="83" t="s">
        <v>109</v>
      </c>
      <c r="F61" s="85" t="s">
        <v>274</v>
      </c>
      <c r="G61" s="87"/>
    </row>
    <row r="62" spans="2:7">
      <c r="B62" s="88"/>
      <c r="C62" s="83"/>
      <c r="D62" s="83"/>
      <c r="E62" s="81"/>
      <c r="F62" s="93"/>
      <c r="G62" s="87"/>
    </row>
    <row r="63" spans="2:7">
      <c r="B63" s="88"/>
      <c r="C63" s="83"/>
      <c r="D63" s="83"/>
      <c r="E63" s="83" t="s">
        <v>105</v>
      </c>
      <c r="F63" s="93" t="s">
        <v>275</v>
      </c>
      <c r="G63" s="87"/>
    </row>
    <row r="64" spans="2:7">
      <c r="B64" s="88"/>
      <c r="C64" s="83"/>
      <c r="D64" s="83"/>
      <c r="E64" s="83" t="s">
        <v>105</v>
      </c>
      <c r="F64" s="93" t="s">
        <v>276</v>
      </c>
      <c r="G64" s="87"/>
    </row>
    <row r="65" spans="2:7">
      <c r="B65" s="80"/>
      <c r="C65" s="81"/>
      <c r="D65" s="83"/>
      <c r="E65" s="83" t="s">
        <v>105</v>
      </c>
      <c r="F65" s="85" t="s">
        <v>277</v>
      </c>
      <c r="G65" s="87"/>
    </row>
    <row r="66" spans="2:7">
      <c r="B66" s="88"/>
      <c r="C66" s="83"/>
      <c r="D66" s="83"/>
      <c r="E66" s="83"/>
      <c r="F66" s="102"/>
      <c r="G66" s="87"/>
    </row>
    <row r="67" spans="2:7" ht="25.5">
      <c r="B67" s="80">
        <v>2</v>
      </c>
      <c r="C67" s="81"/>
      <c r="D67" s="83" t="s">
        <v>12</v>
      </c>
      <c r="E67" s="81" t="s">
        <v>155</v>
      </c>
      <c r="F67" s="102" t="s">
        <v>232</v>
      </c>
      <c r="G67" s="87"/>
    </row>
    <row r="68" spans="2:7">
      <c r="B68" s="80">
        <v>2</v>
      </c>
      <c r="C68" s="81"/>
      <c r="D68" s="83" t="s">
        <v>12</v>
      </c>
      <c r="E68" s="81" t="s">
        <v>155</v>
      </c>
      <c r="F68" s="102" t="s">
        <v>233</v>
      </c>
      <c r="G68" s="87"/>
    </row>
    <row r="69" spans="2:7">
      <c r="B69" s="88"/>
      <c r="C69" s="83"/>
      <c r="D69" s="83" t="s">
        <v>13</v>
      </c>
      <c r="E69" s="83" t="s">
        <v>155</v>
      </c>
      <c r="F69" s="102" t="s">
        <v>219</v>
      </c>
      <c r="G69" s="87"/>
    </row>
    <row r="70" spans="2:7">
      <c r="B70" s="88"/>
      <c r="C70" s="83"/>
      <c r="D70" s="83"/>
      <c r="E70" s="83"/>
      <c r="F70" s="102"/>
      <c r="G70" s="87"/>
    </row>
    <row r="71" spans="2:7">
      <c r="B71" s="80"/>
      <c r="C71" s="83"/>
      <c r="D71" s="81"/>
      <c r="E71" s="83" t="s">
        <v>278</v>
      </c>
      <c r="F71" s="102" t="s">
        <v>279</v>
      </c>
      <c r="G71" s="87"/>
    </row>
    <row r="72" spans="2:7">
      <c r="B72" s="80"/>
      <c r="C72" s="83"/>
      <c r="D72" s="81"/>
      <c r="E72" s="83" t="s">
        <v>278</v>
      </c>
      <c r="F72" s="102" t="s">
        <v>280</v>
      </c>
      <c r="G72" s="87"/>
    </row>
    <row r="73" spans="2:7">
      <c r="B73" s="88"/>
      <c r="C73" s="83"/>
      <c r="D73" s="83"/>
      <c r="E73" s="83" t="s">
        <v>278</v>
      </c>
      <c r="F73" s="102" t="s">
        <v>281</v>
      </c>
      <c r="G73" s="87"/>
    </row>
    <row r="74" spans="2:7">
      <c r="B74" s="80"/>
      <c r="C74" s="81"/>
      <c r="D74" s="81"/>
      <c r="E74" s="83" t="s">
        <v>278</v>
      </c>
      <c r="F74" s="102" t="s">
        <v>282</v>
      </c>
      <c r="G74" s="87"/>
    </row>
    <row r="75" spans="2:7">
      <c r="B75" s="88"/>
      <c r="C75" s="83"/>
      <c r="D75" s="83"/>
      <c r="E75" s="83" t="s">
        <v>278</v>
      </c>
      <c r="F75" s="102" t="s">
        <v>283</v>
      </c>
      <c r="G75" s="87"/>
    </row>
    <row r="76" spans="2:7">
      <c r="B76" s="80"/>
      <c r="C76" s="81"/>
      <c r="D76" s="81"/>
      <c r="E76" s="81"/>
      <c r="F76" s="93"/>
      <c r="G76" s="87"/>
    </row>
    <row r="77" spans="2:7">
      <c r="B77" s="80"/>
      <c r="C77" s="81"/>
      <c r="D77" s="81"/>
      <c r="E77" s="81" t="s">
        <v>284</v>
      </c>
      <c r="F77" s="93" t="s">
        <v>285</v>
      </c>
      <c r="G77" s="87"/>
    </row>
    <row r="78" spans="2:7">
      <c r="B78" s="80"/>
      <c r="C78" s="81"/>
      <c r="D78" s="81"/>
      <c r="E78" s="81" t="s">
        <v>284</v>
      </c>
      <c r="F78" s="93" t="s">
        <v>289</v>
      </c>
      <c r="G78" s="87"/>
    </row>
    <row r="79" spans="2:7">
      <c r="B79" s="80"/>
      <c r="C79" s="81"/>
      <c r="D79" s="81"/>
      <c r="E79" s="81" t="s">
        <v>284</v>
      </c>
      <c r="F79" s="93" t="s">
        <v>286</v>
      </c>
      <c r="G79" s="87"/>
    </row>
    <row r="80" spans="2:7">
      <c r="B80" s="80"/>
      <c r="C80" s="81"/>
      <c r="D80" s="81"/>
      <c r="E80" s="81" t="s">
        <v>284</v>
      </c>
      <c r="F80" s="93" t="s">
        <v>287</v>
      </c>
      <c r="G80" s="87"/>
    </row>
    <row r="81" spans="2:7">
      <c r="B81" s="88"/>
      <c r="C81" s="83"/>
      <c r="D81" s="83"/>
      <c r="E81" s="81" t="s">
        <v>284</v>
      </c>
      <c r="F81" s="102" t="s">
        <v>288</v>
      </c>
      <c r="G81" s="87"/>
    </row>
    <row r="82" spans="2:7">
      <c r="B82" s="80"/>
      <c r="C82" s="81"/>
      <c r="D82" s="81"/>
      <c r="E82" s="81"/>
      <c r="F82" s="93"/>
      <c r="G82" s="87"/>
    </row>
    <row r="83" spans="2:7">
      <c r="B83" s="80"/>
      <c r="C83" s="81"/>
      <c r="D83" s="81"/>
      <c r="E83" s="81" t="s">
        <v>290</v>
      </c>
      <c r="F83" s="93" t="s">
        <v>291</v>
      </c>
      <c r="G83" s="87"/>
    </row>
    <row r="84" spans="2:7">
      <c r="B84" s="80"/>
      <c r="C84" s="81"/>
      <c r="D84" s="81"/>
      <c r="E84" s="81" t="s">
        <v>290</v>
      </c>
      <c r="F84" s="93" t="s">
        <v>292</v>
      </c>
      <c r="G84" s="87"/>
    </row>
    <row r="85" spans="2:7" ht="12.75" customHeight="1">
      <c r="B85" s="88"/>
      <c r="C85" s="83"/>
      <c r="D85" s="83"/>
      <c r="E85" s="83" t="s">
        <v>293</v>
      </c>
      <c r="F85" s="102" t="s">
        <v>294</v>
      </c>
      <c r="G85" s="87"/>
    </row>
    <row r="86" spans="2:7">
      <c r="B86" s="80"/>
      <c r="C86" s="81"/>
      <c r="D86" s="81"/>
      <c r="E86" s="83" t="s">
        <v>293</v>
      </c>
      <c r="F86" s="102" t="s">
        <v>295</v>
      </c>
      <c r="G86" s="87"/>
    </row>
    <row r="87" spans="2:7">
      <c r="B87" s="80"/>
      <c r="C87" s="81"/>
      <c r="D87" s="81"/>
      <c r="E87" s="81"/>
      <c r="F87" s="102"/>
      <c r="G87" s="87"/>
    </row>
    <row r="88" spans="2:7">
      <c r="B88" s="88">
        <v>5</v>
      </c>
      <c r="C88" s="83"/>
      <c r="D88" s="83"/>
      <c r="E88" s="83" t="s">
        <v>184</v>
      </c>
      <c r="F88" s="102" t="s">
        <v>186</v>
      </c>
      <c r="G88" s="87"/>
    </row>
    <row r="89" spans="2:7">
      <c r="B89" s="88"/>
      <c r="C89" s="83"/>
      <c r="D89" s="83"/>
      <c r="E89" s="83" t="s">
        <v>184</v>
      </c>
      <c r="F89" s="102" t="s">
        <v>224</v>
      </c>
      <c r="G89" s="87"/>
    </row>
    <row r="90" spans="2:7">
      <c r="B90" s="88"/>
      <c r="C90" s="83"/>
      <c r="D90" s="83"/>
      <c r="E90" s="83" t="s">
        <v>184</v>
      </c>
      <c r="F90" s="102" t="s">
        <v>225</v>
      </c>
      <c r="G90" s="87"/>
    </row>
    <row r="91" spans="2:7">
      <c r="B91" s="88"/>
      <c r="C91" s="83"/>
      <c r="D91" s="83"/>
      <c r="E91" s="83"/>
      <c r="F91" s="102"/>
      <c r="G91" s="87"/>
    </row>
    <row r="92" spans="2:7">
      <c r="B92" s="88"/>
      <c r="C92" s="83"/>
      <c r="D92" s="83"/>
      <c r="E92" s="83"/>
      <c r="F92" s="102"/>
      <c r="G92" s="87"/>
    </row>
    <row r="93" spans="2:7">
      <c r="B93" s="88">
        <v>3</v>
      </c>
      <c r="C93" s="83"/>
      <c r="D93" s="83"/>
      <c r="E93" s="83" t="s">
        <v>188</v>
      </c>
      <c r="F93" s="102" t="s">
        <v>199</v>
      </c>
      <c r="G93" s="87"/>
    </row>
    <row r="94" spans="2:7">
      <c r="B94" s="88">
        <v>2</v>
      </c>
      <c r="C94" s="83"/>
      <c r="D94" s="83"/>
      <c r="E94" s="83" t="s">
        <v>188</v>
      </c>
      <c r="F94" s="85" t="s">
        <v>208</v>
      </c>
      <c r="G94" s="87"/>
    </row>
    <row r="95" spans="2:7">
      <c r="B95" s="88"/>
      <c r="C95" s="83"/>
      <c r="D95" s="83"/>
      <c r="E95" s="83"/>
      <c r="F95" s="85"/>
      <c r="G95" s="87"/>
    </row>
    <row r="96" spans="2:7">
      <c r="B96" s="100"/>
      <c r="C96" s="101"/>
      <c r="D96" s="101"/>
      <c r="E96" s="101"/>
      <c r="F96" s="103"/>
      <c r="G96" s="92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3:R145"/>
  <sheetViews>
    <sheetView tabSelected="1" workbookViewId="0">
      <selection activeCell="D19" sqref="D19"/>
    </sheetView>
  </sheetViews>
  <sheetFormatPr defaultColWidth="9" defaultRowHeight="14.25"/>
  <cols>
    <col min="1" max="1" width="8.109375" style="106" bestFit="1" customWidth="1"/>
    <col min="2" max="2" width="12.88671875" style="106" bestFit="1" customWidth="1"/>
    <col min="3" max="3" width="13.88671875" style="106" bestFit="1" customWidth="1"/>
    <col min="4" max="4" width="53.44140625" style="106" customWidth="1"/>
    <col min="5" max="5" width="10.109375" style="106" bestFit="1" customWidth="1"/>
    <col min="6" max="6" width="18.88671875" style="106" bestFit="1" customWidth="1"/>
    <col min="7" max="7" width="6.44140625" style="106" customWidth="1"/>
    <col min="8" max="8" width="22" style="106" bestFit="1" customWidth="1"/>
    <col min="9" max="9" width="15.109375" style="106" bestFit="1" customWidth="1"/>
    <col min="10" max="10" width="16.88671875" style="106" bestFit="1" customWidth="1"/>
    <col min="11" max="11" width="11.44140625" style="106" customWidth="1"/>
    <col min="12" max="12" width="5.44140625" style="106" customWidth="1"/>
    <col min="13" max="13" width="6.77734375" style="106" customWidth="1"/>
    <col min="14" max="14" width="6.21875" style="106" customWidth="1"/>
    <col min="15" max="15" width="16.6640625" style="106" customWidth="1"/>
    <col min="16" max="16" width="12.44140625" style="106" customWidth="1"/>
    <col min="17" max="17" width="7.109375" style="106" customWidth="1"/>
    <col min="18" max="18" width="14.109375" style="106" bestFit="1" customWidth="1"/>
    <col min="19" max="16384" width="9" style="106"/>
  </cols>
  <sheetData>
    <row r="3" spans="1:10">
      <c r="A3" s="96" t="s">
        <v>8</v>
      </c>
      <c r="B3" s="97" t="s">
        <v>9</v>
      </c>
      <c r="C3" s="97" t="s">
        <v>17</v>
      </c>
      <c r="D3" s="98" t="s">
        <v>7</v>
      </c>
      <c r="E3" s="83" t="s">
        <v>1</v>
      </c>
      <c r="F3" s="99" t="s">
        <v>132</v>
      </c>
    </row>
    <row r="4" spans="1:10" hidden="1">
      <c r="A4" s="81"/>
      <c r="B4" s="81" t="s">
        <v>437</v>
      </c>
      <c r="C4" s="83" t="s">
        <v>355</v>
      </c>
      <c r="D4" s="115" t="s">
        <v>439</v>
      </c>
      <c r="E4" s="83">
        <v>2</v>
      </c>
      <c r="F4" s="114"/>
    </row>
    <row r="5" spans="1:10" hidden="1">
      <c r="A5" s="81"/>
      <c r="B5" s="81" t="s">
        <v>437</v>
      </c>
      <c r="C5" s="83" t="s">
        <v>355</v>
      </c>
      <c r="D5" s="115" t="s">
        <v>440</v>
      </c>
      <c r="E5" s="83">
        <v>2</v>
      </c>
      <c r="F5" s="114"/>
    </row>
    <row r="6" spans="1:10">
      <c r="A6" s="83" t="s">
        <v>87</v>
      </c>
      <c r="B6" s="83" t="s">
        <v>78</v>
      </c>
      <c r="C6" s="83" t="s">
        <v>355</v>
      </c>
      <c r="D6" s="85" t="s">
        <v>358</v>
      </c>
      <c r="E6" s="83">
        <v>1</v>
      </c>
      <c r="F6" s="107"/>
      <c r="H6" s="58" t="s">
        <v>173</v>
      </c>
      <c r="I6" t="s">
        <v>435</v>
      </c>
      <c r="J6"/>
    </row>
    <row r="7" spans="1:10">
      <c r="A7" s="83" t="s">
        <v>87</v>
      </c>
      <c r="B7" s="83" t="s">
        <v>78</v>
      </c>
      <c r="C7" s="83" t="s">
        <v>355</v>
      </c>
      <c r="D7" s="85" t="s">
        <v>359</v>
      </c>
      <c r="E7" s="83">
        <v>1</v>
      </c>
      <c r="F7" s="107"/>
      <c r="H7" s="59">
        <v>1</v>
      </c>
      <c r="I7" s="60">
        <v>32</v>
      </c>
      <c r="J7"/>
    </row>
    <row r="8" spans="1:10">
      <c r="A8" s="83" t="s">
        <v>87</v>
      </c>
      <c r="B8" s="83" t="s">
        <v>78</v>
      </c>
      <c r="C8" s="83" t="s">
        <v>355</v>
      </c>
      <c r="D8" s="85" t="s">
        <v>360</v>
      </c>
      <c r="E8" s="83">
        <v>1</v>
      </c>
      <c r="F8" s="107"/>
      <c r="H8" s="112" t="s">
        <v>78</v>
      </c>
      <c r="I8" s="60">
        <v>14</v>
      </c>
      <c r="J8"/>
    </row>
    <row r="9" spans="1:10">
      <c r="A9" s="83" t="s">
        <v>87</v>
      </c>
      <c r="B9" s="83" t="s">
        <v>78</v>
      </c>
      <c r="C9" s="83" t="s">
        <v>355</v>
      </c>
      <c r="D9" s="85" t="s">
        <v>361</v>
      </c>
      <c r="E9" s="83">
        <v>1</v>
      </c>
      <c r="F9" s="107"/>
      <c r="H9" s="113" t="s">
        <v>409</v>
      </c>
      <c r="I9" s="60">
        <v>1</v>
      </c>
      <c r="J9"/>
    </row>
    <row r="10" spans="1:10" hidden="1">
      <c r="A10" s="83"/>
      <c r="B10" s="83" t="s">
        <v>78</v>
      </c>
      <c r="C10" s="83" t="s">
        <v>355</v>
      </c>
      <c r="D10" s="85" t="s">
        <v>362</v>
      </c>
      <c r="E10" s="83">
        <v>2</v>
      </c>
      <c r="F10" s="107"/>
      <c r="H10" s="113" t="s">
        <v>355</v>
      </c>
      <c r="I10" s="60">
        <v>6</v>
      </c>
      <c r="J10"/>
    </row>
    <row r="11" spans="1:10" hidden="1">
      <c r="A11" s="83"/>
      <c r="B11" s="83" t="s">
        <v>78</v>
      </c>
      <c r="C11" s="83" t="s">
        <v>355</v>
      </c>
      <c r="D11" s="85" t="s">
        <v>363</v>
      </c>
      <c r="E11" s="83">
        <v>2</v>
      </c>
      <c r="F11" s="107"/>
      <c r="H11" s="113" t="s">
        <v>371</v>
      </c>
      <c r="I11" s="60">
        <v>2</v>
      </c>
      <c r="J11"/>
    </row>
    <row r="12" spans="1:10" hidden="1">
      <c r="A12" s="83"/>
      <c r="B12" s="83" t="s">
        <v>437</v>
      </c>
      <c r="C12" s="83" t="s">
        <v>355</v>
      </c>
      <c r="D12" s="108" t="s">
        <v>364</v>
      </c>
      <c r="E12" s="83">
        <v>2</v>
      </c>
      <c r="F12" s="28"/>
      <c r="H12" s="113" t="s">
        <v>374</v>
      </c>
      <c r="I12" s="60">
        <v>1</v>
      </c>
      <c r="J12"/>
    </row>
    <row r="13" spans="1:10" hidden="1">
      <c r="A13" s="101"/>
      <c r="B13" s="83" t="s">
        <v>437</v>
      </c>
      <c r="C13" s="83" t="s">
        <v>355</v>
      </c>
      <c r="D13" s="108" t="s">
        <v>365</v>
      </c>
      <c r="E13" s="101">
        <v>2</v>
      </c>
      <c r="F13" s="108"/>
      <c r="H13" s="113" t="s">
        <v>395</v>
      </c>
      <c r="I13" s="60">
        <v>2</v>
      </c>
      <c r="J13"/>
    </row>
    <row r="14" spans="1:10" hidden="1">
      <c r="A14" s="83"/>
      <c r="B14" s="83" t="s">
        <v>437</v>
      </c>
      <c r="C14" s="83" t="s">
        <v>366</v>
      </c>
      <c r="D14" s="108" t="s">
        <v>431</v>
      </c>
      <c r="E14" s="83">
        <v>2</v>
      </c>
      <c r="F14" s="108"/>
      <c r="H14" s="113" t="s">
        <v>406</v>
      </c>
      <c r="I14" s="60">
        <v>2</v>
      </c>
      <c r="J14"/>
    </row>
    <row r="15" spans="1:10">
      <c r="A15" s="83" t="s">
        <v>87</v>
      </c>
      <c r="B15" s="83" t="s">
        <v>78</v>
      </c>
      <c r="C15" s="83" t="s">
        <v>371</v>
      </c>
      <c r="D15" s="108" t="s">
        <v>372</v>
      </c>
      <c r="E15" s="83">
        <v>1</v>
      </c>
      <c r="F15" s="108"/>
      <c r="H15" s="112" t="s">
        <v>437</v>
      </c>
      <c r="I15" s="60">
        <v>14</v>
      </c>
      <c r="J15"/>
    </row>
    <row r="16" spans="1:10">
      <c r="A16" s="83"/>
      <c r="B16" s="83" t="s">
        <v>78</v>
      </c>
      <c r="C16" s="83" t="s">
        <v>371</v>
      </c>
      <c r="D16" s="108" t="s">
        <v>373</v>
      </c>
      <c r="E16" s="83">
        <v>1</v>
      </c>
      <c r="F16" s="108"/>
      <c r="H16" s="113" t="s">
        <v>397</v>
      </c>
      <c r="I16" s="60">
        <v>1</v>
      </c>
      <c r="J16"/>
    </row>
    <row r="17" spans="1:10">
      <c r="A17" s="83" t="s">
        <v>87</v>
      </c>
      <c r="B17" s="83" t="s">
        <v>78</v>
      </c>
      <c r="C17" s="83" t="s">
        <v>371</v>
      </c>
      <c r="D17" s="108" t="s">
        <v>372</v>
      </c>
      <c r="E17" s="83">
        <v>1</v>
      </c>
      <c r="F17" s="108"/>
      <c r="H17" s="113" t="s">
        <v>355</v>
      </c>
      <c r="I17" s="60">
        <v>2</v>
      </c>
      <c r="J17"/>
    </row>
    <row r="18" spans="1:10">
      <c r="A18" s="83"/>
      <c r="B18" s="83" t="s">
        <v>437</v>
      </c>
      <c r="C18" s="83" t="s">
        <v>374</v>
      </c>
      <c r="D18" s="108" t="s">
        <v>375</v>
      </c>
      <c r="E18" s="83">
        <v>1</v>
      </c>
      <c r="F18" s="108"/>
      <c r="H18" s="113" t="s">
        <v>379</v>
      </c>
      <c r="I18" s="60">
        <v>1</v>
      </c>
      <c r="J18"/>
    </row>
    <row r="19" spans="1:10">
      <c r="A19" s="83" t="s">
        <v>87</v>
      </c>
      <c r="B19" s="83" t="s">
        <v>78</v>
      </c>
      <c r="C19" s="109" t="s">
        <v>374</v>
      </c>
      <c r="D19" s="110" t="s">
        <v>376</v>
      </c>
      <c r="E19" s="83">
        <v>1</v>
      </c>
      <c r="F19" s="108"/>
      <c r="H19" s="113" t="s">
        <v>374</v>
      </c>
      <c r="I19" s="60">
        <v>3</v>
      </c>
      <c r="J19"/>
    </row>
    <row r="20" spans="1:10">
      <c r="A20" s="83"/>
      <c r="B20" s="83" t="s">
        <v>437</v>
      </c>
      <c r="C20" s="109" t="s">
        <v>374</v>
      </c>
      <c r="D20" s="110" t="s">
        <v>377</v>
      </c>
      <c r="E20" s="83">
        <v>1</v>
      </c>
      <c r="F20" s="83" t="s">
        <v>436</v>
      </c>
      <c r="H20" s="113" t="s">
        <v>426</v>
      </c>
      <c r="I20" s="60">
        <v>3</v>
      </c>
      <c r="J20"/>
    </row>
    <row r="21" spans="1:10">
      <c r="A21" s="83"/>
      <c r="B21" s="83" t="s">
        <v>437</v>
      </c>
      <c r="C21" s="83" t="s">
        <v>379</v>
      </c>
      <c r="D21" s="108" t="s">
        <v>380</v>
      </c>
      <c r="E21" s="83">
        <v>1</v>
      </c>
      <c r="F21" s="83" t="s">
        <v>429</v>
      </c>
      <c r="H21" s="113" t="s">
        <v>395</v>
      </c>
      <c r="I21" s="60">
        <v>2</v>
      </c>
      <c r="J21"/>
    </row>
    <row r="22" spans="1:10">
      <c r="A22" s="83" t="s">
        <v>87</v>
      </c>
      <c r="B22" s="83" t="s">
        <v>437</v>
      </c>
      <c r="C22" s="83" t="s">
        <v>95</v>
      </c>
      <c r="D22" s="108" t="s">
        <v>386</v>
      </c>
      <c r="E22" s="83">
        <v>1</v>
      </c>
      <c r="F22" s="83" t="s">
        <v>430</v>
      </c>
      <c r="H22" s="113" t="s">
        <v>366</v>
      </c>
      <c r="I22" s="60">
        <v>1</v>
      </c>
      <c r="J22"/>
    </row>
    <row r="23" spans="1:10">
      <c r="A23" s="83" t="s">
        <v>87</v>
      </c>
      <c r="B23" s="83" t="s">
        <v>437</v>
      </c>
      <c r="C23" s="109" t="s">
        <v>395</v>
      </c>
      <c r="D23" s="110" t="s">
        <v>396</v>
      </c>
      <c r="E23" s="83">
        <v>1</v>
      </c>
      <c r="F23" s="108"/>
      <c r="H23" s="113" t="s">
        <v>95</v>
      </c>
      <c r="I23" s="60">
        <v>1</v>
      </c>
      <c r="J23"/>
    </row>
    <row r="24" spans="1:10">
      <c r="A24" s="101" t="s">
        <v>87</v>
      </c>
      <c r="B24" s="83" t="s">
        <v>437</v>
      </c>
      <c r="C24" s="101" t="s">
        <v>395</v>
      </c>
      <c r="D24" s="108" t="s">
        <v>400</v>
      </c>
      <c r="E24" s="101">
        <v>1</v>
      </c>
      <c r="F24" s="108"/>
      <c r="H24" s="112" t="s">
        <v>438</v>
      </c>
      <c r="I24" s="60">
        <v>4</v>
      </c>
      <c r="J24"/>
    </row>
    <row r="25" spans="1:10">
      <c r="A25" s="81" t="s">
        <v>87</v>
      </c>
      <c r="B25" s="83" t="s">
        <v>438</v>
      </c>
      <c r="C25" s="101" t="s">
        <v>395</v>
      </c>
      <c r="D25" s="108" t="s">
        <v>401</v>
      </c>
      <c r="E25" s="81">
        <v>1</v>
      </c>
      <c r="F25" s="111"/>
      <c r="H25" s="113" t="s">
        <v>395</v>
      </c>
      <c r="I25" s="60">
        <v>1</v>
      </c>
      <c r="J25"/>
    </row>
    <row r="26" spans="1:10">
      <c r="A26" s="81" t="s">
        <v>87</v>
      </c>
      <c r="B26" s="83" t="s">
        <v>78</v>
      </c>
      <c r="C26" s="101" t="s">
        <v>395</v>
      </c>
      <c r="D26" s="111" t="s">
        <v>402</v>
      </c>
      <c r="E26" s="81">
        <v>1</v>
      </c>
      <c r="F26" s="111"/>
      <c r="H26" s="113" t="s">
        <v>406</v>
      </c>
      <c r="I26" s="60">
        <v>3</v>
      </c>
    </row>
    <row r="27" spans="1:10">
      <c r="A27" s="83" t="s">
        <v>87</v>
      </c>
      <c r="B27" s="83" t="s">
        <v>78</v>
      </c>
      <c r="C27" s="101" t="s">
        <v>395</v>
      </c>
      <c r="D27" s="108" t="s">
        <v>403</v>
      </c>
      <c r="E27" s="83">
        <v>1</v>
      </c>
      <c r="F27" s="108"/>
      <c r="H27" s="59">
        <v>2</v>
      </c>
      <c r="I27" s="60">
        <v>18</v>
      </c>
    </row>
    <row r="28" spans="1:10">
      <c r="A28" s="83" t="s">
        <v>87</v>
      </c>
      <c r="B28" s="83" t="s">
        <v>437</v>
      </c>
      <c r="C28" s="83" t="s">
        <v>397</v>
      </c>
      <c r="D28" s="108" t="s">
        <v>399</v>
      </c>
      <c r="E28" s="83">
        <v>1</v>
      </c>
      <c r="F28" s="108"/>
      <c r="H28" s="112" t="s">
        <v>78</v>
      </c>
      <c r="I28" s="60">
        <v>1</v>
      </c>
    </row>
    <row r="29" spans="1:10">
      <c r="A29" s="83" t="s">
        <v>87</v>
      </c>
      <c r="B29" s="83" t="s">
        <v>437</v>
      </c>
      <c r="C29" s="83" t="s">
        <v>426</v>
      </c>
      <c r="D29" s="108" t="s">
        <v>404</v>
      </c>
      <c r="E29" s="83">
        <v>1</v>
      </c>
      <c r="F29" s="108"/>
      <c r="H29" s="113" t="s">
        <v>366</v>
      </c>
      <c r="I29" s="60">
        <v>1</v>
      </c>
    </row>
    <row r="30" spans="1:10">
      <c r="A30" s="83" t="s">
        <v>87</v>
      </c>
      <c r="B30" s="83" t="s">
        <v>437</v>
      </c>
      <c r="C30" s="83" t="s">
        <v>426</v>
      </c>
      <c r="D30" s="108" t="s">
        <v>405</v>
      </c>
      <c r="E30" s="83">
        <v>1</v>
      </c>
      <c r="F30" s="108"/>
      <c r="H30" s="112" t="s">
        <v>195</v>
      </c>
      <c r="I30" s="60">
        <v>17</v>
      </c>
    </row>
    <row r="31" spans="1:10">
      <c r="A31" s="83" t="s">
        <v>87</v>
      </c>
      <c r="B31" s="83" t="s">
        <v>437</v>
      </c>
      <c r="C31" s="83" t="s">
        <v>426</v>
      </c>
      <c r="D31" s="108" t="s">
        <v>427</v>
      </c>
      <c r="E31" s="83">
        <v>1</v>
      </c>
      <c r="F31" s="108"/>
      <c r="H31" s="113" t="s">
        <v>238</v>
      </c>
      <c r="I31" s="60">
        <v>1</v>
      </c>
    </row>
    <row r="32" spans="1:10">
      <c r="A32" s="83" t="s">
        <v>87</v>
      </c>
      <c r="B32" s="83" t="s">
        <v>438</v>
      </c>
      <c r="C32" s="90" t="s">
        <v>406</v>
      </c>
      <c r="D32" s="108" t="s">
        <v>420</v>
      </c>
      <c r="E32" s="101">
        <v>1</v>
      </c>
      <c r="F32" s="108"/>
      <c r="H32" s="113" t="s">
        <v>397</v>
      </c>
      <c r="I32" s="60">
        <v>2</v>
      </c>
    </row>
    <row r="33" spans="1:9">
      <c r="A33" s="83" t="s">
        <v>87</v>
      </c>
      <c r="B33" s="83" t="s">
        <v>438</v>
      </c>
      <c r="C33" s="81" t="s">
        <v>406</v>
      </c>
      <c r="D33" s="108" t="s">
        <v>422</v>
      </c>
      <c r="E33" s="83">
        <v>1</v>
      </c>
      <c r="F33" s="108"/>
      <c r="H33" s="113" t="s">
        <v>379</v>
      </c>
      <c r="I33" s="60">
        <v>1</v>
      </c>
    </row>
    <row r="34" spans="1:9">
      <c r="A34" s="83" t="s">
        <v>87</v>
      </c>
      <c r="B34" s="83" t="s">
        <v>78</v>
      </c>
      <c r="C34" s="81" t="s">
        <v>406</v>
      </c>
      <c r="D34" s="108" t="s">
        <v>423</v>
      </c>
      <c r="E34" s="83">
        <v>1</v>
      </c>
      <c r="F34" s="108"/>
      <c r="H34" s="113" t="s">
        <v>411</v>
      </c>
      <c r="I34" s="60">
        <v>4</v>
      </c>
    </row>
    <row r="35" spans="1:9">
      <c r="A35" s="83" t="s">
        <v>87</v>
      </c>
      <c r="B35" s="83" t="s">
        <v>78</v>
      </c>
      <c r="C35" s="81" t="s">
        <v>406</v>
      </c>
      <c r="D35" s="108" t="s">
        <v>424</v>
      </c>
      <c r="E35" s="83">
        <v>1</v>
      </c>
      <c r="F35" s="108"/>
      <c r="H35" s="113" t="s">
        <v>393</v>
      </c>
      <c r="I35" s="60">
        <v>1</v>
      </c>
    </row>
    <row r="36" spans="1:9">
      <c r="A36" s="83"/>
      <c r="B36" s="83" t="s">
        <v>438</v>
      </c>
      <c r="C36" s="81" t="s">
        <v>406</v>
      </c>
      <c r="D36" s="108" t="s">
        <v>425</v>
      </c>
      <c r="E36" s="83">
        <v>1</v>
      </c>
      <c r="F36" s="108"/>
      <c r="H36" s="113" t="s">
        <v>366</v>
      </c>
      <c r="I36" s="60">
        <v>1</v>
      </c>
    </row>
    <row r="37" spans="1:9">
      <c r="A37" s="81" t="s">
        <v>87</v>
      </c>
      <c r="B37" s="81" t="s">
        <v>78</v>
      </c>
      <c r="C37" s="81" t="s">
        <v>409</v>
      </c>
      <c r="D37" s="111" t="s">
        <v>410</v>
      </c>
      <c r="E37" s="81">
        <v>1</v>
      </c>
      <c r="F37" s="111"/>
      <c r="H37" s="113" t="s">
        <v>95</v>
      </c>
      <c r="I37" s="60">
        <v>1</v>
      </c>
    </row>
    <row r="38" spans="1:9" hidden="1">
      <c r="A38" s="83"/>
      <c r="B38" s="83" t="s">
        <v>78</v>
      </c>
      <c r="C38" s="83" t="s">
        <v>366</v>
      </c>
      <c r="D38" s="108" t="s">
        <v>367</v>
      </c>
      <c r="E38" s="83">
        <v>2</v>
      </c>
      <c r="F38" s="108"/>
      <c r="H38" s="113" t="s">
        <v>406</v>
      </c>
      <c r="I38" s="60">
        <v>6</v>
      </c>
    </row>
    <row r="39" spans="1:9" hidden="1">
      <c r="A39" s="83"/>
      <c r="B39" s="83"/>
      <c r="C39" s="83" t="s">
        <v>366</v>
      </c>
      <c r="D39" s="108" t="s">
        <v>368</v>
      </c>
      <c r="E39" s="83">
        <v>2</v>
      </c>
      <c r="F39" s="108"/>
      <c r="H39" s="59">
        <v>3</v>
      </c>
      <c r="I39" s="60">
        <v>16</v>
      </c>
    </row>
    <row r="40" spans="1:9" hidden="1">
      <c r="A40" s="83"/>
      <c r="B40" s="83"/>
      <c r="C40" s="83" t="s">
        <v>379</v>
      </c>
      <c r="D40" s="108" t="s">
        <v>381</v>
      </c>
      <c r="E40" s="83">
        <v>2</v>
      </c>
      <c r="F40" s="108"/>
      <c r="H40" s="112" t="s">
        <v>78</v>
      </c>
      <c r="I40" s="60">
        <v>3</v>
      </c>
    </row>
    <row r="41" spans="1:9" hidden="1">
      <c r="A41" s="83"/>
      <c r="B41" s="83"/>
      <c r="C41" s="83" t="s">
        <v>95</v>
      </c>
      <c r="D41" s="108" t="s">
        <v>387</v>
      </c>
      <c r="E41" s="83">
        <v>2</v>
      </c>
      <c r="F41" s="108"/>
      <c r="H41" s="113" t="s">
        <v>355</v>
      </c>
      <c r="I41" s="60">
        <v>2</v>
      </c>
    </row>
    <row r="42" spans="1:9" hidden="1">
      <c r="A42" s="101" t="s">
        <v>87</v>
      </c>
      <c r="B42" s="101"/>
      <c r="C42" s="83" t="s">
        <v>238</v>
      </c>
      <c r="D42" s="108" t="s">
        <v>390</v>
      </c>
      <c r="E42" s="101">
        <v>2</v>
      </c>
      <c r="F42" s="108"/>
      <c r="H42" s="113" t="s">
        <v>374</v>
      </c>
      <c r="I42" s="60">
        <v>1</v>
      </c>
    </row>
    <row r="43" spans="1:9" hidden="1">
      <c r="A43" s="83"/>
      <c r="B43" s="83"/>
      <c r="C43" s="83" t="s">
        <v>393</v>
      </c>
      <c r="D43" s="108" t="s">
        <v>394</v>
      </c>
      <c r="E43" s="83">
        <v>2</v>
      </c>
      <c r="F43" s="108"/>
      <c r="H43" s="112" t="s">
        <v>195</v>
      </c>
      <c r="I43" s="60">
        <v>13</v>
      </c>
    </row>
    <row r="44" spans="1:9" hidden="1">
      <c r="A44" s="83"/>
      <c r="B44" s="83"/>
      <c r="C44" s="83" t="s">
        <v>397</v>
      </c>
      <c r="D44" s="108" t="s">
        <v>398</v>
      </c>
      <c r="E44" s="83">
        <v>2</v>
      </c>
      <c r="F44" s="108"/>
      <c r="H44" s="113" t="s">
        <v>238</v>
      </c>
      <c r="I44" s="60">
        <v>2</v>
      </c>
    </row>
    <row r="45" spans="1:9" hidden="1">
      <c r="A45" s="83"/>
      <c r="B45" s="83"/>
      <c r="C45" s="83" t="s">
        <v>397</v>
      </c>
      <c r="D45" s="108" t="s">
        <v>433</v>
      </c>
      <c r="E45" s="83">
        <v>2</v>
      </c>
      <c r="F45" s="108"/>
      <c r="H45" s="113" t="s">
        <v>51</v>
      </c>
      <c r="I45" s="60">
        <v>1</v>
      </c>
    </row>
    <row r="46" spans="1:9" hidden="1">
      <c r="A46" s="83"/>
      <c r="B46" s="83"/>
      <c r="C46" s="81" t="s">
        <v>406</v>
      </c>
      <c r="D46" s="83" t="s">
        <v>416</v>
      </c>
      <c r="E46" s="83">
        <v>2</v>
      </c>
      <c r="F46" s="108"/>
      <c r="H46" s="113" t="s">
        <v>379</v>
      </c>
      <c r="I46" s="60">
        <v>2</v>
      </c>
    </row>
    <row r="47" spans="1:9" hidden="1">
      <c r="A47" s="83"/>
      <c r="B47" s="83"/>
      <c r="C47" s="81" t="s">
        <v>406</v>
      </c>
      <c r="D47" s="83" t="s">
        <v>417</v>
      </c>
      <c r="E47" s="83">
        <v>2</v>
      </c>
      <c r="F47" s="108"/>
      <c r="H47" s="113" t="s">
        <v>426</v>
      </c>
      <c r="I47" s="60">
        <v>1</v>
      </c>
    </row>
    <row r="48" spans="1:9" hidden="1">
      <c r="A48" s="83"/>
      <c r="B48" s="83"/>
      <c r="C48" s="81" t="s">
        <v>406</v>
      </c>
      <c r="D48" s="108" t="s">
        <v>418</v>
      </c>
      <c r="E48" s="83">
        <v>2</v>
      </c>
      <c r="F48" s="108"/>
      <c r="H48" s="113" t="s">
        <v>384</v>
      </c>
      <c r="I48" s="60">
        <v>1</v>
      </c>
    </row>
    <row r="49" spans="1:9" hidden="1">
      <c r="A49" s="83"/>
      <c r="B49" s="83"/>
      <c r="C49" s="81" t="s">
        <v>406</v>
      </c>
      <c r="D49" s="108" t="s">
        <v>419</v>
      </c>
      <c r="E49" s="83">
        <v>2</v>
      </c>
      <c r="F49" s="108"/>
      <c r="H49" s="113" t="s">
        <v>366</v>
      </c>
      <c r="I49" s="60">
        <v>2</v>
      </c>
    </row>
    <row r="50" spans="1:9" hidden="1">
      <c r="A50" s="101"/>
      <c r="B50" s="101"/>
      <c r="C50" s="81" t="s">
        <v>406</v>
      </c>
      <c r="D50" s="108" t="s">
        <v>434</v>
      </c>
      <c r="E50" s="101">
        <v>2</v>
      </c>
      <c r="F50" s="108"/>
      <c r="H50" s="113" t="s">
        <v>95</v>
      </c>
      <c r="I50" s="60">
        <v>2</v>
      </c>
    </row>
    <row r="51" spans="1:9" hidden="1">
      <c r="A51" s="83"/>
      <c r="B51" s="83"/>
      <c r="C51" s="81" t="s">
        <v>406</v>
      </c>
      <c r="D51" s="108" t="s">
        <v>421</v>
      </c>
      <c r="E51" s="83">
        <v>2</v>
      </c>
      <c r="F51" s="108"/>
      <c r="H51" s="113" t="s">
        <v>406</v>
      </c>
      <c r="I51" s="60">
        <v>2</v>
      </c>
    </row>
    <row r="52" spans="1:9" hidden="1">
      <c r="A52" s="81"/>
      <c r="B52" s="81"/>
      <c r="C52" s="83" t="s">
        <v>411</v>
      </c>
      <c r="D52" s="108" t="s">
        <v>412</v>
      </c>
      <c r="E52" s="81">
        <v>2</v>
      </c>
      <c r="F52" s="111"/>
      <c r="H52" s="59" t="s">
        <v>195</v>
      </c>
      <c r="I52" s="60"/>
    </row>
    <row r="53" spans="1:9" hidden="1">
      <c r="A53" s="81"/>
      <c r="B53" s="81"/>
      <c r="C53" s="83" t="s">
        <v>411</v>
      </c>
      <c r="D53" s="108" t="s">
        <v>413</v>
      </c>
      <c r="E53" s="81">
        <v>2</v>
      </c>
      <c r="F53" s="111"/>
      <c r="H53" s="112" t="s">
        <v>195</v>
      </c>
      <c r="I53" s="60"/>
    </row>
    <row r="54" spans="1:9" hidden="1">
      <c r="A54" s="81"/>
      <c r="B54" s="81"/>
      <c r="C54" s="83" t="s">
        <v>411</v>
      </c>
      <c r="D54" s="108" t="s">
        <v>414</v>
      </c>
      <c r="E54" s="81">
        <v>2</v>
      </c>
      <c r="F54" s="111"/>
      <c r="H54" s="113" t="s">
        <v>195</v>
      </c>
      <c r="I54" s="60"/>
    </row>
    <row r="55" spans="1:9" hidden="1">
      <c r="A55" s="81" t="s">
        <v>87</v>
      </c>
      <c r="B55" s="81"/>
      <c r="C55" s="83" t="s">
        <v>411</v>
      </c>
      <c r="D55" s="108" t="s">
        <v>415</v>
      </c>
      <c r="E55" s="81">
        <v>2</v>
      </c>
      <c r="F55" s="111"/>
      <c r="H55" s="59" t="s">
        <v>174</v>
      </c>
      <c r="I55" s="60">
        <v>66</v>
      </c>
    </row>
    <row r="56" spans="1:9" hidden="1">
      <c r="A56" s="83" t="s">
        <v>87</v>
      </c>
      <c r="B56" s="83" t="s">
        <v>78</v>
      </c>
      <c r="C56" s="83" t="s">
        <v>355</v>
      </c>
      <c r="D56" s="85" t="s">
        <v>356</v>
      </c>
      <c r="E56" s="83">
        <v>3</v>
      </c>
      <c r="F56" s="85"/>
      <c r="H56"/>
      <c r="I56"/>
    </row>
    <row r="57" spans="1:9" hidden="1">
      <c r="A57" s="83"/>
      <c r="B57" s="83" t="s">
        <v>78</v>
      </c>
      <c r="C57" s="83" t="s">
        <v>355</v>
      </c>
      <c r="D57" s="85" t="s">
        <v>357</v>
      </c>
      <c r="E57" s="83">
        <v>3</v>
      </c>
      <c r="F57" s="85"/>
    </row>
    <row r="58" spans="1:9" hidden="1">
      <c r="A58" s="83"/>
      <c r="B58" s="83"/>
      <c r="C58" s="83" t="s">
        <v>366</v>
      </c>
      <c r="D58" s="108" t="s">
        <v>369</v>
      </c>
      <c r="E58" s="83">
        <v>3</v>
      </c>
      <c r="F58" s="108"/>
    </row>
    <row r="59" spans="1:9" hidden="1">
      <c r="A59" s="83"/>
      <c r="B59" s="83"/>
      <c r="C59" s="83" t="s">
        <v>366</v>
      </c>
      <c r="D59" s="108" t="s">
        <v>370</v>
      </c>
      <c r="E59" s="83">
        <v>3</v>
      </c>
      <c r="F59" s="108"/>
    </row>
    <row r="60" spans="1:9" hidden="1">
      <c r="A60" s="83"/>
      <c r="B60" s="83" t="s">
        <v>78</v>
      </c>
      <c r="C60" s="83" t="s">
        <v>374</v>
      </c>
      <c r="D60" s="108" t="s">
        <v>378</v>
      </c>
      <c r="E60" s="83">
        <v>3</v>
      </c>
      <c r="F60" s="108"/>
    </row>
    <row r="61" spans="1:9" hidden="1">
      <c r="A61" s="83"/>
      <c r="B61" s="83"/>
      <c r="C61" s="83" t="s">
        <v>379</v>
      </c>
      <c r="D61" s="108" t="s">
        <v>383</v>
      </c>
      <c r="E61" s="83">
        <v>3</v>
      </c>
      <c r="F61" s="108"/>
    </row>
    <row r="62" spans="1:9" hidden="1">
      <c r="A62" s="83"/>
      <c r="B62" s="83"/>
      <c r="C62" s="83" t="s">
        <v>379</v>
      </c>
      <c r="D62" s="108" t="s">
        <v>382</v>
      </c>
      <c r="E62" s="83">
        <v>3</v>
      </c>
      <c r="F62" s="108"/>
    </row>
    <row r="63" spans="1:9" hidden="1">
      <c r="A63" s="83"/>
      <c r="B63" s="83"/>
      <c r="C63" s="83" t="s">
        <v>384</v>
      </c>
      <c r="D63" s="108" t="s">
        <v>385</v>
      </c>
      <c r="E63" s="83">
        <v>3</v>
      </c>
      <c r="F63" s="108"/>
    </row>
    <row r="64" spans="1:9" hidden="1">
      <c r="A64" s="83"/>
      <c r="B64" s="83"/>
      <c r="C64" s="83" t="s">
        <v>95</v>
      </c>
      <c r="D64" s="108" t="s">
        <v>388</v>
      </c>
      <c r="E64" s="83">
        <v>3</v>
      </c>
      <c r="F64" s="108"/>
    </row>
    <row r="65" spans="1:18" hidden="1">
      <c r="A65" s="83"/>
      <c r="B65" s="83"/>
      <c r="C65" s="83" t="s">
        <v>95</v>
      </c>
      <c r="D65" s="108" t="s">
        <v>389</v>
      </c>
      <c r="E65" s="83">
        <v>3</v>
      </c>
      <c r="F65" s="108"/>
    </row>
    <row r="66" spans="1:18" hidden="1">
      <c r="A66" s="83"/>
      <c r="B66" s="83"/>
      <c r="C66" s="83" t="s">
        <v>238</v>
      </c>
      <c r="D66" s="108" t="s">
        <v>391</v>
      </c>
      <c r="E66" s="83">
        <v>3</v>
      </c>
      <c r="F66" s="108"/>
    </row>
    <row r="67" spans="1:18" hidden="1">
      <c r="A67" s="101"/>
      <c r="B67" s="101"/>
      <c r="C67" s="101" t="s">
        <v>238</v>
      </c>
      <c r="D67" s="108" t="s">
        <v>392</v>
      </c>
      <c r="E67" s="101">
        <v>3</v>
      </c>
      <c r="F67" s="108"/>
    </row>
    <row r="68" spans="1:18" hidden="1">
      <c r="A68" s="83"/>
      <c r="B68" s="83"/>
      <c r="C68" s="101" t="s">
        <v>426</v>
      </c>
      <c r="D68" s="108" t="s">
        <v>428</v>
      </c>
      <c r="E68" s="83">
        <v>3</v>
      </c>
      <c r="F68" s="108"/>
    </row>
    <row r="69" spans="1:18" hidden="1">
      <c r="A69" s="81"/>
      <c r="B69" s="81"/>
      <c r="C69" s="90" t="s">
        <v>406</v>
      </c>
      <c r="D69" s="111" t="s">
        <v>407</v>
      </c>
      <c r="E69" s="81">
        <v>3</v>
      </c>
      <c r="F69" s="111"/>
    </row>
    <row r="70" spans="1:18" hidden="1">
      <c r="A70" s="81"/>
      <c r="B70" s="81"/>
      <c r="C70" s="90" t="s">
        <v>406</v>
      </c>
      <c r="D70" s="111" t="s">
        <v>408</v>
      </c>
      <c r="E70" s="81">
        <v>3</v>
      </c>
      <c r="F70" s="111"/>
    </row>
    <row r="71" spans="1:18" hidden="1">
      <c r="A71" s="81"/>
      <c r="B71" s="81"/>
      <c r="C71" s="83" t="s">
        <v>51</v>
      </c>
      <c r="D71" s="108" t="s">
        <v>432</v>
      </c>
      <c r="E71" s="81">
        <v>3</v>
      </c>
      <c r="F71" s="111"/>
    </row>
    <row r="72" spans="1:18" hidden="1">
      <c r="A72" s="81"/>
      <c r="B72" s="81"/>
      <c r="C72" s="81"/>
      <c r="D72" s="111"/>
      <c r="E72" s="81"/>
      <c r="F72" s="111"/>
    </row>
    <row r="73" spans="1:18" hidden="1">
      <c r="A73" s="81"/>
      <c r="B73" s="81"/>
      <c r="C73" s="81"/>
      <c r="D73" s="111"/>
      <c r="E73" s="81"/>
      <c r="F73" s="111"/>
    </row>
    <row r="74" spans="1:18" hidden="1">
      <c r="A74" s="81"/>
      <c r="B74" s="81"/>
      <c r="C74" s="81"/>
      <c r="D74" s="111"/>
      <c r="E74" s="81"/>
      <c r="F74" s="111"/>
    </row>
    <row r="75" spans="1:18" hidden="1">
      <c r="A75" s="90"/>
      <c r="B75" s="90"/>
      <c r="C75" s="90"/>
      <c r="D75" s="111"/>
      <c r="E75" s="90"/>
      <c r="F75" s="111"/>
    </row>
    <row r="76" spans="1:18">
      <c r="C76"/>
      <c r="D76"/>
    </row>
    <row r="78" spans="1:18">
      <c r="F78"/>
      <c r="G78"/>
      <c r="H78"/>
      <c r="I78"/>
      <c r="J78"/>
      <c r="K78"/>
      <c r="L78"/>
      <c r="M78"/>
      <c r="N78"/>
      <c r="O78"/>
      <c r="P78"/>
      <c r="Q78"/>
      <c r="R78"/>
    </row>
    <row r="79" spans="1:18">
      <c r="F79"/>
      <c r="G79"/>
      <c r="H79"/>
      <c r="I79"/>
      <c r="J79"/>
      <c r="K79"/>
      <c r="L79"/>
      <c r="M79"/>
      <c r="N79"/>
      <c r="O79"/>
      <c r="P79"/>
      <c r="Q79"/>
      <c r="R79"/>
    </row>
    <row r="80" spans="1:18">
      <c r="F80"/>
      <c r="G80"/>
      <c r="H80"/>
      <c r="I80"/>
      <c r="J80"/>
      <c r="K80"/>
      <c r="L80"/>
      <c r="M80"/>
      <c r="N80"/>
      <c r="O80"/>
      <c r="P80"/>
      <c r="Q80"/>
      <c r="R80"/>
    </row>
    <row r="81" spans="6:18">
      <c r="F81"/>
      <c r="G81"/>
      <c r="H81"/>
      <c r="I81"/>
      <c r="J81"/>
      <c r="K81"/>
      <c r="L81"/>
      <c r="M81"/>
      <c r="N81"/>
      <c r="O81"/>
      <c r="P81"/>
      <c r="Q81"/>
      <c r="R81"/>
    </row>
    <row r="82" spans="6:18">
      <c r="F82"/>
      <c r="G82"/>
      <c r="H82"/>
      <c r="I82"/>
      <c r="J82"/>
      <c r="K82"/>
      <c r="L82"/>
      <c r="M82"/>
      <c r="N82"/>
      <c r="O82"/>
      <c r="P82"/>
      <c r="Q82"/>
      <c r="R82"/>
    </row>
    <row r="83" spans="6:18">
      <c r="F83"/>
      <c r="G83"/>
      <c r="H83"/>
      <c r="I83"/>
      <c r="J83"/>
      <c r="K83"/>
      <c r="L83"/>
      <c r="M83"/>
      <c r="N83"/>
      <c r="O83"/>
      <c r="P83"/>
      <c r="Q83"/>
      <c r="R83"/>
    </row>
    <row r="84" spans="6:18">
      <c r="F84"/>
      <c r="G84"/>
      <c r="H84"/>
      <c r="I84"/>
      <c r="J84"/>
      <c r="K84"/>
      <c r="L84"/>
      <c r="M84"/>
      <c r="N84"/>
      <c r="O84"/>
      <c r="P84"/>
      <c r="Q84"/>
      <c r="R84"/>
    </row>
    <row r="85" spans="6:18">
      <c r="F85"/>
    </row>
    <row r="86" spans="6:18">
      <c r="F86"/>
    </row>
    <row r="87" spans="6:18">
      <c r="F87"/>
    </row>
    <row r="88" spans="6:18">
      <c r="F88"/>
    </row>
    <row r="89" spans="6:18">
      <c r="F89"/>
    </row>
    <row r="90" spans="6:18">
      <c r="F90"/>
    </row>
    <row r="91" spans="6:18">
      <c r="F91"/>
    </row>
    <row r="92" spans="6:18">
      <c r="F92"/>
    </row>
    <row r="93" spans="6:18">
      <c r="F93"/>
    </row>
    <row r="94" spans="6:18">
      <c r="F94"/>
    </row>
    <row r="95" spans="6:18">
      <c r="F95"/>
    </row>
    <row r="96" spans="6:18">
      <c r="F96"/>
    </row>
    <row r="97" spans="6:6">
      <c r="F97"/>
    </row>
    <row r="129" spans="3:4">
      <c r="C129"/>
      <c r="D129"/>
    </row>
    <row r="130" spans="3:4">
      <c r="C130"/>
      <c r="D130"/>
    </row>
    <row r="131" spans="3:4">
      <c r="C131"/>
      <c r="D131"/>
    </row>
    <row r="132" spans="3:4">
      <c r="C132"/>
      <c r="D132"/>
    </row>
    <row r="133" spans="3:4">
      <c r="C133"/>
      <c r="D133"/>
    </row>
    <row r="134" spans="3:4">
      <c r="C134"/>
      <c r="D134"/>
    </row>
    <row r="135" spans="3:4">
      <c r="C135"/>
      <c r="D135"/>
    </row>
    <row r="136" spans="3:4">
      <c r="C136"/>
      <c r="D136"/>
    </row>
    <row r="137" spans="3:4">
      <c r="C137"/>
      <c r="D137"/>
    </row>
    <row r="138" spans="3:4">
      <c r="C138"/>
      <c r="D138"/>
    </row>
    <row r="139" spans="3:4">
      <c r="C139"/>
      <c r="D139"/>
    </row>
    <row r="140" spans="3:4">
      <c r="C140"/>
      <c r="D140"/>
    </row>
    <row r="141" spans="3:4">
      <c r="C141"/>
      <c r="D141"/>
    </row>
    <row r="142" spans="3:4">
      <c r="C142"/>
      <c r="D142"/>
    </row>
    <row r="143" spans="3:4">
      <c r="C143"/>
      <c r="D143"/>
    </row>
    <row r="144" spans="3:4">
      <c r="C144"/>
      <c r="D144"/>
    </row>
    <row r="145" spans="3:4">
      <c r="C145"/>
      <c r="D145"/>
    </row>
  </sheetData>
  <pageMargins left="0.7" right="0.7" top="0.75" bottom="0.75" header="0.3" footer="0.3"/>
  <pageSetup paperSize="9" orientation="portrait" horizontalDpi="0" verticalDpi="0"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3:L60"/>
  <sheetViews>
    <sheetView topLeftCell="A17" workbookViewId="0">
      <selection activeCell="D47" sqref="D47"/>
    </sheetView>
  </sheetViews>
  <sheetFormatPr defaultRowHeight="14.25"/>
  <cols>
    <col min="5" max="5" width="44.21875" bestFit="1" customWidth="1"/>
    <col min="10" max="10" width="15.44140625" bestFit="1" customWidth="1"/>
    <col min="12" max="12" width="13.33203125" bestFit="1" customWidth="1"/>
  </cols>
  <sheetData>
    <row r="3" spans="1:2">
      <c r="A3" t="s">
        <v>308</v>
      </c>
      <c r="B3" t="s">
        <v>320</v>
      </c>
    </row>
    <row r="4" spans="1:2">
      <c r="B4" t="s">
        <v>312</v>
      </c>
    </row>
    <row r="5" spans="1:2">
      <c r="A5" t="s">
        <v>309</v>
      </c>
      <c r="B5" t="s">
        <v>310</v>
      </c>
    </row>
    <row r="6" spans="1:2">
      <c r="B6" t="s">
        <v>316</v>
      </c>
    </row>
    <row r="7" spans="1:2">
      <c r="B7" t="s">
        <v>315</v>
      </c>
    </row>
    <row r="8" spans="1:2">
      <c r="B8" t="s">
        <v>314</v>
      </c>
    </row>
    <row r="9" spans="1:2">
      <c r="B9" t="s">
        <v>317</v>
      </c>
    </row>
    <row r="10" spans="1:2">
      <c r="B10" t="s">
        <v>311</v>
      </c>
    </row>
    <row r="11" spans="1:2">
      <c r="B11" t="s">
        <v>313</v>
      </c>
    </row>
    <row r="12" spans="1:2">
      <c r="A12" t="s">
        <v>318</v>
      </c>
      <c r="B12" t="s">
        <v>319</v>
      </c>
    </row>
    <row r="13" spans="1:2">
      <c r="B13" t="s">
        <v>321</v>
      </c>
    </row>
    <row r="15" spans="1:2">
      <c r="A15" t="s">
        <v>322</v>
      </c>
      <c r="B15" t="s">
        <v>323</v>
      </c>
    </row>
    <row r="16" spans="1:2">
      <c r="B16" t="s">
        <v>324</v>
      </c>
    </row>
    <row r="17" spans="2:12">
      <c r="B17" t="s">
        <v>325</v>
      </c>
    </row>
    <row r="30" spans="2:12" ht="15">
      <c r="E30" s="104" t="s">
        <v>333</v>
      </c>
      <c r="F30" s="36" t="s">
        <v>326</v>
      </c>
      <c r="G30" s="36" t="s">
        <v>327</v>
      </c>
      <c r="H30" s="36" t="s">
        <v>328</v>
      </c>
      <c r="I30" s="36" t="s">
        <v>329</v>
      </c>
      <c r="J30" s="36" t="s">
        <v>330</v>
      </c>
      <c r="K30" s="104" t="s">
        <v>331</v>
      </c>
      <c r="L30" s="54" t="s">
        <v>332</v>
      </c>
    </row>
    <row r="31" spans="2:12" ht="15">
      <c r="E31" t="s">
        <v>341</v>
      </c>
      <c r="F31" s="36">
        <v>19</v>
      </c>
      <c r="G31" s="36">
        <v>25</v>
      </c>
      <c r="H31" s="36">
        <v>24</v>
      </c>
      <c r="I31" s="36">
        <v>11</v>
      </c>
      <c r="J31" s="36">
        <v>1</v>
      </c>
      <c r="K31" s="104">
        <f>SUM(F31:J31)</f>
        <v>80</v>
      </c>
      <c r="L31" s="54">
        <v>92</v>
      </c>
    </row>
    <row r="32" spans="2:12" ht="15">
      <c r="E32" t="s">
        <v>342</v>
      </c>
      <c r="F32" s="36"/>
      <c r="G32" s="36"/>
      <c r="H32" s="36"/>
      <c r="I32" s="36">
        <v>3</v>
      </c>
      <c r="J32" s="36"/>
      <c r="K32" s="104">
        <f t="shared" ref="K32:K39" si="0">SUM(F32:J32)</f>
        <v>3</v>
      </c>
      <c r="L32" s="36">
        <v>4</v>
      </c>
    </row>
    <row r="33" spans="5:12" ht="15">
      <c r="E33" t="s">
        <v>343</v>
      </c>
      <c r="F33" s="36"/>
      <c r="G33" s="36">
        <v>16</v>
      </c>
      <c r="H33" s="36"/>
      <c r="I33" s="36"/>
      <c r="J33" s="36">
        <v>10</v>
      </c>
      <c r="K33" s="104">
        <f t="shared" si="0"/>
        <v>26</v>
      </c>
      <c r="L33" s="36">
        <v>26</v>
      </c>
    </row>
    <row r="34" spans="5:12" ht="15">
      <c r="E34" t="s">
        <v>349</v>
      </c>
      <c r="F34" s="36">
        <v>32</v>
      </c>
      <c r="G34" s="36"/>
      <c r="H34" s="36">
        <v>8</v>
      </c>
      <c r="I34" s="36"/>
      <c r="J34" s="36">
        <v>2</v>
      </c>
      <c r="K34" s="104">
        <f t="shared" si="0"/>
        <v>42</v>
      </c>
      <c r="L34" s="36">
        <v>38</v>
      </c>
    </row>
    <row r="35" spans="5:12" ht="15">
      <c r="E35" t="s">
        <v>344</v>
      </c>
      <c r="F35" s="36"/>
      <c r="G35" s="36"/>
      <c r="H35" s="36"/>
      <c r="I35" s="36"/>
      <c r="J35" s="36">
        <v>47</v>
      </c>
      <c r="K35" s="104">
        <f t="shared" si="0"/>
        <v>47</v>
      </c>
      <c r="L35" s="36">
        <v>47</v>
      </c>
    </row>
    <row r="36" spans="5:12" ht="15">
      <c r="E36" t="s">
        <v>345</v>
      </c>
      <c r="F36" s="36"/>
      <c r="G36" s="36"/>
      <c r="H36" s="36"/>
      <c r="I36" s="36"/>
      <c r="J36" s="36">
        <v>18</v>
      </c>
      <c r="K36" s="104">
        <f t="shared" si="0"/>
        <v>18</v>
      </c>
      <c r="L36" s="36">
        <v>18</v>
      </c>
    </row>
    <row r="37" spans="5:12" ht="15">
      <c r="E37" t="s">
        <v>350</v>
      </c>
      <c r="F37" s="36"/>
      <c r="G37" s="36"/>
      <c r="H37" s="36"/>
      <c r="I37" s="36">
        <v>0</v>
      </c>
      <c r="J37" s="36"/>
      <c r="K37" s="104">
        <f t="shared" si="0"/>
        <v>0</v>
      </c>
      <c r="L37" s="36">
        <v>6</v>
      </c>
    </row>
    <row r="38" spans="5:12" ht="15">
      <c r="E38" t="s">
        <v>346</v>
      </c>
      <c r="F38" s="36"/>
      <c r="G38" s="36"/>
      <c r="H38" s="36"/>
      <c r="I38" s="36">
        <v>6</v>
      </c>
      <c r="J38" s="36"/>
      <c r="K38" s="104">
        <f t="shared" si="0"/>
        <v>6</v>
      </c>
      <c r="L38" s="36">
        <v>7</v>
      </c>
    </row>
    <row r="39" spans="5:12" ht="15">
      <c r="E39" t="s">
        <v>347</v>
      </c>
      <c r="F39" s="36"/>
      <c r="G39" s="36"/>
      <c r="H39" s="36">
        <v>7</v>
      </c>
      <c r="I39" s="36">
        <v>14</v>
      </c>
      <c r="J39" s="36"/>
      <c r="K39" s="104">
        <f t="shared" si="0"/>
        <v>21</v>
      </c>
      <c r="L39" s="36">
        <v>23</v>
      </c>
    </row>
    <row r="41" spans="5:12" ht="15">
      <c r="E41" s="104" t="s">
        <v>334</v>
      </c>
      <c r="F41" s="36" t="s">
        <v>326</v>
      </c>
      <c r="G41" s="36" t="s">
        <v>327</v>
      </c>
      <c r="H41" s="36" t="s">
        <v>328</v>
      </c>
      <c r="I41" s="36" t="s">
        <v>329</v>
      </c>
      <c r="J41" s="36" t="s">
        <v>330</v>
      </c>
      <c r="K41" s="104" t="s">
        <v>331</v>
      </c>
      <c r="L41" s="54" t="s">
        <v>332</v>
      </c>
    </row>
    <row r="42" spans="5:12" ht="15">
      <c r="E42" s="36" t="s">
        <v>336</v>
      </c>
      <c r="F42" s="36"/>
      <c r="G42" s="36">
        <v>14</v>
      </c>
      <c r="H42" s="36">
        <v>20</v>
      </c>
      <c r="I42" s="36">
        <v>46</v>
      </c>
      <c r="J42" s="36">
        <v>2</v>
      </c>
      <c r="K42" s="104">
        <f>SUM(F42:J42)</f>
        <v>82</v>
      </c>
      <c r="L42" s="116">
        <v>191</v>
      </c>
    </row>
    <row r="43" spans="5:12" ht="15">
      <c r="E43" s="36" t="s">
        <v>335</v>
      </c>
      <c r="F43" s="36">
        <v>27</v>
      </c>
      <c r="G43" s="36">
        <v>36</v>
      </c>
      <c r="H43" s="36">
        <v>27</v>
      </c>
      <c r="I43" s="36">
        <v>27</v>
      </c>
      <c r="J43" s="36"/>
      <c r="K43" s="104">
        <f t="shared" ref="K43:K45" si="1">SUM(F43:J43)</f>
        <v>117</v>
      </c>
      <c r="L43" s="117"/>
    </row>
    <row r="44" spans="5:12" ht="15">
      <c r="E44" s="36" t="s">
        <v>337</v>
      </c>
      <c r="F44" s="36">
        <v>6</v>
      </c>
      <c r="G44" s="36">
        <v>8</v>
      </c>
      <c r="H44" s="36">
        <v>6</v>
      </c>
      <c r="I44" s="36">
        <v>6</v>
      </c>
      <c r="J44" s="36"/>
      <c r="K44" s="104">
        <f t="shared" si="1"/>
        <v>26</v>
      </c>
      <c r="L44" s="36">
        <v>26</v>
      </c>
    </row>
    <row r="45" spans="5:12" ht="43.5">
      <c r="E45" s="36" t="s">
        <v>338</v>
      </c>
      <c r="F45" s="36"/>
      <c r="G45" s="36"/>
      <c r="H45" s="36"/>
      <c r="I45" s="36"/>
      <c r="J45" s="36">
        <v>28</v>
      </c>
      <c r="K45" s="104">
        <f t="shared" si="1"/>
        <v>28</v>
      </c>
      <c r="L45" s="105" t="s">
        <v>339</v>
      </c>
    </row>
    <row r="47" spans="5:12" ht="15">
      <c r="E47" s="104" t="s">
        <v>340</v>
      </c>
      <c r="F47" s="36" t="s">
        <v>348</v>
      </c>
    </row>
    <row r="48" spans="5:12">
      <c r="E48" s="36" t="s">
        <v>341</v>
      </c>
      <c r="F48" s="36">
        <f>K31</f>
        <v>80</v>
      </c>
    </row>
    <row r="49" spans="5:6">
      <c r="E49" s="36" t="s">
        <v>342</v>
      </c>
      <c r="F49" s="36">
        <f t="shared" ref="F49:F56" si="2">K32</f>
        <v>3</v>
      </c>
    </row>
    <row r="50" spans="5:6">
      <c r="E50" s="36" t="s">
        <v>343</v>
      </c>
      <c r="F50" s="36">
        <f t="shared" si="2"/>
        <v>26</v>
      </c>
    </row>
    <row r="51" spans="5:6">
      <c r="E51" s="36" t="s">
        <v>349</v>
      </c>
      <c r="F51" s="36">
        <f t="shared" si="2"/>
        <v>42</v>
      </c>
    </row>
    <row r="52" spans="5:6">
      <c r="E52" s="36" t="s">
        <v>344</v>
      </c>
      <c r="F52" s="36">
        <f t="shared" si="2"/>
        <v>47</v>
      </c>
    </row>
    <row r="53" spans="5:6">
      <c r="E53" s="36" t="s">
        <v>345</v>
      </c>
      <c r="F53" s="36">
        <f t="shared" si="2"/>
        <v>18</v>
      </c>
    </row>
    <row r="54" spans="5:6">
      <c r="E54" s="36" t="s">
        <v>350</v>
      </c>
      <c r="F54" s="36">
        <f t="shared" si="2"/>
        <v>0</v>
      </c>
    </row>
    <row r="55" spans="5:6">
      <c r="E55" s="36" t="s">
        <v>346</v>
      </c>
      <c r="F55" s="36">
        <f t="shared" si="2"/>
        <v>6</v>
      </c>
    </row>
    <row r="56" spans="5:6">
      <c r="E56" s="36" t="s">
        <v>347</v>
      </c>
      <c r="F56" s="36">
        <f t="shared" si="2"/>
        <v>21</v>
      </c>
    </row>
    <row r="57" spans="5:6">
      <c r="E57" s="36" t="s">
        <v>351</v>
      </c>
      <c r="F57" s="36">
        <f>K42</f>
        <v>82</v>
      </c>
    </row>
    <row r="58" spans="5:6">
      <c r="E58" s="36" t="s">
        <v>352</v>
      </c>
      <c r="F58" s="36">
        <f t="shared" ref="F58:F60" si="3">K43</f>
        <v>117</v>
      </c>
    </row>
    <row r="59" spans="5:6">
      <c r="E59" s="36" t="s">
        <v>353</v>
      </c>
      <c r="F59" s="36">
        <f t="shared" si="3"/>
        <v>26</v>
      </c>
    </row>
    <row r="60" spans="5:6">
      <c r="E60" s="36" t="s">
        <v>354</v>
      </c>
      <c r="F60" s="36">
        <f t="shared" si="3"/>
        <v>28</v>
      </c>
    </row>
  </sheetData>
  <mergeCells count="1">
    <mergeCell ref="L42:L43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B26" sqref="B26"/>
    </sheetView>
  </sheetViews>
  <sheetFormatPr defaultRowHeight="14.25"/>
  <cols>
    <col min="1" max="1" width="20.44140625" customWidth="1"/>
    <col min="2" max="2" width="16" customWidth="1"/>
    <col min="3" max="3" width="32.6640625" bestFit="1" customWidth="1"/>
  </cols>
  <sheetData>
    <row r="1" spans="1:9" ht="15" thickBot="1">
      <c r="A1" s="38" t="s">
        <v>100</v>
      </c>
      <c r="B1" s="39" t="s">
        <v>101</v>
      </c>
      <c r="C1" s="39" t="s">
        <v>102</v>
      </c>
      <c r="D1" s="39" t="s">
        <v>103</v>
      </c>
      <c r="E1" s="39" t="s">
        <v>104</v>
      </c>
      <c r="F1" s="39"/>
      <c r="G1" s="39"/>
      <c r="H1" s="39"/>
      <c r="I1" s="40"/>
    </row>
    <row r="2" spans="1:9">
      <c r="A2" s="37" t="s">
        <v>36</v>
      </c>
      <c r="B2" s="37" t="s">
        <v>88</v>
      </c>
      <c r="C2" s="37" t="s">
        <v>89</v>
      </c>
      <c r="D2" s="37"/>
      <c r="E2" s="37"/>
      <c r="F2" s="37"/>
      <c r="G2" s="37"/>
      <c r="H2" s="37"/>
      <c r="I2" s="37"/>
    </row>
    <row r="3" spans="1:9">
      <c r="A3" s="36"/>
      <c r="B3" s="36" t="s">
        <v>142</v>
      </c>
      <c r="C3" s="36" t="s">
        <v>143</v>
      </c>
      <c r="D3" s="36"/>
      <c r="E3" s="36"/>
      <c r="F3" s="36"/>
      <c r="G3" s="36"/>
      <c r="H3" s="36"/>
      <c r="I3" s="36"/>
    </row>
    <row r="4" spans="1:9">
      <c r="A4" s="36"/>
      <c r="B4" s="36"/>
      <c r="C4" s="36"/>
      <c r="D4" s="36"/>
      <c r="E4" s="36"/>
      <c r="F4" s="36"/>
      <c r="G4" s="36"/>
      <c r="H4" s="36"/>
      <c r="I4" s="36"/>
    </row>
    <row r="5" spans="1:9">
      <c r="A5" s="36" t="s">
        <v>144</v>
      </c>
      <c r="B5" s="36" t="s">
        <v>142</v>
      </c>
      <c r="C5" s="36" t="s">
        <v>143</v>
      </c>
      <c r="D5" s="36"/>
      <c r="E5" s="36"/>
      <c r="F5" s="36"/>
      <c r="G5" s="36"/>
      <c r="H5" s="36"/>
      <c r="I5" s="36"/>
    </row>
    <row r="6" spans="1:9">
      <c r="A6" s="36"/>
      <c r="B6" s="36"/>
      <c r="C6" s="36"/>
      <c r="D6" s="36"/>
      <c r="E6" s="36"/>
      <c r="F6" s="36"/>
      <c r="G6" s="36"/>
      <c r="H6" s="36"/>
      <c r="I6" s="36"/>
    </row>
    <row r="7" spans="1:9">
      <c r="A7" s="36" t="s">
        <v>90</v>
      </c>
      <c r="B7" s="36" t="s">
        <v>91</v>
      </c>
      <c r="C7" s="36" t="s">
        <v>92</v>
      </c>
      <c r="D7" s="36"/>
      <c r="E7" s="36"/>
      <c r="F7" s="36"/>
      <c r="G7" s="36"/>
      <c r="H7" s="36"/>
      <c r="I7" s="36"/>
    </row>
    <row r="8" spans="1:9">
      <c r="A8" s="36"/>
      <c r="B8" s="36" t="s">
        <v>123</v>
      </c>
      <c r="C8" s="36" t="s">
        <v>139</v>
      </c>
      <c r="D8" s="36"/>
      <c r="E8" s="36"/>
      <c r="F8" s="36"/>
      <c r="G8" s="36"/>
      <c r="H8" s="36"/>
      <c r="I8" s="36"/>
    </row>
    <row r="9" spans="1:9">
      <c r="A9" s="36"/>
      <c r="B9" s="36" t="s">
        <v>93</v>
      </c>
      <c r="C9" s="36" t="s">
        <v>141</v>
      </c>
      <c r="D9" s="36"/>
      <c r="E9" s="36"/>
      <c r="F9" s="36"/>
      <c r="G9" s="36"/>
      <c r="H9" s="36"/>
      <c r="I9" s="36"/>
    </row>
    <row r="10" spans="1:9">
      <c r="A10" s="36"/>
      <c r="B10" s="36" t="s">
        <v>94</v>
      </c>
      <c r="C10" s="36" t="s">
        <v>140</v>
      </c>
      <c r="D10" s="36"/>
      <c r="E10" s="36"/>
      <c r="F10" s="36"/>
      <c r="G10" s="36"/>
      <c r="H10" s="36"/>
      <c r="I10" s="36"/>
    </row>
    <row r="11" spans="1:9">
      <c r="A11" s="43" t="s">
        <v>95</v>
      </c>
      <c r="B11" s="43" t="s">
        <v>96</v>
      </c>
      <c r="C11" s="43" t="s">
        <v>97</v>
      </c>
      <c r="D11" s="43"/>
      <c r="E11" s="43"/>
      <c r="F11" s="43"/>
      <c r="G11" s="43"/>
      <c r="H11" s="43"/>
      <c r="I11" s="43"/>
    </row>
    <row r="12" spans="1:9">
      <c r="A12" s="36"/>
      <c r="B12" s="36" t="s">
        <v>123</v>
      </c>
      <c r="C12" s="36"/>
      <c r="D12" s="36"/>
      <c r="E12" s="36"/>
      <c r="F12" s="36"/>
      <c r="G12" s="36"/>
      <c r="H12" s="36"/>
      <c r="I12" s="36"/>
    </row>
    <row r="20" spans="1:5">
      <c r="A20" t="s">
        <v>145</v>
      </c>
      <c r="B20">
        <v>99</v>
      </c>
      <c r="C20" t="s">
        <v>148</v>
      </c>
      <c r="D20">
        <v>50</v>
      </c>
      <c r="E20" t="s">
        <v>149</v>
      </c>
    </row>
    <row r="21" spans="1:5">
      <c r="A21" t="s">
        <v>146</v>
      </c>
      <c r="B21">
        <v>90</v>
      </c>
      <c r="C21" t="s">
        <v>148</v>
      </c>
      <c r="D21">
        <v>72</v>
      </c>
      <c r="E21" t="s">
        <v>149</v>
      </c>
    </row>
    <row r="23" spans="1:5">
      <c r="B23" t="s">
        <v>147</v>
      </c>
      <c r="C23" t="s">
        <v>153</v>
      </c>
    </row>
    <row r="24" spans="1:5">
      <c r="A24" t="s">
        <v>150</v>
      </c>
      <c r="B24">
        <f>(D20+D21)*50</f>
        <v>6100</v>
      </c>
      <c r="C24">
        <f>B20*D20+B21*D21</f>
        <v>11430</v>
      </c>
    </row>
    <row r="25" spans="1:5">
      <c r="A25" t="s">
        <v>151</v>
      </c>
      <c r="B25">
        <f>B20*0.1*D20+B21*0.1*D21</f>
        <v>1143</v>
      </c>
    </row>
    <row r="26" spans="1:5">
      <c r="A26" t="s">
        <v>152</v>
      </c>
      <c r="B26">
        <f>B24+B25</f>
        <v>7243</v>
      </c>
      <c r="C26">
        <f>C24</f>
        <v>11430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4:F16"/>
  <sheetViews>
    <sheetView workbookViewId="0">
      <selection activeCell="C11" sqref="C11"/>
    </sheetView>
  </sheetViews>
  <sheetFormatPr defaultRowHeight="14.25"/>
  <cols>
    <col min="5" max="5" width="7.6640625" bestFit="1" customWidth="1"/>
    <col min="6" max="6" width="58.33203125" customWidth="1"/>
  </cols>
  <sheetData>
    <row r="4" spans="2:6">
      <c r="B4" s="10" t="s">
        <v>22</v>
      </c>
      <c r="C4" s="11" t="s">
        <v>8</v>
      </c>
      <c r="D4" s="12" t="s">
        <v>9</v>
      </c>
      <c r="E4" s="13" t="s">
        <v>17</v>
      </c>
      <c r="F4" s="14" t="s">
        <v>7</v>
      </c>
    </row>
    <row r="5" spans="2:6">
      <c r="B5" s="2"/>
      <c r="C5" s="1"/>
      <c r="D5" s="2" t="s">
        <v>13</v>
      </c>
      <c r="E5" s="3" t="s">
        <v>16</v>
      </c>
      <c r="F5" s="9" t="s">
        <v>64</v>
      </c>
    </row>
    <row r="6" spans="2:6">
      <c r="B6" s="15"/>
      <c r="C6" s="16"/>
      <c r="D6" s="15"/>
      <c r="E6" s="17"/>
      <c r="F6" s="17"/>
    </row>
    <row r="7" spans="2:6">
      <c r="B7" s="2"/>
      <c r="C7" s="1"/>
      <c r="D7" s="2" t="s">
        <v>12</v>
      </c>
      <c r="E7" s="3" t="s">
        <v>25</v>
      </c>
      <c r="F7" s="9" t="s">
        <v>24</v>
      </c>
    </row>
    <row r="8" spans="2:6">
      <c r="B8" s="2"/>
      <c r="C8" s="1"/>
      <c r="D8" s="2" t="s">
        <v>12</v>
      </c>
      <c r="E8" s="3" t="s">
        <v>25</v>
      </c>
      <c r="F8" s="9" t="s">
        <v>65</v>
      </c>
    </row>
    <row r="9" spans="2:6">
      <c r="B9" s="2"/>
      <c r="C9" s="1" t="s">
        <v>72</v>
      </c>
      <c r="D9" s="2" t="s">
        <v>12</v>
      </c>
      <c r="E9" s="3" t="s">
        <v>66</v>
      </c>
      <c r="F9" s="9" t="s">
        <v>67</v>
      </c>
    </row>
    <row r="10" spans="2:6">
      <c r="B10" s="15"/>
      <c r="C10" s="16"/>
      <c r="D10" s="2" t="s">
        <v>12</v>
      </c>
      <c r="E10" s="17" t="s">
        <v>66</v>
      </c>
      <c r="F10" s="17" t="s">
        <v>69</v>
      </c>
    </row>
    <row r="11" spans="2:6">
      <c r="B11" s="2"/>
      <c r="C11" s="1" t="s">
        <v>72</v>
      </c>
      <c r="D11" s="2" t="s">
        <v>12</v>
      </c>
      <c r="E11" s="3" t="s">
        <v>68</v>
      </c>
      <c r="F11" s="9" t="s">
        <v>70</v>
      </c>
    </row>
    <row r="12" spans="2:6">
      <c r="B12" s="2"/>
      <c r="C12" s="1" t="s">
        <v>72</v>
      </c>
      <c r="D12" s="2" t="s">
        <v>12</v>
      </c>
      <c r="E12" s="3" t="s">
        <v>68</v>
      </c>
      <c r="F12" s="9" t="s">
        <v>71</v>
      </c>
    </row>
    <row r="13" spans="2:6">
      <c r="B13" s="15">
        <v>3</v>
      </c>
      <c r="C13" s="16"/>
      <c r="D13" s="15"/>
      <c r="E13" s="17" t="s">
        <v>18</v>
      </c>
      <c r="F13" s="18" t="s">
        <v>19</v>
      </c>
    </row>
    <row r="14" spans="2:6">
      <c r="B14" s="2">
        <v>3</v>
      </c>
      <c r="C14" s="1"/>
      <c r="D14" s="2"/>
      <c r="E14" s="3" t="s">
        <v>18</v>
      </c>
      <c r="F14" s="8" t="s">
        <v>20</v>
      </c>
    </row>
    <row r="15" spans="2:6">
      <c r="B15" s="15">
        <v>3</v>
      </c>
      <c r="C15" s="16"/>
      <c r="D15" s="15"/>
      <c r="E15" s="17" t="s">
        <v>18</v>
      </c>
      <c r="F15" s="18" t="s">
        <v>21</v>
      </c>
    </row>
    <row r="16" spans="2:6">
      <c r="B16" s="2">
        <v>2</v>
      </c>
      <c r="C16" s="1"/>
      <c r="D16" s="2"/>
      <c r="E16" s="3" t="s">
        <v>18</v>
      </c>
      <c r="F16" s="9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4:G23"/>
  <sheetViews>
    <sheetView topLeftCell="A4" workbookViewId="0">
      <selection activeCell="B20" sqref="B20:F21"/>
    </sheetView>
  </sheetViews>
  <sheetFormatPr defaultRowHeight="14.25"/>
  <cols>
    <col min="2" max="2" width="3" bestFit="1" customWidth="1"/>
    <col min="5" max="5" width="9.77734375" bestFit="1" customWidth="1"/>
    <col min="6" max="6" width="44.33203125" customWidth="1"/>
  </cols>
  <sheetData>
    <row r="4" spans="2:7">
      <c r="B4" s="10" t="s">
        <v>22</v>
      </c>
      <c r="C4" s="11" t="s">
        <v>8</v>
      </c>
      <c r="D4" s="12" t="s">
        <v>9</v>
      </c>
      <c r="E4" s="13" t="s">
        <v>17</v>
      </c>
      <c r="F4" s="14" t="s">
        <v>7</v>
      </c>
    </row>
    <row r="5" spans="2:7">
      <c r="B5" s="2">
        <v>2</v>
      </c>
      <c r="C5" s="2" t="s">
        <v>87</v>
      </c>
      <c r="D5" s="2" t="s">
        <v>12</v>
      </c>
      <c r="E5" s="2" t="s">
        <v>25</v>
      </c>
      <c r="F5" s="30" t="s">
        <v>24</v>
      </c>
      <c r="G5" s="29" t="s">
        <v>74</v>
      </c>
    </row>
    <row r="6" spans="2:7">
      <c r="B6" s="2">
        <v>2</v>
      </c>
      <c r="C6" s="2" t="s">
        <v>87</v>
      </c>
      <c r="D6" s="2" t="s">
        <v>12</v>
      </c>
      <c r="E6" s="2" t="s">
        <v>25</v>
      </c>
      <c r="F6" s="30" t="s">
        <v>65</v>
      </c>
      <c r="G6" s="29" t="s">
        <v>74</v>
      </c>
    </row>
    <row r="7" spans="2:7">
      <c r="B7" s="2"/>
      <c r="C7" s="2"/>
      <c r="D7" s="2"/>
      <c r="E7" s="2"/>
      <c r="F7" s="30"/>
      <c r="G7" s="29"/>
    </row>
    <row r="8" spans="2:7">
      <c r="B8" s="15">
        <v>5</v>
      </c>
      <c r="C8" s="2" t="s">
        <v>87</v>
      </c>
      <c r="D8" s="2" t="s">
        <v>12</v>
      </c>
      <c r="E8" s="15" t="s">
        <v>66</v>
      </c>
      <c r="F8" s="15" t="s">
        <v>73</v>
      </c>
    </row>
    <row r="9" spans="2:7">
      <c r="B9" s="15">
        <v>3</v>
      </c>
      <c r="C9" s="2" t="s">
        <v>72</v>
      </c>
      <c r="D9" s="2" t="s">
        <v>12</v>
      </c>
      <c r="E9" s="15" t="s">
        <v>75</v>
      </c>
      <c r="F9" s="15" t="s">
        <v>76</v>
      </c>
    </row>
    <row r="10" spans="2:7">
      <c r="B10" s="15">
        <v>3</v>
      </c>
      <c r="C10" s="2" t="s">
        <v>72</v>
      </c>
      <c r="D10" s="2" t="s">
        <v>12</v>
      </c>
      <c r="E10" s="15" t="s">
        <v>75</v>
      </c>
      <c r="F10" s="15" t="s">
        <v>86</v>
      </c>
    </row>
    <row r="11" spans="2:7">
      <c r="B11" s="15"/>
      <c r="C11" s="15"/>
      <c r="D11" s="2"/>
      <c r="E11" s="15"/>
      <c r="F11" s="15"/>
    </row>
    <row r="12" spans="2:7">
      <c r="B12" s="15">
        <v>2</v>
      </c>
      <c r="C12" s="2" t="s">
        <v>72</v>
      </c>
      <c r="D12" s="2" t="s">
        <v>78</v>
      </c>
      <c r="E12" s="15" t="s">
        <v>79</v>
      </c>
      <c r="F12" s="15" t="s">
        <v>77</v>
      </c>
    </row>
    <row r="13" spans="2:7">
      <c r="B13" s="15">
        <v>3</v>
      </c>
      <c r="C13" s="2" t="s">
        <v>72</v>
      </c>
      <c r="D13" s="2" t="s">
        <v>12</v>
      </c>
      <c r="E13" s="15" t="s">
        <v>79</v>
      </c>
      <c r="F13" s="15" t="s">
        <v>80</v>
      </c>
    </row>
    <row r="14" spans="2:7">
      <c r="B14" s="15"/>
      <c r="C14" s="15"/>
      <c r="D14" s="2"/>
      <c r="E14" s="15"/>
      <c r="F14" s="15"/>
    </row>
    <row r="15" spans="2:7">
      <c r="B15" s="15">
        <v>2</v>
      </c>
      <c r="C15" s="2" t="s">
        <v>87</v>
      </c>
      <c r="D15" s="2" t="s">
        <v>12</v>
      </c>
      <c r="E15" s="15" t="s">
        <v>84</v>
      </c>
      <c r="F15" s="15" t="s">
        <v>81</v>
      </c>
    </row>
    <row r="16" spans="2:7">
      <c r="B16" s="15">
        <v>2</v>
      </c>
      <c r="C16" s="2" t="s">
        <v>72</v>
      </c>
      <c r="D16" s="2" t="s">
        <v>78</v>
      </c>
      <c r="E16" s="15" t="s">
        <v>84</v>
      </c>
      <c r="F16" s="15" t="s">
        <v>82</v>
      </c>
    </row>
    <row r="17" spans="2:6">
      <c r="B17" s="15">
        <v>5</v>
      </c>
      <c r="C17" s="2" t="s">
        <v>87</v>
      </c>
      <c r="D17" s="2" t="s">
        <v>78</v>
      </c>
      <c r="E17" s="15" t="s">
        <v>84</v>
      </c>
      <c r="F17" s="15" t="s">
        <v>83</v>
      </c>
    </row>
    <row r="18" spans="2:6">
      <c r="B18" s="15"/>
      <c r="C18" s="15"/>
      <c r="D18" s="2"/>
      <c r="E18" s="15"/>
      <c r="F18" s="15"/>
    </row>
    <row r="19" spans="2:6" ht="15" customHeight="1">
      <c r="B19" s="15">
        <v>3</v>
      </c>
      <c r="C19" s="2" t="s">
        <v>85</v>
      </c>
      <c r="D19" s="2" t="s">
        <v>12</v>
      </c>
      <c r="E19" s="15" t="s">
        <v>18</v>
      </c>
      <c r="F19" s="31" t="s">
        <v>19</v>
      </c>
    </row>
    <row r="20" spans="2:6">
      <c r="B20" s="2">
        <v>3</v>
      </c>
      <c r="C20" s="2" t="s">
        <v>85</v>
      </c>
      <c r="D20" s="2" t="s">
        <v>12</v>
      </c>
      <c r="E20" s="2" t="s">
        <v>18</v>
      </c>
      <c r="F20" s="30" t="s">
        <v>20</v>
      </c>
    </row>
    <row r="21" spans="2:6">
      <c r="B21" s="15">
        <v>3</v>
      </c>
      <c r="C21" s="2" t="s">
        <v>85</v>
      </c>
      <c r="D21" s="2" t="s">
        <v>12</v>
      </c>
      <c r="E21" s="15" t="s">
        <v>18</v>
      </c>
      <c r="F21" s="31" t="s">
        <v>21</v>
      </c>
    </row>
    <row r="22" spans="2:6">
      <c r="B22" s="2">
        <v>2</v>
      </c>
      <c r="C22" s="2" t="s">
        <v>87</v>
      </c>
      <c r="D22" s="2" t="s">
        <v>12</v>
      </c>
      <c r="E22" s="2" t="s">
        <v>18</v>
      </c>
      <c r="F22" s="30" t="s">
        <v>23</v>
      </c>
    </row>
    <row r="23" spans="2:6">
      <c r="B23">
        <f>SUM(B5:B22)</f>
        <v>40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4:G25"/>
  <sheetViews>
    <sheetView topLeftCell="A4" workbookViewId="0">
      <selection activeCell="B16" sqref="B16:B17"/>
    </sheetView>
  </sheetViews>
  <sheetFormatPr defaultRowHeight="14.25"/>
  <cols>
    <col min="4" max="4" width="9.6640625" customWidth="1"/>
    <col min="5" max="5" width="14.44140625" bestFit="1" customWidth="1"/>
    <col min="6" max="6" width="54.109375" bestFit="1" customWidth="1"/>
  </cols>
  <sheetData>
    <row r="4" spans="2:7">
      <c r="B4" s="32" t="s">
        <v>22</v>
      </c>
      <c r="C4" s="32" t="s">
        <v>8</v>
      </c>
      <c r="D4" s="33" t="s">
        <v>9</v>
      </c>
      <c r="E4" s="34" t="s">
        <v>17</v>
      </c>
      <c r="F4" s="35" t="s">
        <v>7</v>
      </c>
      <c r="G4" s="48" t="s">
        <v>129</v>
      </c>
    </row>
    <row r="5" spans="2:7" ht="25.5">
      <c r="B5" s="1">
        <v>1</v>
      </c>
      <c r="C5" s="2" t="s">
        <v>131</v>
      </c>
      <c r="D5" s="2" t="s">
        <v>12</v>
      </c>
      <c r="E5" s="2" t="s">
        <v>98</v>
      </c>
      <c r="F5" s="30" t="s">
        <v>99</v>
      </c>
      <c r="G5" s="47"/>
    </row>
    <row r="6" spans="2:7">
      <c r="B6" s="1">
        <v>1</v>
      </c>
      <c r="C6" s="2" t="s">
        <v>131</v>
      </c>
      <c r="D6" s="2" t="s">
        <v>12</v>
      </c>
      <c r="E6" s="2" t="s">
        <v>105</v>
      </c>
      <c r="F6" s="30" t="s">
        <v>106</v>
      </c>
      <c r="G6" s="42"/>
    </row>
    <row r="7" spans="2:7">
      <c r="B7" s="1">
        <v>3</v>
      </c>
      <c r="C7" s="2" t="s">
        <v>131</v>
      </c>
      <c r="D7" s="42" t="s">
        <v>13</v>
      </c>
      <c r="E7" s="2" t="s">
        <v>105</v>
      </c>
      <c r="F7" s="30" t="s">
        <v>107</v>
      </c>
      <c r="G7" s="42"/>
    </row>
    <row r="8" spans="2:7">
      <c r="B8" s="1">
        <v>3</v>
      </c>
      <c r="C8" s="2" t="s">
        <v>131</v>
      </c>
      <c r="D8" s="42" t="s">
        <v>13</v>
      </c>
      <c r="E8" s="2" t="s">
        <v>105</v>
      </c>
      <c r="F8" s="2" t="s">
        <v>108</v>
      </c>
      <c r="G8" s="42"/>
    </row>
    <row r="9" spans="2:7">
      <c r="B9" s="41">
        <v>2</v>
      </c>
      <c r="C9" s="2" t="s">
        <v>131</v>
      </c>
      <c r="D9" s="2" t="s">
        <v>12</v>
      </c>
      <c r="E9" s="42" t="s">
        <v>109</v>
      </c>
      <c r="F9" s="2" t="s">
        <v>117</v>
      </c>
      <c r="G9" s="42"/>
    </row>
    <row r="10" spans="2:7">
      <c r="B10" s="1">
        <v>3</v>
      </c>
      <c r="C10" s="2" t="s">
        <v>131</v>
      </c>
      <c r="D10" s="42" t="s">
        <v>13</v>
      </c>
      <c r="E10" s="2" t="s">
        <v>109</v>
      </c>
      <c r="F10" s="2" t="s">
        <v>110</v>
      </c>
      <c r="G10" s="42"/>
    </row>
    <row r="11" spans="2:7">
      <c r="B11" s="1">
        <v>3</v>
      </c>
      <c r="C11" s="2" t="s">
        <v>131</v>
      </c>
      <c r="D11" s="42" t="s">
        <v>13</v>
      </c>
      <c r="E11" s="2" t="s">
        <v>109</v>
      </c>
      <c r="F11" s="2" t="s">
        <v>111</v>
      </c>
      <c r="G11" s="42"/>
    </row>
    <row r="12" spans="2:7">
      <c r="B12" s="1">
        <v>2</v>
      </c>
      <c r="C12" s="2" t="s">
        <v>131</v>
      </c>
      <c r="D12" s="2" t="s">
        <v>12</v>
      </c>
      <c r="E12" s="2" t="s">
        <v>109</v>
      </c>
      <c r="F12" s="2" t="s">
        <v>112</v>
      </c>
      <c r="G12" s="42"/>
    </row>
    <row r="13" spans="2:7">
      <c r="B13" s="41">
        <v>3</v>
      </c>
      <c r="C13" s="2" t="s">
        <v>131</v>
      </c>
      <c r="D13" s="2" t="s">
        <v>125</v>
      </c>
      <c r="E13" s="42" t="s">
        <v>109</v>
      </c>
      <c r="F13" s="2" t="s">
        <v>118</v>
      </c>
      <c r="G13" s="42" t="s">
        <v>130</v>
      </c>
    </row>
    <row r="14" spans="2:7">
      <c r="B14" s="41">
        <v>5</v>
      </c>
      <c r="C14" s="2" t="s">
        <v>131</v>
      </c>
      <c r="D14" s="42" t="s">
        <v>13</v>
      </c>
      <c r="E14" s="42" t="s">
        <v>109</v>
      </c>
      <c r="F14" s="2" t="s">
        <v>119</v>
      </c>
      <c r="G14" s="42"/>
    </row>
    <row r="15" spans="2:7">
      <c r="B15" s="1">
        <v>1</v>
      </c>
      <c r="C15" s="2" t="s">
        <v>131</v>
      </c>
      <c r="D15" s="2" t="s">
        <v>125</v>
      </c>
      <c r="E15" s="2" t="s">
        <v>14</v>
      </c>
      <c r="F15" s="2" t="s">
        <v>113</v>
      </c>
      <c r="G15" s="42"/>
    </row>
    <row r="16" spans="2:7">
      <c r="B16" s="1">
        <v>5</v>
      </c>
      <c r="C16" s="2" t="s">
        <v>85</v>
      </c>
      <c r="D16" s="2" t="s">
        <v>125</v>
      </c>
      <c r="E16" s="2" t="s">
        <v>79</v>
      </c>
      <c r="F16" s="2" t="s">
        <v>115</v>
      </c>
      <c r="G16" s="42"/>
    </row>
    <row r="17" spans="2:7">
      <c r="B17" s="1">
        <v>2</v>
      </c>
      <c r="C17" s="2" t="s">
        <v>85</v>
      </c>
      <c r="D17" s="2" t="s">
        <v>125</v>
      </c>
      <c r="E17" s="2" t="s">
        <v>79</v>
      </c>
      <c r="F17" s="2" t="s">
        <v>116</v>
      </c>
      <c r="G17" s="42"/>
    </row>
    <row r="18" spans="2:7">
      <c r="B18" s="1">
        <v>2</v>
      </c>
      <c r="C18" s="2" t="s">
        <v>131</v>
      </c>
      <c r="D18" s="2" t="s">
        <v>12</v>
      </c>
      <c r="E18" s="2" t="s">
        <v>90</v>
      </c>
      <c r="F18" s="2" t="s">
        <v>120</v>
      </c>
      <c r="G18" s="42"/>
    </row>
    <row r="19" spans="2:7">
      <c r="B19" s="1">
        <v>1</v>
      </c>
      <c r="C19" s="2" t="s">
        <v>131</v>
      </c>
      <c r="D19" s="2" t="s">
        <v>125</v>
      </c>
      <c r="E19" s="2" t="s">
        <v>121</v>
      </c>
      <c r="F19" s="2" t="s">
        <v>128</v>
      </c>
      <c r="G19" s="42"/>
    </row>
    <row r="20" spans="2:7">
      <c r="B20" s="1">
        <v>1</v>
      </c>
      <c r="C20" s="2" t="s">
        <v>131</v>
      </c>
      <c r="D20" s="2" t="s">
        <v>125</v>
      </c>
      <c r="E20" s="2" t="s">
        <v>121</v>
      </c>
      <c r="F20" s="2" t="s">
        <v>127</v>
      </c>
      <c r="G20" s="42"/>
    </row>
    <row r="21" spans="2:7">
      <c r="B21" s="41">
        <v>1</v>
      </c>
      <c r="C21" s="2" t="s">
        <v>131</v>
      </c>
      <c r="D21" s="2" t="s">
        <v>12</v>
      </c>
      <c r="E21" s="2" t="s">
        <v>121</v>
      </c>
      <c r="F21" s="2" t="s">
        <v>126</v>
      </c>
      <c r="G21" s="42"/>
    </row>
    <row r="22" spans="2:7">
      <c r="B22" s="1">
        <v>2</v>
      </c>
      <c r="C22" s="2" t="s">
        <v>131</v>
      </c>
      <c r="D22" s="2" t="s">
        <v>12</v>
      </c>
      <c r="E22" s="2" t="s">
        <v>122</v>
      </c>
      <c r="F22" s="2" t="s">
        <v>124</v>
      </c>
      <c r="G22" s="42"/>
    </row>
    <row r="23" spans="2:7">
      <c r="B23" s="2">
        <v>3</v>
      </c>
      <c r="C23" s="2" t="s">
        <v>85</v>
      </c>
      <c r="D23" s="2" t="s">
        <v>12</v>
      </c>
      <c r="E23" s="2" t="s">
        <v>18</v>
      </c>
      <c r="F23" s="30" t="s">
        <v>20</v>
      </c>
      <c r="G23" s="42"/>
    </row>
    <row r="24" spans="2:7">
      <c r="B24" s="2">
        <v>3</v>
      </c>
      <c r="C24" s="2" t="s">
        <v>85</v>
      </c>
      <c r="D24" s="2" t="s">
        <v>12</v>
      </c>
      <c r="E24" s="2" t="s">
        <v>18</v>
      </c>
      <c r="F24" s="30" t="s">
        <v>21</v>
      </c>
      <c r="G24" s="45"/>
    </row>
    <row r="25" spans="2:7">
      <c r="B25" s="44">
        <f>SUBTOTAL(109,[SP])</f>
        <v>47</v>
      </c>
      <c r="C25" s="45"/>
      <c r="D25" s="45"/>
      <c r="E25" s="45"/>
      <c r="F25" s="46"/>
      <c r="G25" s="45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3:G21"/>
  <sheetViews>
    <sheetView workbookViewId="0">
      <selection activeCell="A2" sqref="A2:XFD21"/>
    </sheetView>
  </sheetViews>
  <sheetFormatPr defaultRowHeight="14.25"/>
  <cols>
    <col min="4" max="4" width="9.6640625" customWidth="1"/>
    <col min="5" max="5" width="10.44140625" customWidth="1"/>
    <col min="6" max="6" width="37" customWidth="1"/>
  </cols>
  <sheetData>
    <row r="3" spans="2:7">
      <c r="B3" s="49" t="s">
        <v>22</v>
      </c>
      <c r="C3" s="50" t="s">
        <v>8</v>
      </c>
      <c r="D3" s="51" t="s">
        <v>9</v>
      </c>
      <c r="E3" s="52" t="s">
        <v>17</v>
      </c>
      <c r="F3" s="53" t="s">
        <v>7</v>
      </c>
      <c r="G3" s="53" t="s">
        <v>132</v>
      </c>
    </row>
    <row r="4" spans="2:7">
      <c r="B4" s="55">
        <v>3</v>
      </c>
      <c r="C4" s="55" t="s">
        <v>85</v>
      </c>
      <c r="D4" s="55" t="s">
        <v>125</v>
      </c>
      <c r="E4" s="55" t="s">
        <v>79</v>
      </c>
      <c r="F4" s="55" t="s">
        <v>115</v>
      </c>
      <c r="G4" s="56"/>
    </row>
    <row r="5" spans="2:7">
      <c r="B5" s="55">
        <v>2</v>
      </c>
      <c r="C5" s="55" t="s">
        <v>85</v>
      </c>
      <c r="D5" s="55" t="s">
        <v>125</v>
      </c>
      <c r="E5" s="55" t="s">
        <v>79</v>
      </c>
      <c r="F5" s="55" t="s">
        <v>116</v>
      </c>
      <c r="G5" s="56"/>
    </row>
    <row r="6" spans="2:7">
      <c r="B6" s="55"/>
      <c r="C6" s="55" t="s">
        <v>72</v>
      </c>
      <c r="D6" s="55"/>
      <c r="E6" s="55" t="s">
        <v>109</v>
      </c>
      <c r="F6" s="55" t="s">
        <v>133</v>
      </c>
      <c r="G6" s="56"/>
    </row>
    <row r="7" spans="2:7">
      <c r="B7" s="55"/>
      <c r="C7" s="55"/>
      <c r="D7" s="55"/>
      <c r="E7" s="55" t="s">
        <v>109</v>
      </c>
      <c r="F7" s="55"/>
      <c r="G7" s="56"/>
    </row>
    <row r="8" spans="2:7">
      <c r="B8" s="55"/>
      <c r="C8" s="55"/>
      <c r="D8" s="55"/>
      <c r="E8" s="55" t="s">
        <v>155</v>
      </c>
      <c r="F8" s="55" t="s">
        <v>156</v>
      </c>
      <c r="G8" s="56"/>
    </row>
    <row r="9" spans="2:7">
      <c r="B9" s="55"/>
      <c r="C9" s="55"/>
      <c r="D9" s="55"/>
      <c r="E9" s="55" t="s">
        <v>155</v>
      </c>
      <c r="F9" s="55" t="s">
        <v>157</v>
      </c>
      <c r="G9" s="56"/>
    </row>
    <row r="10" spans="2:7">
      <c r="B10" s="55"/>
      <c r="C10" s="55"/>
      <c r="D10" s="55"/>
      <c r="E10" s="55" t="s">
        <v>134</v>
      </c>
      <c r="F10" s="55" t="s">
        <v>135</v>
      </c>
      <c r="G10" s="56"/>
    </row>
    <row r="11" spans="2:7">
      <c r="B11" s="55"/>
      <c r="C11" s="55" t="s">
        <v>72</v>
      </c>
      <c r="D11" s="55"/>
      <c r="E11" s="55" t="s">
        <v>137</v>
      </c>
      <c r="F11" s="55" t="s">
        <v>136</v>
      </c>
      <c r="G11" s="56"/>
    </row>
    <row r="12" spans="2:7">
      <c r="B12" s="55"/>
      <c r="C12" s="55"/>
      <c r="D12" s="55"/>
      <c r="E12" s="55" t="s">
        <v>137</v>
      </c>
      <c r="F12" s="55" t="s">
        <v>138</v>
      </c>
      <c r="G12" s="56"/>
    </row>
    <row r="13" spans="2:7">
      <c r="B13" s="55"/>
      <c r="C13" s="55"/>
      <c r="D13" s="55"/>
      <c r="E13" s="55" t="s">
        <v>137</v>
      </c>
      <c r="F13" s="55" t="s">
        <v>154</v>
      </c>
      <c r="G13" s="56"/>
    </row>
    <row r="14" spans="2:7">
      <c r="B14" s="55"/>
      <c r="C14" s="55" t="s">
        <v>72</v>
      </c>
      <c r="D14" s="55"/>
      <c r="E14" s="55" t="s">
        <v>137</v>
      </c>
      <c r="F14" s="55" t="s">
        <v>158</v>
      </c>
      <c r="G14" s="56"/>
    </row>
    <row r="15" spans="2:7">
      <c r="B15" s="55">
        <v>3</v>
      </c>
      <c r="C15" s="55" t="s">
        <v>85</v>
      </c>
      <c r="D15" s="55" t="s">
        <v>12</v>
      </c>
      <c r="E15" s="55" t="s">
        <v>18</v>
      </c>
      <c r="F15" s="57" t="s">
        <v>20</v>
      </c>
      <c r="G15" s="56"/>
    </row>
    <row r="16" spans="2:7">
      <c r="B16" s="55">
        <v>3</v>
      </c>
      <c r="C16" s="55" t="s">
        <v>85</v>
      </c>
      <c r="D16" s="55" t="s">
        <v>12</v>
      </c>
      <c r="E16" s="55" t="s">
        <v>18</v>
      </c>
      <c r="F16" s="57" t="s">
        <v>21</v>
      </c>
      <c r="G16" s="56"/>
    </row>
    <row r="17" spans="2:7">
      <c r="B17" s="56"/>
      <c r="C17" s="56"/>
      <c r="D17" s="56"/>
      <c r="E17" s="56"/>
      <c r="F17" s="56"/>
      <c r="G17" s="56"/>
    </row>
    <row r="18" spans="2:7">
      <c r="B18" s="56"/>
      <c r="C18" s="56"/>
      <c r="D18" s="56"/>
      <c r="E18" s="56"/>
      <c r="F18" s="56"/>
      <c r="G18" s="56"/>
    </row>
    <row r="19" spans="2:7">
      <c r="B19" s="56"/>
      <c r="C19" s="56"/>
      <c r="D19" s="56"/>
      <c r="E19" s="56"/>
      <c r="F19" s="56"/>
      <c r="G19" s="56"/>
    </row>
    <row r="20" spans="2:7">
      <c r="B20" s="56"/>
      <c r="C20" s="56"/>
      <c r="D20" s="56"/>
      <c r="E20" s="56"/>
      <c r="F20" s="56"/>
      <c r="G20" s="56"/>
    </row>
    <row r="21" spans="2:7">
      <c r="B21" s="54"/>
      <c r="C21" s="54"/>
      <c r="D21" s="54"/>
      <c r="E21" s="54"/>
      <c r="F21" s="54"/>
      <c r="G21" s="54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1:J30"/>
  <sheetViews>
    <sheetView workbookViewId="0">
      <selection activeCell="I5" sqref="I5:J9"/>
    </sheetView>
  </sheetViews>
  <sheetFormatPr defaultRowHeight="14.25"/>
  <cols>
    <col min="1" max="1" width="4" customWidth="1"/>
    <col min="2" max="2" width="4.6640625" customWidth="1"/>
    <col min="3" max="3" width="9.109375" customWidth="1"/>
    <col min="6" max="6" width="44.21875" bestFit="1" customWidth="1"/>
    <col min="7" max="7" width="8.33203125" bestFit="1" customWidth="1"/>
    <col min="9" max="9" width="15" bestFit="1" customWidth="1"/>
    <col min="10" max="10" width="9.109375" customWidth="1"/>
  </cols>
  <sheetData>
    <row r="1" spans="2:10">
      <c r="B1" t="s">
        <v>177</v>
      </c>
      <c r="D1" t="s">
        <v>178</v>
      </c>
    </row>
    <row r="3" spans="2:10">
      <c r="B3" s="49" t="s">
        <v>22</v>
      </c>
      <c r="C3" s="50" t="s">
        <v>8</v>
      </c>
      <c r="D3" s="51" t="s">
        <v>9</v>
      </c>
      <c r="E3" s="52" t="s">
        <v>17</v>
      </c>
      <c r="F3" s="53" t="s">
        <v>7</v>
      </c>
      <c r="G3" s="53" t="s">
        <v>132</v>
      </c>
    </row>
    <row r="4" spans="2:10">
      <c r="B4" s="55">
        <v>3</v>
      </c>
      <c r="C4" s="55" t="s">
        <v>87</v>
      </c>
      <c r="D4" s="55" t="s">
        <v>78</v>
      </c>
      <c r="E4" s="55" t="s">
        <v>79</v>
      </c>
      <c r="F4" s="55" t="s">
        <v>115</v>
      </c>
      <c r="G4" s="56"/>
    </row>
    <row r="5" spans="2:10">
      <c r="B5" s="55">
        <v>2</v>
      </c>
      <c r="C5" s="55"/>
      <c r="D5" s="55" t="s">
        <v>78</v>
      </c>
      <c r="E5" s="55" t="s">
        <v>79</v>
      </c>
      <c r="F5" s="55" t="s">
        <v>116</v>
      </c>
      <c r="G5" s="56"/>
      <c r="I5" s="58" t="s">
        <v>173</v>
      </c>
      <c r="J5" t="s">
        <v>175</v>
      </c>
    </row>
    <row r="6" spans="2:10">
      <c r="B6" s="55">
        <v>5</v>
      </c>
      <c r="C6" s="55"/>
      <c r="D6" s="55" t="s">
        <v>167</v>
      </c>
      <c r="E6" s="55" t="s">
        <v>109</v>
      </c>
      <c r="F6" s="55" t="s">
        <v>159</v>
      </c>
      <c r="G6" s="56"/>
      <c r="I6" s="59" t="s">
        <v>12</v>
      </c>
      <c r="J6" s="60">
        <v>28</v>
      </c>
    </row>
    <row r="7" spans="2:10" ht="12" customHeight="1">
      <c r="B7" s="55"/>
      <c r="C7" s="55"/>
      <c r="D7" s="55"/>
      <c r="E7" s="55"/>
      <c r="F7" s="55"/>
      <c r="G7" s="56"/>
      <c r="I7" s="59" t="s">
        <v>78</v>
      </c>
      <c r="J7" s="60">
        <v>35</v>
      </c>
    </row>
    <row r="8" spans="2:10">
      <c r="B8" s="55">
        <v>5</v>
      </c>
      <c r="C8" s="55" t="s">
        <v>87</v>
      </c>
      <c r="D8" s="55" t="s">
        <v>78</v>
      </c>
      <c r="E8" s="55" t="s">
        <v>134</v>
      </c>
      <c r="F8" s="55" t="s">
        <v>169</v>
      </c>
      <c r="G8" s="56"/>
      <c r="I8" s="59" t="s">
        <v>167</v>
      </c>
      <c r="J8" s="60">
        <v>10</v>
      </c>
    </row>
    <row r="9" spans="2:10">
      <c r="B9" s="55">
        <v>5</v>
      </c>
      <c r="C9" s="55" t="s">
        <v>131</v>
      </c>
      <c r="D9" s="55" t="s">
        <v>78</v>
      </c>
      <c r="E9" s="55" t="s">
        <v>134</v>
      </c>
      <c r="F9" s="55" t="s">
        <v>170</v>
      </c>
      <c r="G9" s="56"/>
      <c r="I9" s="59" t="s">
        <v>174</v>
      </c>
      <c r="J9" s="60">
        <v>73</v>
      </c>
    </row>
    <row r="10" spans="2:10">
      <c r="B10" s="55">
        <v>5</v>
      </c>
      <c r="C10" s="55" t="s">
        <v>131</v>
      </c>
      <c r="D10" s="55" t="s">
        <v>78</v>
      </c>
      <c r="E10" s="55" t="s">
        <v>134</v>
      </c>
      <c r="F10" s="55" t="s">
        <v>171</v>
      </c>
      <c r="G10" s="56"/>
    </row>
    <row r="11" spans="2:10" ht="4.5" customHeight="1">
      <c r="B11" s="55"/>
      <c r="C11" s="55"/>
      <c r="D11" s="55"/>
      <c r="E11" s="55"/>
      <c r="F11" s="55"/>
      <c r="G11" s="56"/>
    </row>
    <row r="12" spans="2:10">
      <c r="B12" s="55">
        <v>5</v>
      </c>
      <c r="C12" s="55" t="s">
        <v>131</v>
      </c>
      <c r="D12" s="55" t="s">
        <v>78</v>
      </c>
      <c r="E12" s="55" t="s">
        <v>137</v>
      </c>
      <c r="F12" s="55" t="s">
        <v>138</v>
      </c>
      <c r="G12" s="56"/>
    </row>
    <row r="13" spans="2:10">
      <c r="B13" s="55">
        <v>5</v>
      </c>
      <c r="C13" s="55"/>
      <c r="D13" s="55" t="s">
        <v>12</v>
      </c>
      <c r="E13" s="55" t="s">
        <v>137</v>
      </c>
      <c r="F13" s="55" t="s">
        <v>138</v>
      </c>
      <c r="G13" s="56"/>
    </row>
    <row r="14" spans="2:10">
      <c r="B14" s="55">
        <v>5</v>
      </c>
      <c r="C14" s="55" t="s">
        <v>131</v>
      </c>
      <c r="D14" s="55" t="s">
        <v>78</v>
      </c>
      <c r="E14" s="55" t="s">
        <v>137</v>
      </c>
      <c r="F14" s="55" t="s">
        <v>154</v>
      </c>
      <c r="G14" s="56"/>
    </row>
    <row r="15" spans="2:10">
      <c r="B15" s="55">
        <v>3</v>
      </c>
      <c r="C15" s="55" t="s">
        <v>87</v>
      </c>
      <c r="D15" s="55" t="s">
        <v>78</v>
      </c>
      <c r="E15" s="55" t="s">
        <v>137</v>
      </c>
      <c r="F15" s="55" t="s">
        <v>158</v>
      </c>
      <c r="G15" s="56"/>
    </row>
    <row r="16" spans="2:10">
      <c r="B16" s="55">
        <v>2</v>
      </c>
      <c r="C16" s="55" t="s">
        <v>131</v>
      </c>
      <c r="D16" s="55" t="s">
        <v>78</v>
      </c>
      <c r="E16" s="55" t="s">
        <v>137</v>
      </c>
      <c r="F16" s="55" t="s">
        <v>166</v>
      </c>
      <c r="G16" s="56"/>
    </row>
    <row r="17" spans="2:7" ht="3.75" customHeight="1">
      <c r="B17" s="55"/>
      <c r="C17" s="55"/>
      <c r="D17" s="55"/>
      <c r="E17" s="55"/>
      <c r="F17" s="55"/>
      <c r="G17" s="56"/>
    </row>
    <row r="18" spans="2:7">
      <c r="B18" s="55">
        <v>5</v>
      </c>
      <c r="C18" s="55" t="s">
        <v>87</v>
      </c>
      <c r="D18" s="55" t="s">
        <v>167</v>
      </c>
      <c r="E18" s="55" t="s">
        <v>164</v>
      </c>
      <c r="F18" s="55" t="s">
        <v>172</v>
      </c>
      <c r="G18" s="56"/>
    </row>
    <row r="19" spans="2:7">
      <c r="B19" s="55">
        <v>2</v>
      </c>
      <c r="C19" s="55" t="s">
        <v>87</v>
      </c>
      <c r="D19" s="55" t="s">
        <v>12</v>
      </c>
      <c r="E19" s="55" t="s">
        <v>105</v>
      </c>
      <c r="F19" s="55" t="s">
        <v>176</v>
      </c>
      <c r="G19" s="56"/>
    </row>
    <row r="20" spans="2:7">
      <c r="B20" s="55">
        <v>2</v>
      </c>
      <c r="C20" s="55" t="s">
        <v>87</v>
      </c>
      <c r="D20" s="55" t="s">
        <v>12</v>
      </c>
      <c r="E20" s="55" t="s">
        <v>168</v>
      </c>
      <c r="F20" s="55" t="s">
        <v>165</v>
      </c>
      <c r="G20" s="56"/>
    </row>
    <row r="21" spans="2:7" ht="3.75" customHeight="1">
      <c r="B21" s="55"/>
      <c r="C21" s="55"/>
      <c r="D21" s="55"/>
      <c r="E21" s="55"/>
      <c r="F21" s="55"/>
      <c r="G21" s="56"/>
    </row>
    <row r="22" spans="2:7">
      <c r="B22" s="55">
        <v>5</v>
      </c>
      <c r="C22" s="55"/>
      <c r="D22" s="55" t="s">
        <v>12</v>
      </c>
      <c r="E22" s="55" t="s">
        <v>16</v>
      </c>
      <c r="F22" s="55" t="s">
        <v>160</v>
      </c>
      <c r="G22" s="56"/>
    </row>
    <row r="23" spans="2:7">
      <c r="B23" s="55">
        <v>2</v>
      </c>
      <c r="C23" s="55"/>
      <c r="D23" s="55" t="s">
        <v>12</v>
      </c>
      <c r="E23" s="55" t="s">
        <v>16</v>
      </c>
      <c r="F23" s="55" t="s">
        <v>161</v>
      </c>
      <c r="G23" s="56"/>
    </row>
    <row r="24" spans="2:7">
      <c r="B24" s="55">
        <v>3</v>
      </c>
      <c r="C24" s="55"/>
      <c r="D24" s="55" t="s">
        <v>12</v>
      </c>
      <c r="E24" s="55" t="s">
        <v>16</v>
      </c>
      <c r="F24" s="55" t="s">
        <v>162</v>
      </c>
      <c r="G24" s="56"/>
    </row>
    <row r="25" spans="2:7" ht="3.75" customHeight="1">
      <c r="B25" s="55"/>
      <c r="C25" s="55"/>
      <c r="D25" s="55"/>
      <c r="E25" s="55"/>
      <c r="F25" s="55"/>
      <c r="G25" s="56"/>
    </row>
    <row r="26" spans="2:7">
      <c r="B26" s="55">
        <v>3</v>
      </c>
      <c r="C26" s="55"/>
      <c r="D26" s="55" t="s">
        <v>12</v>
      </c>
      <c r="E26" s="55" t="s">
        <v>18</v>
      </c>
      <c r="F26" s="57" t="s">
        <v>20</v>
      </c>
      <c r="G26" s="56"/>
    </row>
    <row r="27" spans="2:7">
      <c r="B27" s="55">
        <v>3</v>
      </c>
      <c r="C27" s="55"/>
      <c r="D27" s="55" t="s">
        <v>12</v>
      </c>
      <c r="E27" s="55" t="s">
        <v>18</v>
      </c>
      <c r="F27" s="57" t="s">
        <v>21</v>
      </c>
      <c r="G27" s="56"/>
    </row>
    <row r="28" spans="2:7">
      <c r="B28" s="55">
        <v>3</v>
      </c>
      <c r="C28" s="55"/>
      <c r="D28" s="55" t="s">
        <v>12</v>
      </c>
      <c r="E28" s="55" t="s">
        <v>18</v>
      </c>
      <c r="F28" s="57" t="s">
        <v>163</v>
      </c>
      <c r="G28" s="56"/>
    </row>
    <row r="29" spans="2:7">
      <c r="B29" s="55"/>
      <c r="C29" s="55"/>
      <c r="D29" s="55"/>
      <c r="E29" s="55"/>
      <c r="F29" s="56"/>
      <c r="G29" s="56"/>
    </row>
    <row r="30" spans="2:7">
      <c r="B30" s="55"/>
      <c r="C30" s="55"/>
      <c r="D30" s="55"/>
      <c r="E30" s="55"/>
      <c r="F30" s="54"/>
      <c r="G30" s="54"/>
    </row>
  </sheetData>
  <pageMargins left="0.7" right="0.7" top="0.75" bottom="0.75" header="0.3" footer="0.3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2:J26"/>
  <sheetViews>
    <sheetView workbookViewId="0">
      <selection activeCell="F23" sqref="F23"/>
    </sheetView>
  </sheetViews>
  <sheetFormatPr defaultRowHeight="14.25"/>
  <cols>
    <col min="1" max="1" width="3.77734375" customWidth="1"/>
    <col min="4" max="4" width="9.109375" customWidth="1"/>
    <col min="5" max="5" width="9.88671875" customWidth="1"/>
    <col min="6" max="6" width="47.33203125" customWidth="1"/>
    <col min="7" max="7" width="8.44140625" customWidth="1"/>
    <col min="9" max="9" width="15" customWidth="1"/>
    <col min="10" max="10" width="9.109375" customWidth="1"/>
    <col min="11" max="12" width="14.77734375" bestFit="1" customWidth="1"/>
    <col min="13" max="13" width="12.44140625" bestFit="1" customWidth="1"/>
  </cols>
  <sheetData>
    <row r="2" spans="2:10" ht="15" thickBot="1">
      <c r="B2" s="61" t="s">
        <v>22</v>
      </c>
      <c r="C2" s="61" t="s">
        <v>8</v>
      </c>
      <c r="D2" s="62" t="s">
        <v>9</v>
      </c>
      <c r="E2" s="63" t="s">
        <v>17</v>
      </c>
      <c r="F2" s="64" t="s">
        <v>7</v>
      </c>
      <c r="G2" s="64" t="s">
        <v>132</v>
      </c>
    </row>
    <row r="3" spans="2:10">
      <c r="B3" s="65">
        <v>5</v>
      </c>
      <c r="C3" s="55"/>
      <c r="D3" s="55" t="s">
        <v>12</v>
      </c>
      <c r="E3" s="55" t="s">
        <v>16</v>
      </c>
      <c r="F3" s="55" t="s">
        <v>160</v>
      </c>
      <c r="G3" s="56"/>
    </row>
    <row r="4" spans="2:10">
      <c r="B4" s="65">
        <v>2</v>
      </c>
      <c r="C4" s="55"/>
      <c r="D4" s="55" t="s">
        <v>12</v>
      </c>
      <c r="E4" s="55" t="s">
        <v>16</v>
      </c>
      <c r="F4" s="55" t="s">
        <v>161</v>
      </c>
      <c r="G4" s="56"/>
    </row>
    <row r="5" spans="2:10">
      <c r="B5" s="65">
        <v>3</v>
      </c>
      <c r="C5" s="55"/>
      <c r="D5" s="55" t="s">
        <v>12</v>
      </c>
      <c r="E5" s="55" t="s">
        <v>16</v>
      </c>
      <c r="F5" s="55" t="s">
        <v>162</v>
      </c>
      <c r="G5" s="56"/>
      <c r="I5" s="58" t="s">
        <v>173</v>
      </c>
      <c r="J5" t="s">
        <v>175</v>
      </c>
    </row>
    <row r="6" spans="2:10">
      <c r="B6" s="65"/>
      <c r="C6" s="55"/>
      <c r="D6" s="55"/>
      <c r="E6" s="55"/>
      <c r="F6" s="55"/>
      <c r="G6" s="56"/>
      <c r="I6" s="59" t="s">
        <v>12</v>
      </c>
      <c r="J6" s="60">
        <v>40</v>
      </c>
    </row>
    <row r="7" spans="2:10">
      <c r="B7" s="65">
        <v>3</v>
      </c>
      <c r="C7" s="55"/>
      <c r="D7" s="55" t="s">
        <v>12</v>
      </c>
      <c r="E7" s="55" t="s">
        <v>18</v>
      </c>
      <c r="F7" s="57" t="s">
        <v>20</v>
      </c>
      <c r="G7" s="56"/>
      <c r="I7" s="59" t="s">
        <v>78</v>
      </c>
      <c r="J7" s="60">
        <v>10</v>
      </c>
    </row>
    <row r="8" spans="2:10">
      <c r="B8" s="65">
        <v>3</v>
      </c>
      <c r="C8" s="55" t="s">
        <v>87</v>
      </c>
      <c r="D8" s="55" t="s">
        <v>12</v>
      </c>
      <c r="E8" s="55" t="s">
        <v>18</v>
      </c>
      <c r="F8" s="57" t="s">
        <v>21</v>
      </c>
      <c r="G8" s="56"/>
      <c r="I8" s="59" t="s">
        <v>167</v>
      </c>
      <c r="J8" s="60">
        <v>14</v>
      </c>
    </row>
    <row r="9" spans="2:10">
      <c r="B9" s="65">
        <v>3</v>
      </c>
      <c r="C9" s="55"/>
      <c r="D9" s="55" t="s">
        <v>12</v>
      </c>
      <c r="E9" s="55" t="s">
        <v>18</v>
      </c>
      <c r="F9" s="57" t="s">
        <v>163</v>
      </c>
      <c r="G9" s="56"/>
      <c r="I9" s="59" t="s">
        <v>195</v>
      </c>
      <c r="J9" s="60"/>
    </row>
    <row r="10" spans="2:10">
      <c r="B10" s="65"/>
      <c r="C10" s="55"/>
      <c r="D10" s="55"/>
      <c r="E10" s="55"/>
      <c r="F10" s="57"/>
      <c r="G10" s="56"/>
      <c r="I10" s="59" t="s">
        <v>174</v>
      </c>
      <c r="J10" s="60">
        <v>64</v>
      </c>
    </row>
    <row r="11" spans="2:10">
      <c r="B11" s="65">
        <v>2</v>
      </c>
      <c r="C11" s="55"/>
      <c r="D11" s="55" t="s">
        <v>78</v>
      </c>
      <c r="E11" s="55" t="s">
        <v>79</v>
      </c>
      <c r="F11" s="57" t="s">
        <v>116</v>
      </c>
      <c r="G11" s="56"/>
    </row>
    <row r="12" spans="2:10">
      <c r="B12" s="65">
        <v>3</v>
      </c>
      <c r="C12" s="55"/>
      <c r="D12" s="55" t="s">
        <v>167</v>
      </c>
      <c r="E12" s="55" t="s">
        <v>109</v>
      </c>
      <c r="F12" s="57" t="s">
        <v>187</v>
      </c>
      <c r="G12" s="56"/>
    </row>
    <row r="13" spans="2:10">
      <c r="B13" s="65">
        <v>5</v>
      </c>
      <c r="C13" s="55"/>
      <c r="D13" s="55" t="s">
        <v>12</v>
      </c>
      <c r="E13" s="55" t="s">
        <v>137</v>
      </c>
      <c r="F13" s="57" t="s">
        <v>138</v>
      </c>
      <c r="G13" s="56"/>
    </row>
    <row r="14" spans="2:10">
      <c r="B14" s="65"/>
      <c r="C14" s="55"/>
      <c r="D14" s="55"/>
      <c r="E14" s="55"/>
      <c r="F14" s="57"/>
      <c r="G14" s="56"/>
    </row>
    <row r="15" spans="2:10">
      <c r="B15" s="65">
        <v>2</v>
      </c>
      <c r="C15" s="55"/>
      <c r="D15" s="55" t="s">
        <v>12</v>
      </c>
      <c r="E15" s="55" t="s">
        <v>155</v>
      </c>
      <c r="F15" s="57" t="s">
        <v>191</v>
      </c>
      <c r="G15" s="56"/>
    </row>
    <row r="16" spans="2:10">
      <c r="B16" s="65">
        <v>3</v>
      </c>
      <c r="C16" s="55" t="s">
        <v>87</v>
      </c>
      <c r="D16" s="55" t="s">
        <v>167</v>
      </c>
      <c r="E16" s="55" t="s">
        <v>155</v>
      </c>
      <c r="F16" s="57" t="s">
        <v>179</v>
      </c>
      <c r="G16" s="56"/>
    </row>
    <row r="17" spans="2:7">
      <c r="B17" s="65">
        <v>5</v>
      </c>
      <c r="C17" s="55"/>
      <c r="D17" s="55" t="s">
        <v>78</v>
      </c>
      <c r="E17" s="55" t="s">
        <v>121</v>
      </c>
      <c r="F17" s="57" t="s">
        <v>180</v>
      </c>
      <c r="G17" s="56"/>
    </row>
    <row r="18" spans="2:7">
      <c r="B18" s="65">
        <v>2</v>
      </c>
      <c r="C18" s="55"/>
      <c r="D18" s="55" t="s">
        <v>12</v>
      </c>
      <c r="E18" s="55" t="s">
        <v>168</v>
      </c>
      <c r="F18" s="57" t="s">
        <v>181</v>
      </c>
      <c r="G18" s="56"/>
    </row>
    <row r="19" spans="2:7">
      <c r="B19" s="65">
        <v>2</v>
      </c>
      <c r="C19" s="55" t="s">
        <v>87</v>
      </c>
      <c r="D19" s="55" t="s">
        <v>12</v>
      </c>
      <c r="E19" s="55" t="s">
        <v>182</v>
      </c>
      <c r="F19" s="57" t="s">
        <v>183</v>
      </c>
      <c r="G19" s="56"/>
    </row>
    <row r="20" spans="2:7">
      <c r="B20" s="65">
        <v>3</v>
      </c>
      <c r="C20" s="55"/>
      <c r="D20" s="55" t="s">
        <v>78</v>
      </c>
      <c r="E20" s="55" t="s">
        <v>182</v>
      </c>
      <c r="F20" s="57" t="s">
        <v>192</v>
      </c>
      <c r="G20" s="56"/>
    </row>
    <row r="21" spans="2:7">
      <c r="B21" s="65">
        <v>2</v>
      </c>
      <c r="C21" s="55"/>
      <c r="D21" s="55" t="s">
        <v>12</v>
      </c>
      <c r="E21" s="55" t="s">
        <v>184</v>
      </c>
      <c r="F21" s="57" t="s">
        <v>185</v>
      </c>
      <c r="G21" s="56"/>
    </row>
    <row r="22" spans="2:7">
      <c r="B22" s="65">
        <v>5</v>
      </c>
      <c r="C22" s="55"/>
      <c r="D22" s="55" t="s">
        <v>12</v>
      </c>
      <c r="E22" s="55" t="s">
        <v>184</v>
      </c>
      <c r="F22" s="57" t="s">
        <v>186</v>
      </c>
      <c r="G22" s="56"/>
    </row>
    <row r="23" spans="2:7">
      <c r="B23" s="65">
        <v>5</v>
      </c>
      <c r="C23" s="55"/>
      <c r="D23" s="55" t="s">
        <v>167</v>
      </c>
      <c r="E23" s="55" t="s">
        <v>188</v>
      </c>
      <c r="F23" s="57" t="s">
        <v>193</v>
      </c>
      <c r="G23" s="56"/>
    </row>
    <row r="24" spans="2:7">
      <c r="B24" s="70">
        <v>3</v>
      </c>
      <c r="C24" s="71"/>
      <c r="D24" s="55" t="s">
        <v>167</v>
      </c>
      <c r="E24" s="55" t="s">
        <v>188</v>
      </c>
      <c r="F24" s="57" t="s">
        <v>194</v>
      </c>
      <c r="G24" s="68"/>
    </row>
    <row r="25" spans="2:7">
      <c r="B25" s="65">
        <v>3</v>
      </c>
      <c r="C25" s="55" t="s">
        <v>87</v>
      </c>
      <c r="D25" s="55" t="s">
        <v>12</v>
      </c>
      <c r="E25" s="55" t="s">
        <v>189</v>
      </c>
      <c r="F25" s="57" t="s">
        <v>190</v>
      </c>
      <c r="G25" s="56"/>
    </row>
    <row r="26" spans="2:7">
      <c r="B26" s="66"/>
      <c r="C26" s="67"/>
      <c r="D26" s="67"/>
      <c r="E26" s="67"/>
      <c r="F26" s="54"/>
      <c r="G26" s="69"/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B3:G40"/>
  <sheetViews>
    <sheetView topLeftCell="A2" workbookViewId="0">
      <selection activeCell="C14" sqref="C14"/>
    </sheetView>
  </sheetViews>
  <sheetFormatPr defaultRowHeight="14.25"/>
  <cols>
    <col min="4" max="4" width="12.6640625" customWidth="1"/>
    <col min="5" max="5" width="9.21875" customWidth="1"/>
    <col min="6" max="6" width="60" bestFit="1" customWidth="1"/>
  </cols>
  <sheetData>
    <row r="3" spans="2:7">
      <c r="B3" s="77" t="s">
        <v>22</v>
      </c>
      <c r="C3" s="77" t="s">
        <v>8</v>
      </c>
      <c r="D3" s="76" t="s">
        <v>9</v>
      </c>
      <c r="E3" s="76" t="s">
        <v>17</v>
      </c>
      <c r="F3" s="75" t="s">
        <v>7</v>
      </c>
      <c r="G3" s="75" t="s">
        <v>132</v>
      </c>
    </row>
    <row r="4" spans="2:7">
      <c r="B4" s="2">
        <v>5</v>
      </c>
      <c r="C4" s="2"/>
      <c r="D4" s="2" t="s">
        <v>12</v>
      </c>
      <c r="E4" s="2" t="s">
        <v>16</v>
      </c>
      <c r="F4" s="2" t="s">
        <v>204</v>
      </c>
      <c r="G4" s="72"/>
    </row>
    <row r="5" spans="2:7">
      <c r="B5" s="2">
        <v>2</v>
      </c>
      <c r="C5" s="2"/>
      <c r="D5" s="2" t="s">
        <v>12</v>
      </c>
      <c r="E5" s="2" t="s">
        <v>16</v>
      </c>
      <c r="F5" s="2" t="s">
        <v>161</v>
      </c>
      <c r="G5" s="72"/>
    </row>
    <row r="6" spans="2:7">
      <c r="B6" s="2">
        <v>3</v>
      </c>
      <c r="C6" s="2"/>
      <c r="D6" s="2" t="s">
        <v>12</v>
      </c>
      <c r="E6" s="2" t="s">
        <v>16</v>
      </c>
      <c r="F6" s="2" t="s">
        <v>203</v>
      </c>
      <c r="G6" s="72"/>
    </row>
    <row r="7" spans="2:7">
      <c r="B7" s="2"/>
      <c r="C7" s="2"/>
      <c r="D7" s="2"/>
      <c r="E7" s="2"/>
      <c r="F7" s="72"/>
      <c r="G7" s="72"/>
    </row>
    <row r="8" spans="2:7">
      <c r="B8" s="2">
        <v>3</v>
      </c>
      <c r="C8" s="2"/>
      <c r="D8" s="2" t="s">
        <v>12</v>
      </c>
      <c r="E8" s="2" t="s">
        <v>18</v>
      </c>
      <c r="F8" s="30" t="s">
        <v>20</v>
      </c>
      <c r="G8" s="72"/>
    </row>
    <row r="9" spans="2:7">
      <c r="B9" s="2">
        <v>3</v>
      </c>
      <c r="C9" s="2"/>
      <c r="D9" s="2" t="s">
        <v>12</v>
      </c>
      <c r="E9" s="2" t="s">
        <v>18</v>
      </c>
      <c r="F9" s="30" t="s">
        <v>163</v>
      </c>
      <c r="G9" s="72"/>
    </row>
    <row r="10" spans="2:7">
      <c r="B10" s="2"/>
      <c r="C10" s="2"/>
      <c r="D10" s="2"/>
      <c r="E10" s="2"/>
      <c r="F10" s="72"/>
      <c r="G10" s="72"/>
    </row>
    <row r="11" spans="2:7">
      <c r="B11" s="2">
        <v>2</v>
      </c>
      <c r="C11" s="2"/>
      <c r="D11" s="2" t="s">
        <v>78</v>
      </c>
      <c r="E11" s="2" t="s">
        <v>79</v>
      </c>
      <c r="F11" s="2" t="s">
        <v>116</v>
      </c>
      <c r="G11" s="72"/>
    </row>
    <row r="12" spans="2:7">
      <c r="B12" s="2"/>
      <c r="C12" s="2"/>
      <c r="D12" s="2"/>
      <c r="E12" s="2"/>
      <c r="F12" s="2"/>
      <c r="G12" s="73"/>
    </row>
    <row r="13" spans="2:7">
      <c r="B13" s="2">
        <v>3</v>
      </c>
      <c r="C13" s="2"/>
      <c r="D13" s="2" t="s">
        <v>167</v>
      </c>
      <c r="E13" s="2" t="s">
        <v>109</v>
      </c>
      <c r="F13" s="2" t="s">
        <v>187</v>
      </c>
      <c r="G13" s="73"/>
    </row>
    <row r="14" spans="2:7">
      <c r="B14" s="2">
        <v>5</v>
      </c>
      <c r="C14" s="2"/>
      <c r="D14" s="2" t="s">
        <v>12</v>
      </c>
      <c r="E14" s="2" t="s">
        <v>137</v>
      </c>
      <c r="F14" s="2" t="s">
        <v>138</v>
      </c>
      <c r="G14" s="73"/>
    </row>
    <row r="15" spans="2:7">
      <c r="B15" s="2">
        <v>3</v>
      </c>
      <c r="C15" s="2" t="s">
        <v>87</v>
      </c>
      <c r="D15" s="2"/>
      <c r="E15" s="2" t="s">
        <v>79</v>
      </c>
      <c r="F15" s="72" t="s">
        <v>202</v>
      </c>
      <c r="G15" s="73"/>
    </row>
    <row r="16" spans="2:7">
      <c r="B16" s="2"/>
      <c r="C16" s="2"/>
      <c r="D16" s="2"/>
      <c r="E16" s="2"/>
      <c r="F16" s="72"/>
      <c r="G16" s="73"/>
    </row>
    <row r="17" spans="2:7">
      <c r="B17" s="2"/>
      <c r="C17" s="2"/>
      <c r="D17" s="2"/>
      <c r="E17" s="2"/>
      <c r="F17" s="72"/>
      <c r="G17" s="73"/>
    </row>
    <row r="18" spans="2:7">
      <c r="B18" s="2">
        <v>5</v>
      </c>
      <c r="C18" s="2" t="s">
        <v>87</v>
      </c>
      <c r="D18" s="2"/>
      <c r="E18" s="2" t="s">
        <v>121</v>
      </c>
      <c r="F18" s="72" t="s">
        <v>180</v>
      </c>
      <c r="G18" s="73"/>
    </row>
    <row r="19" spans="2:7">
      <c r="B19" s="2">
        <v>2</v>
      </c>
      <c r="C19" s="2" t="s">
        <v>87</v>
      </c>
      <c r="D19" s="2"/>
      <c r="E19" s="2" t="s">
        <v>168</v>
      </c>
      <c r="F19" s="72" t="s">
        <v>181</v>
      </c>
      <c r="G19" s="73"/>
    </row>
    <row r="20" spans="2:7">
      <c r="B20" s="41">
        <v>2</v>
      </c>
      <c r="C20" s="42" t="s">
        <v>87</v>
      </c>
      <c r="D20" s="42"/>
      <c r="E20" s="42" t="s">
        <v>168</v>
      </c>
      <c r="F20" s="72" t="s">
        <v>215</v>
      </c>
      <c r="G20" s="74"/>
    </row>
    <row r="21" spans="2:7">
      <c r="B21" s="41"/>
      <c r="C21" s="42"/>
      <c r="D21" s="42"/>
      <c r="E21" s="42"/>
      <c r="F21" s="72"/>
      <c r="G21" s="74"/>
    </row>
    <row r="22" spans="2:7">
      <c r="B22" s="2">
        <v>3</v>
      </c>
      <c r="C22" s="2" t="s">
        <v>87</v>
      </c>
      <c r="D22" s="2"/>
      <c r="E22" s="2" t="s">
        <v>182</v>
      </c>
      <c r="F22" s="72" t="s">
        <v>201</v>
      </c>
      <c r="G22" s="73"/>
    </row>
    <row r="23" spans="2:7">
      <c r="B23" s="1">
        <v>5</v>
      </c>
      <c r="C23" s="2" t="s">
        <v>87</v>
      </c>
      <c r="D23" s="2"/>
      <c r="E23" s="2" t="s">
        <v>182</v>
      </c>
      <c r="F23" s="72" t="s">
        <v>200</v>
      </c>
      <c r="G23" s="74"/>
    </row>
    <row r="24" spans="2:7">
      <c r="B24" s="2">
        <v>2</v>
      </c>
      <c r="C24" s="2" t="s">
        <v>87</v>
      </c>
      <c r="D24" s="2"/>
      <c r="E24" s="2" t="s">
        <v>184</v>
      </c>
      <c r="F24" s="72" t="s">
        <v>185</v>
      </c>
      <c r="G24" s="73"/>
    </row>
    <row r="25" spans="2:7">
      <c r="B25" s="2">
        <v>5</v>
      </c>
      <c r="C25" s="2"/>
      <c r="D25" s="2"/>
      <c r="E25" s="2" t="s">
        <v>184</v>
      </c>
      <c r="F25" s="72" t="s">
        <v>186</v>
      </c>
      <c r="G25" s="73"/>
    </row>
    <row r="26" spans="2:7">
      <c r="B26" s="2"/>
      <c r="C26" s="2"/>
      <c r="D26" s="2"/>
      <c r="E26" s="2"/>
      <c r="F26" s="72"/>
      <c r="G26" s="73"/>
    </row>
    <row r="27" spans="2:7">
      <c r="B27" s="2">
        <v>3</v>
      </c>
      <c r="C27" s="2" t="s">
        <v>87</v>
      </c>
      <c r="D27" s="2"/>
      <c r="E27" s="2" t="s">
        <v>188</v>
      </c>
      <c r="F27" s="72" t="s">
        <v>205</v>
      </c>
      <c r="G27" s="73" t="s">
        <v>216</v>
      </c>
    </row>
    <row r="28" spans="2:7">
      <c r="B28" s="2">
        <v>3</v>
      </c>
      <c r="C28" s="2" t="s">
        <v>87</v>
      </c>
      <c r="D28" s="2"/>
      <c r="E28" s="2" t="s">
        <v>188</v>
      </c>
      <c r="F28" s="72" t="s">
        <v>206</v>
      </c>
      <c r="G28" s="73"/>
    </row>
    <row r="29" spans="2:7">
      <c r="B29" s="2">
        <v>2</v>
      </c>
      <c r="C29" s="2" t="s">
        <v>87</v>
      </c>
      <c r="D29" s="2"/>
      <c r="E29" s="2" t="s">
        <v>188</v>
      </c>
      <c r="F29" s="72" t="s">
        <v>207</v>
      </c>
      <c r="G29" s="73"/>
    </row>
    <row r="30" spans="2:7">
      <c r="B30" s="1">
        <v>3</v>
      </c>
      <c r="C30" s="2"/>
      <c r="D30" s="2"/>
      <c r="E30" s="2" t="s">
        <v>188</v>
      </c>
      <c r="F30" s="72" t="s">
        <v>199</v>
      </c>
      <c r="G30" s="74"/>
    </row>
    <row r="31" spans="2:7">
      <c r="B31" s="2">
        <v>2</v>
      </c>
      <c r="C31" s="2"/>
      <c r="D31" s="2"/>
      <c r="E31" s="2" t="s">
        <v>188</v>
      </c>
      <c r="F31" s="30" t="s">
        <v>208</v>
      </c>
      <c r="G31" s="73"/>
    </row>
    <row r="32" spans="2:7">
      <c r="B32" s="1"/>
      <c r="C32" s="2"/>
      <c r="D32" s="2"/>
      <c r="E32" s="2"/>
      <c r="F32" s="30"/>
      <c r="G32" s="74"/>
    </row>
    <row r="33" spans="2:7">
      <c r="B33" s="2">
        <v>3</v>
      </c>
      <c r="C33" s="2" t="s">
        <v>87</v>
      </c>
      <c r="D33" s="2"/>
      <c r="E33" s="2" t="s">
        <v>197</v>
      </c>
      <c r="F33" s="72" t="s">
        <v>198</v>
      </c>
      <c r="G33" s="73"/>
    </row>
    <row r="34" spans="2:7">
      <c r="B34" s="2">
        <v>2</v>
      </c>
      <c r="C34" s="2" t="s">
        <v>87</v>
      </c>
      <c r="D34" s="2"/>
      <c r="E34" s="2" t="s">
        <v>197</v>
      </c>
      <c r="F34" s="72" t="s">
        <v>209</v>
      </c>
      <c r="G34" s="73"/>
    </row>
    <row r="35" spans="2:7">
      <c r="B35" s="2">
        <v>3</v>
      </c>
      <c r="C35" s="2" t="s">
        <v>87</v>
      </c>
      <c r="D35" s="2"/>
      <c r="E35" s="2" t="s">
        <v>197</v>
      </c>
      <c r="F35" s="72" t="s">
        <v>210</v>
      </c>
      <c r="G35" s="73"/>
    </row>
    <row r="36" spans="2:7">
      <c r="B36" s="2">
        <v>2</v>
      </c>
      <c r="C36" s="2" t="s">
        <v>87</v>
      </c>
      <c r="D36" s="2"/>
      <c r="E36" s="2" t="s">
        <v>197</v>
      </c>
      <c r="F36" s="72" t="s">
        <v>196</v>
      </c>
      <c r="G36" s="73"/>
    </row>
    <row r="37" spans="2:7">
      <c r="B37" s="2"/>
      <c r="C37" s="2"/>
      <c r="D37" s="2"/>
      <c r="E37" s="2"/>
      <c r="F37" s="72"/>
      <c r="G37" s="73"/>
    </row>
    <row r="38" spans="2:7">
      <c r="B38" s="2">
        <v>2</v>
      </c>
      <c r="C38" s="2" t="s">
        <v>87</v>
      </c>
      <c r="D38" s="2"/>
      <c r="E38" s="2" t="s">
        <v>211</v>
      </c>
      <c r="F38" s="72" t="s">
        <v>212</v>
      </c>
      <c r="G38" s="73"/>
    </row>
    <row r="39" spans="2:7">
      <c r="B39" s="44">
        <v>2</v>
      </c>
      <c r="C39" s="45" t="s">
        <v>87</v>
      </c>
      <c r="D39" s="45"/>
      <c r="E39" s="2" t="s">
        <v>211</v>
      </c>
      <c r="F39" s="78" t="s">
        <v>213</v>
      </c>
      <c r="G39" s="79"/>
    </row>
    <row r="40" spans="2:7">
      <c r="B40" s="44">
        <v>3</v>
      </c>
      <c r="C40" s="45" t="s">
        <v>87</v>
      </c>
      <c r="D40" s="45"/>
      <c r="E40" s="2" t="s">
        <v>211</v>
      </c>
      <c r="F40" s="78" t="s">
        <v>214</v>
      </c>
      <c r="G40" s="7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Backlog</vt:lpstr>
      <vt:lpstr>Ekipy</vt:lpstr>
      <vt:lpstr>01_Sprint</vt:lpstr>
      <vt:lpstr>02_Sprint</vt:lpstr>
      <vt:lpstr>03_Sprint</vt:lpstr>
      <vt:lpstr>04_Sprint</vt:lpstr>
      <vt:lpstr>05_Sprint</vt:lpstr>
      <vt:lpstr>06_Sprint</vt:lpstr>
      <vt:lpstr>07_Sprint</vt:lpstr>
      <vt:lpstr>08_Sprint</vt:lpstr>
      <vt:lpstr>09_Sprint</vt:lpstr>
      <vt:lpstr>10_Sprint</vt:lpstr>
      <vt:lpstr>Arkusz1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2013-11-02T10:33:51Z</cp:lastPrinted>
  <dcterms:created xsi:type="dcterms:W3CDTF">2012-12-30T11:00:58Z</dcterms:created>
  <dcterms:modified xsi:type="dcterms:W3CDTF">2014-09-27T16:47:28Z</dcterms:modified>
</cp:coreProperties>
</file>