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4" i="9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E7"/>
  <c r="E8"/>
  <c r="E9"/>
  <c r="E10"/>
  <c r="E11"/>
  <c r="E12"/>
  <c r="E13"/>
  <c r="E14"/>
  <c r="E15"/>
  <c r="E16"/>
  <c r="E17"/>
  <c r="E18"/>
  <c r="E6"/>
  <c r="E87" i="2"/>
  <c r="J87"/>
  <c r="E4" i="9"/>
  <c r="K17" i="7"/>
  <c r="F34" l="1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6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1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79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81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</commentList>
</comments>
</file>

<file path=xl/sharedStrings.xml><?xml version="1.0" encoding="utf-8"?>
<sst xmlns="http://schemas.openxmlformats.org/spreadsheetml/2006/main" count="557" uniqueCount="213">
  <si>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</si>
  <si>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</si>
  <si>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</si>
  <si>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</si>
  <si>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</si>
  <si>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</si>
  <si>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</si>
  <si>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</si>
  <si>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</si>
  <si>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</si>
  <si>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</si>
  <si>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</si>
  <si>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</si>
  <si>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</si>
  <si>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</si>
  <si>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</si>
  <si>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</si>
  <si>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</si>
  <si>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</si>
  <si>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</si>
  <si>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</si>
  <si>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</si>
  <si>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</si>
  <si>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</si>
  <si>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</si>
  <si>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</si>
  <si>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</si>
  <si>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</si>
  <si>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</si>
  <si>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</si>
  <si>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</si>
  <si>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</si>
  <si>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</si>
  <si>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</si>
  <si>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</si>
  <si>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</si>
  <si>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</si>
  <si>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</si>
  <si>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</si>
  <si>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</si>
  <si>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</si>
  <si>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</si>
  <si>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</si>
  <si>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</si>
  <si>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</si>
  <si>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</si>
  <si>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</si>
  <si>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</si>
  <si>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</si>
  <si>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</si>
  <si>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</si>
  <si>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</si>
  <si>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</si>
  <si>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</si>
  <si>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</si>
  <si>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</si>
  <si>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</si>
  <si>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</si>
  <si>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</si>
  <si>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</si>
  <si>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</si>
  <si>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</si>
  <si>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</si>
  <si>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</si>
  <si>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</si>
  <si>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</si>
  <si>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</si>
  <si>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</si>
  <si>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</si>
  <si>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</si>
  <si>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</si>
  <si>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</si>
  <si>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</si>
  <si>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</si>
  <si>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</si>
  <si>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</si>
  <si>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</si>
  <si>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</si>
  <si>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</si>
  <si>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</si>
  <si>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</si>
  <si>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</si>
  <si>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</si>
  <si>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</si>
  <si>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</si>
  <si>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</si>
  <si>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</si>
  <si>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</si>
  <si>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</si>
  <si>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</si>
  <si>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</si>
  <si>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</si>
  <si>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</si>
  <si>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</si>
  <si>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</si>
  <si>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</si>
  <si>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</si>
  <si>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</si>
  <si>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</si>
  <si>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</si>
  <si>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</si>
  <si>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</si>
  <si>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</si>
  <si>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</si>
  <si>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</si>
  <si>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</si>
  <si>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</si>
  <si>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</si>
  <si>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</si>
  <si>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</si>
  <si>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</si>
  <si>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</si>
  <si>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</si>
  <si>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</si>
  <si>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</si>
  <si>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</si>
  <si>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</si>
  <si>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</si>
  <si>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</si>
  <si>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</si>
  <si>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</si>
  <si>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</si>
  <si>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</si>
  <si>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</si>
  <si>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</si>
  <si>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</si>
  <si>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</si>
  <si>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</si>
  <si>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</si>
  <si>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</si>
  <si>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</si>
  <si>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</si>
  <si>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</si>
  <si>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</si>
  <si>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</si>
  <si>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</si>
  <si>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</si>
  <si>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</si>
  <si>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</si>
  <si>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</si>
  <si>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</si>
  <si>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</si>
  <si>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</si>
  <si>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</si>
  <si>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</si>
  <si>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</si>
  <si>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</si>
  <si>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</si>
  <si>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</si>
  <si>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</si>
  <si>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</si>
  <si>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</si>
  <si>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</si>
  <si>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</si>
  <si>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</si>
  <si>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</si>
  <si>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</si>
  <si>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</si>
  <si>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</si>
  <si>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</si>
  <si>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</si>
  <si>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</si>
  <si>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</si>
  <si>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</si>
  <si>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</si>
  <si>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</si>
  <si>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</si>
  <si>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</si>
  <si>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</si>
  <si>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</si>
  <si>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</si>
  <si>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</si>
  <si>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</si>
  <si>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</si>
  <si>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</si>
  <si>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</si>
  <si>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</si>
  <si>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</si>
  <si>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</si>
  <si>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</si>
  <si>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</si>
  <si>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</si>
  <si>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</si>
  <si>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</si>
  <si>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</si>
  <si>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</si>
  <si>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</si>
  <si>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</si>
  <si>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</si>
  <si>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</si>
  <si>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Drewno na więźbę-zaliczka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</si>
  <si>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</si>
  <si>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</si>
  <si>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</si>
  <si>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</si>
  <si>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</si>
  <si>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</si>
  <si>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</si>
  <si>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</si>
  <si>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</si>
  <si>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</si>
  <si>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</si>
  <si>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</si>
  <si>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</si>
  <si>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</si>
  <si>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</si>
  <si>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Styropian, gwoździe</t>
  </si>
  <si>
    <t>6923/T/10/2013</t>
  </si>
  <si>
    <t>2. Fundamenty</t>
  </si>
  <si>
    <t>Drenaż - rura</t>
  </si>
  <si>
    <t>Drenaż - folia</t>
  </si>
  <si>
    <t>6931/T/10/2013</t>
  </si>
  <si>
    <t>Żwir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</si>
</sst>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  <c:pt idx="3">
                  <c:v>-17900</c:v>
                </c:pt>
                <c:pt idx="4">
                  <c:v>-47500</c:v>
                </c:pt>
                <c:pt idx="5">
                  <c:v>-32000</c:v>
                </c:pt>
                <c:pt idx="6">
                  <c:v>-21600</c:v>
                </c:pt>
                <c:pt idx="7">
                  <c:v>-9700</c:v>
                </c:pt>
                <c:pt idx="8">
                  <c:v>-45700</c:v>
                </c:pt>
                <c:pt idx="9">
                  <c:v>-16200</c:v>
                </c:pt>
                <c:pt idx="10">
                  <c:v>-22200</c:v>
                </c:pt>
                <c:pt idx="11">
                  <c:v>-39900</c:v>
                </c:pt>
                <c:pt idx="12">
                  <c:v>-6500</c:v>
                </c:pt>
                <c:pt idx="13">
                  <c:v>-31300</c:v>
                </c:pt>
                <c:pt idx="14">
                  <c:v>-20000</c:v>
                </c:pt>
                <c:pt idx="15">
                  <c:v>-31600</c:v>
                </c:pt>
              </c:numCache>
            </c:numRef>
          </c:val>
        </c:ser>
        <c:marker val="1"/>
        <c:axId val="62501248"/>
        <c:axId val="62502784"/>
      </c:lineChart>
      <c:catAx>
        <c:axId val="62501248"/>
        <c:scaling>
          <c:orientation val="minMax"/>
        </c:scaling>
        <c:axPos val="b"/>
        <c:majorTickMark val="none"/>
        <c:tickLblPos val="nextTo"/>
        <c:crossAx val="62502784"/>
        <c:crosses val="autoZero"/>
        <c:auto val="1"/>
        <c:lblAlgn val="ctr"/>
        <c:lblOffset val="100"/>
      </c:catAx>
      <c:valAx>
        <c:axId val="625027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50124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43.818344328705" createdVersion="3" refreshedVersion="3" minRefreshableVersion="3" recordCount="59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20T00:00:00"/>
    </cacheField>
    <cacheField name="Data płatności" numFmtId="0">
      <sharedItems containsNonDate="0" containsDate="1" containsString="0" containsBlank="1" minDate="2013-08-09T00:00:00" maxDate="2013-09-23T00:00:00"/>
    </cacheField>
    <cacheField name="Zapłacono" numFmtId="14">
      <sharedItems containsNonDate="0" containsDate="1" containsString="0" containsBlank="1" minDate="2012-04-16T00:00:00" maxDate="2013-09-26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100"/>
    <m/>
    <m/>
    <m/>
    <d v="2013-09-25T00:00:00"/>
    <s v="eb wsp"/>
  </r>
  <r>
    <x v="3"/>
    <x v="3"/>
    <s v="Manex"/>
    <s v="Beton"/>
    <n v="4489.5"/>
    <s v="6144/T/09/2013"/>
    <d v="2013-08-25T00:00:00"/>
    <d v="2013-08-28T00:00:00"/>
    <d v="2013-08-25T00:00:00"/>
    <s v="eb wsp"/>
  </r>
  <r>
    <x v="3"/>
    <x v="3"/>
    <s v="Manex"/>
    <s v="Belki, pustaki"/>
    <n v="7792.51"/>
    <s v="5889/T/09/2013"/>
    <d v="2013-09-16T00:00:00"/>
    <d v="2013-09-19T00:00:00"/>
    <d v="2013-09-24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3"/>
    <x v="3"/>
    <s v="Manex"/>
    <s v="Stal"/>
    <n v="247.93"/>
    <s v="5924/T/09/2013"/>
    <d v="2013-09-17T00:00:00"/>
    <d v="2013-09-20T00:00:00"/>
    <d v="2013-09-17T00:00:00"/>
    <s v="eb wsp"/>
  </r>
  <r>
    <x v="2"/>
    <x v="3"/>
    <s v="Antoni Nowak"/>
    <s v="Beton na słupki"/>
    <n v="360"/>
    <m/>
    <m/>
    <d v="2013-09-20T00:00:00"/>
    <d v="2013-09-20T00:00:00"/>
    <s v="eb wsp"/>
  </r>
  <r>
    <x v="3"/>
    <x v="3"/>
    <s v="Manex"/>
    <s v="Stal"/>
    <n v="257.38"/>
    <s v="5991/T/09/2013"/>
    <d v="2013-09-19T00:00:00"/>
    <d v="2013-09-22T00:00:00"/>
    <d v="2013-09-19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87" totalsRowCount="1">
  <autoFilter ref="A1:J86">
    <filterColumn colId="0"/>
    <filterColumn colId="1"/>
    <filterColumn colId="2"/>
    <filterColumn colId="3"/>
    <filterColumn colId="7"/>
    <filterColumn colId="8"/>
  </autoFilter>
  <sortState ref="A2:J67">
    <sortCondition ref="A1:A67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Row],[Planowane]]+D2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12"/>
  <sheetViews>
    <sheetView tabSelected="1" workbookViewId="0">
      <pane ySplit="1" topLeftCell="A62" activePane="bottomLeft" state="frozen"/>
      <selection pane="bottomLeft" activeCell="E80" sqref="E80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0" customWidth="1"/>
    <col min="6" max="6" width="14.7109375" customWidth="1"/>
    <col min="7" max="7" width="13.85546875" bestFit="1" customWidth="1"/>
    <col min="8" max="8" width="13.85546875" customWidth="1"/>
    <col min="9" max="9" width="14.42578125" style="116" customWidth="1"/>
    <col min="10" max="10" width="11" style="114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9" t="s">
        <v>81</v>
      </c>
      <c r="B1" s="41" t="s">
        <v>85</v>
      </c>
      <c r="C1" s="41" t="s">
        <v>88</v>
      </c>
      <c r="D1" t="s">
        <v>0</v>
      </c>
      <c r="E1" s="120" t="s">
        <v>11</v>
      </c>
      <c r="F1" t="s">
        <v>10</v>
      </c>
      <c r="G1" t="s">
        <v>83</v>
      </c>
      <c r="H1" t="s">
        <v>9</v>
      </c>
      <c r="I1" s="116" t="s">
        <v>102</v>
      </c>
      <c r="J1" s="114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1">
        <v>2252</v>
      </c>
      <c r="F2" s="1"/>
      <c r="G2" s="1"/>
      <c r="H2" s="1"/>
      <c r="I2" s="117">
        <v>41015</v>
      </c>
      <c r="J2" s="114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1">
        <v>650</v>
      </c>
      <c r="F3" s="1"/>
      <c r="G3" s="1"/>
      <c r="H3" s="1"/>
      <c r="I3" s="117">
        <v>41100</v>
      </c>
      <c r="J3" s="114" t="s">
        <v>84</v>
      </c>
      <c r="L3" t="s">
        <v>86</v>
      </c>
      <c r="M3" s="112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1">
        <v>2800</v>
      </c>
      <c r="F4" s="1"/>
      <c r="G4" s="1"/>
      <c r="H4" s="1"/>
      <c r="I4" s="117">
        <v>41197</v>
      </c>
      <c r="J4" s="114" t="s">
        <v>84</v>
      </c>
      <c r="L4" t="s">
        <v>26</v>
      </c>
      <c r="M4" s="112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1">
        <v>3000</v>
      </c>
      <c r="F5" s="1"/>
      <c r="G5" s="1"/>
      <c r="H5" s="1"/>
      <c r="I5" s="117">
        <v>41351</v>
      </c>
      <c r="J5" s="114" t="s">
        <v>84</v>
      </c>
      <c r="L5" t="s">
        <v>87</v>
      </c>
      <c r="M5" s="113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1">
        <v>148</v>
      </c>
      <c r="F6" s="1"/>
      <c r="G6" s="1"/>
      <c r="H6" s="1"/>
      <c r="I6" s="117">
        <v>41351</v>
      </c>
      <c r="J6" s="114" t="s">
        <v>84</v>
      </c>
      <c r="M6" s="113" t="s">
        <v>143</v>
      </c>
    </row>
    <row r="7" spans="1:13">
      <c r="A7" s="1" t="s">
        <v>140</v>
      </c>
      <c r="B7" s="1" t="s">
        <v>87</v>
      </c>
      <c r="C7" s="1" t="s">
        <v>124</v>
      </c>
      <c r="D7" s="110" t="s">
        <v>125</v>
      </c>
      <c r="E7" s="121">
        <v>2142</v>
      </c>
      <c r="F7" s="1"/>
      <c r="G7" s="1"/>
      <c r="H7" s="1"/>
      <c r="I7" s="117">
        <v>41352</v>
      </c>
      <c r="J7" s="114" t="s">
        <v>84</v>
      </c>
      <c r="M7" s="113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2">
        <v>400</v>
      </c>
      <c r="F8" s="1"/>
      <c r="G8" s="1"/>
      <c r="H8" s="1"/>
      <c r="I8" s="117">
        <v>41353</v>
      </c>
      <c r="J8" s="114" t="s">
        <v>84</v>
      </c>
      <c r="M8" s="113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2">
        <v>260</v>
      </c>
      <c r="F9" s="1"/>
      <c r="G9" s="1"/>
      <c r="H9" s="1"/>
      <c r="I9" s="117">
        <v>41360</v>
      </c>
      <c r="J9" s="114" t="s">
        <v>84</v>
      </c>
      <c r="M9" s="113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2">
        <v>600</v>
      </c>
      <c r="F10" s="1"/>
      <c r="G10" s="1"/>
      <c r="H10" s="1"/>
      <c r="I10" s="117">
        <v>41362</v>
      </c>
      <c r="J10" s="114" t="s">
        <v>84</v>
      </c>
      <c r="M10" s="113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1" t="s">
        <v>3</v>
      </c>
      <c r="E11" s="122">
        <v>416</v>
      </c>
      <c r="F11" s="1"/>
      <c r="G11" s="1"/>
      <c r="H11" s="1"/>
      <c r="I11" s="117">
        <v>41367</v>
      </c>
      <c r="J11" s="114" t="s">
        <v>84</v>
      </c>
      <c r="M11" s="113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1" t="s">
        <v>4</v>
      </c>
      <c r="E12" s="121">
        <v>1000</v>
      </c>
      <c r="F12" s="1"/>
      <c r="G12" s="1"/>
      <c r="H12" s="1"/>
      <c r="I12" s="117">
        <v>41372</v>
      </c>
      <c r="J12" s="114" t="s">
        <v>84</v>
      </c>
      <c r="M12" s="113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2">
        <v>1000</v>
      </c>
      <c r="F13" s="1"/>
      <c r="G13" s="1"/>
      <c r="H13" s="1"/>
      <c r="I13" s="117">
        <v>41382</v>
      </c>
      <c r="J13" s="114" t="s">
        <v>84</v>
      </c>
      <c r="M13" s="113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1" t="s">
        <v>5</v>
      </c>
      <c r="E14" s="123">
        <v>150</v>
      </c>
      <c r="F14" s="1"/>
      <c r="G14" s="1"/>
      <c r="H14" s="1"/>
      <c r="I14" s="117">
        <v>41391</v>
      </c>
      <c r="J14" s="114" t="s">
        <v>84</v>
      </c>
      <c r="M14" s="108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1" t="s">
        <v>6</v>
      </c>
      <c r="E15" s="123">
        <v>200</v>
      </c>
      <c r="F15" s="1"/>
      <c r="G15" s="1"/>
      <c r="H15" s="1"/>
      <c r="I15" s="117">
        <v>41404</v>
      </c>
      <c r="J15" s="114" t="s">
        <v>84</v>
      </c>
      <c r="M15" s="108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1" t="s">
        <v>3</v>
      </c>
      <c r="E16" s="123">
        <v>140</v>
      </c>
      <c r="F16" s="1"/>
      <c r="G16" s="1"/>
      <c r="H16" s="1"/>
      <c r="I16" s="117">
        <v>41406</v>
      </c>
      <c r="J16" s="114" t="s">
        <v>84</v>
      </c>
      <c r="M16" s="108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1" t="s">
        <v>7</v>
      </c>
      <c r="E17" s="123">
        <v>200</v>
      </c>
      <c r="F17" s="1"/>
      <c r="G17" s="1"/>
      <c r="H17" s="1"/>
      <c r="I17" s="117">
        <v>41428</v>
      </c>
      <c r="J17" s="114" t="s">
        <v>84</v>
      </c>
      <c r="M17" s="108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1" t="s">
        <v>7</v>
      </c>
      <c r="E18" s="123">
        <v>200</v>
      </c>
      <c r="F18" s="1"/>
      <c r="G18" s="1"/>
      <c r="H18" s="1"/>
      <c r="I18" s="117">
        <v>41484</v>
      </c>
      <c r="J18" s="114" t="s">
        <v>84</v>
      </c>
      <c r="M18" s="108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3">
        <v>147</v>
      </c>
      <c r="F19" s="1"/>
      <c r="G19" s="1"/>
      <c r="H19" s="1"/>
      <c r="I19" s="117">
        <v>41488</v>
      </c>
      <c r="J19" s="114" t="s">
        <v>84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4">
        <v>260</v>
      </c>
      <c r="F20" s="1"/>
      <c r="G20" s="1"/>
      <c r="H20" s="1"/>
      <c r="I20" s="117">
        <v>41509</v>
      </c>
      <c r="J20" s="114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4">
        <v>450</v>
      </c>
      <c r="F21" s="1"/>
      <c r="G21" s="1"/>
      <c r="H21" s="1"/>
      <c r="I21" s="117">
        <v>41515</v>
      </c>
      <c r="J21" s="114" t="s">
        <v>84</v>
      </c>
    </row>
    <row r="22" spans="1:13">
      <c r="A22" s="1" t="s">
        <v>141</v>
      </c>
      <c r="B22" s="1" t="s">
        <v>87</v>
      </c>
      <c r="C22" s="1" t="s">
        <v>103</v>
      </c>
      <c r="D22" s="1" t="s">
        <v>78</v>
      </c>
      <c r="E22" s="124">
        <v>400</v>
      </c>
      <c r="F22" s="1"/>
      <c r="G22" s="2"/>
      <c r="H22" s="2"/>
      <c r="I22" s="117">
        <v>41474</v>
      </c>
      <c r="J22" s="114" t="s">
        <v>84</v>
      </c>
    </row>
    <row r="23" spans="1:13">
      <c r="A23" s="1" t="s">
        <v>141</v>
      </c>
      <c r="B23" s="1" t="s">
        <v>87</v>
      </c>
      <c r="C23" s="1" t="s">
        <v>103</v>
      </c>
      <c r="D23" s="1" t="s">
        <v>79</v>
      </c>
      <c r="E23" s="124">
        <v>650</v>
      </c>
      <c r="F23" s="1"/>
      <c r="G23" s="2"/>
      <c r="H23" s="2"/>
      <c r="I23" s="117">
        <v>41474</v>
      </c>
      <c r="J23" s="114" t="s">
        <v>84</v>
      </c>
    </row>
    <row r="24" spans="1:13">
      <c r="A24" s="1" t="s">
        <v>141</v>
      </c>
      <c r="B24" s="1" t="s">
        <v>86</v>
      </c>
      <c r="C24" s="1" t="s">
        <v>35</v>
      </c>
      <c r="D24" s="1" t="s">
        <v>8</v>
      </c>
      <c r="E24" s="124">
        <v>7800</v>
      </c>
      <c r="F24" s="1"/>
      <c r="G24" s="2"/>
      <c r="H24" s="2"/>
      <c r="I24" s="117">
        <v>41474</v>
      </c>
      <c r="J24" s="114" t="s">
        <v>84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4">
        <v>1510.21</v>
      </c>
      <c r="F25" s="1" t="s">
        <v>13</v>
      </c>
      <c r="G25" s="2">
        <v>41494</v>
      </c>
      <c r="H25" s="2">
        <v>41497</v>
      </c>
      <c r="I25" s="117">
        <v>41495</v>
      </c>
      <c r="J25" s="114" t="s">
        <v>15</v>
      </c>
    </row>
    <row r="26" spans="1:13">
      <c r="A26" s="1" t="s">
        <v>141</v>
      </c>
      <c r="B26" s="1" t="s">
        <v>86</v>
      </c>
      <c r="C26" s="1" t="s">
        <v>89</v>
      </c>
      <c r="D26" s="1" t="s">
        <v>17</v>
      </c>
      <c r="E26" s="124">
        <v>5878.78</v>
      </c>
      <c r="F26" s="1" t="s">
        <v>16</v>
      </c>
      <c r="G26" s="2">
        <v>41494</v>
      </c>
      <c r="H26" s="2">
        <v>41501</v>
      </c>
      <c r="I26" s="117">
        <v>41501</v>
      </c>
      <c r="J26" s="114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19</v>
      </c>
      <c r="E27" s="124">
        <v>19.079999999999998</v>
      </c>
      <c r="F27" s="1" t="s">
        <v>18</v>
      </c>
      <c r="G27" s="2">
        <v>41498</v>
      </c>
      <c r="H27" s="2">
        <v>41501</v>
      </c>
      <c r="I27" s="117">
        <v>41501</v>
      </c>
      <c r="J27" s="114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14</v>
      </c>
      <c r="E28" s="124">
        <v>115.01</v>
      </c>
      <c r="F28" s="1" t="s">
        <v>20</v>
      </c>
      <c r="G28" s="2">
        <v>41498</v>
      </c>
      <c r="H28" s="2">
        <v>41501</v>
      </c>
      <c r="I28" s="117">
        <v>41501</v>
      </c>
      <c r="J28" s="114" t="s">
        <v>23</v>
      </c>
    </row>
    <row r="29" spans="1:13">
      <c r="A29" s="1" t="s">
        <v>141</v>
      </c>
      <c r="B29" s="1" t="s">
        <v>86</v>
      </c>
      <c r="C29" s="1" t="s">
        <v>89</v>
      </c>
      <c r="D29" s="1" t="s">
        <v>22</v>
      </c>
      <c r="E29" s="124">
        <v>8280.36</v>
      </c>
      <c r="F29" s="1" t="s">
        <v>21</v>
      </c>
      <c r="G29" s="2">
        <v>41499</v>
      </c>
      <c r="H29" s="2">
        <v>41502</v>
      </c>
      <c r="I29" s="117">
        <v>41501</v>
      </c>
      <c r="J29" s="114" t="s">
        <v>23</v>
      </c>
    </row>
    <row r="30" spans="1:13">
      <c r="A30" s="1" t="s">
        <v>141</v>
      </c>
      <c r="B30" s="1" t="s">
        <v>86</v>
      </c>
      <c r="C30" s="1" t="s">
        <v>89</v>
      </c>
      <c r="D30" s="1" t="s">
        <v>17</v>
      </c>
      <c r="E30" s="124">
        <v>1657.43</v>
      </c>
      <c r="F30" s="1" t="s">
        <v>24</v>
      </c>
      <c r="G30" s="2">
        <v>41502</v>
      </c>
      <c r="H30" s="2">
        <v>41505</v>
      </c>
      <c r="I30" s="117">
        <v>41502</v>
      </c>
      <c r="J30" s="114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17</v>
      </c>
      <c r="E31" s="124">
        <v>512.29999999999995</v>
      </c>
      <c r="F31" s="1" t="s">
        <v>25</v>
      </c>
      <c r="G31" s="2">
        <v>41502</v>
      </c>
      <c r="H31" s="2">
        <v>41509</v>
      </c>
      <c r="I31" s="117">
        <v>41507</v>
      </c>
      <c r="J31" s="114" t="s">
        <v>23</v>
      </c>
    </row>
    <row r="32" spans="1:13">
      <c r="A32" s="1" t="s">
        <v>141</v>
      </c>
      <c r="B32" s="1" t="s">
        <v>26</v>
      </c>
      <c r="C32" s="1" t="s">
        <v>158</v>
      </c>
      <c r="D32" s="1" t="s">
        <v>27</v>
      </c>
      <c r="E32" s="124">
        <v>10584</v>
      </c>
      <c r="F32" s="1" t="s">
        <v>157</v>
      </c>
      <c r="G32" s="2"/>
      <c r="H32" s="2"/>
      <c r="I32" s="117">
        <v>41507</v>
      </c>
      <c r="J32" s="114" t="s">
        <v>23</v>
      </c>
    </row>
    <row r="33" spans="1:10">
      <c r="A33" s="1" t="s">
        <v>141</v>
      </c>
      <c r="B33" s="1" t="s">
        <v>86</v>
      </c>
      <c r="C33" s="1" t="s">
        <v>89</v>
      </c>
      <c r="D33" s="1" t="s">
        <v>80</v>
      </c>
      <c r="E33" s="124">
        <v>7610.63</v>
      </c>
      <c r="F33" s="1" t="s">
        <v>110</v>
      </c>
      <c r="G33" s="2">
        <v>41514</v>
      </c>
      <c r="H33" s="2">
        <v>41517</v>
      </c>
      <c r="I33" s="117">
        <v>41515</v>
      </c>
      <c r="J33" s="114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113</v>
      </c>
      <c r="E34" s="124">
        <v>992.96</v>
      </c>
      <c r="F34" s="1" t="s">
        <v>114</v>
      </c>
      <c r="G34" s="2">
        <v>41492</v>
      </c>
      <c r="H34" s="2">
        <v>41495</v>
      </c>
      <c r="I34" s="117">
        <v>41516</v>
      </c>
      <c r="J34" s="114" t="s">
        <v>23</v>
      </c>
    </row>
    <row r="35" spans="1:10">
      <c r="A35" s="1" t="s">
        <v>141</v>
      </c>
      <c r="B35" s="1" t="s">
        <v>86</v>
      </c>
      <c r="C35" s="1" t="s">
        <v>158</v>
      </c>
      <c r="D35" s="1" t="s">
        <v>34</v>
      </c>
      <c r="E35" s="124">
        <v>335.18</v>
      </c>
      <c r="F35" s="1" t="s">
        <v>154</v>
      </c>
      <c r="G35" s="2"/>
      <c r="H35" s="2"/>
      <c r="I35" s="117">
        <v>41521</v>
      </c>
      <c r="J35" s="114" t="s">
        <v>84</v>
      </c>
    </row>
    <row r="36" spans="1:10">
      <c r="A36" s="1" t="s">
        <v>141</v>
      </c>
      <c r="B36" s="1" t="s">
        <v>86</v>
      </c>
      <c r="C36" s="1" t="s">
        <v>89</v>
      </c>
      <c r="D36" s="1" t="s">
        <v>204</v>
      </c>
      <c r="E36" s="124">
        <v>1764.84</v>
      </c>
      <c r="F36" s="1" t="s">
        <v>205</v>
      </c>
      <c r="G36" s="2">
        <v>41570</v>
      </c>
      <c r="H36" s="2">
        <v>41573</v>
      </c>
      <c r="I36" s="117">
        <v>41570</v>
      </c>
      <c r="J36" t="s">
        <v>23</v>
      </c>
    </row>
    <row r="37" spans="1:10">
      <c r="A37" s="1" t="s">
        <v>141</v>
      </c>
      <c r="B37" s="1" t="s">
        <v>86</v>
      </c>
      <c r="C37" s="1" t="s">
        <v>89</v>
      </c>
      <c r="D37" s="1" t="s">
        <v>209</v>
      </c>
      <c r="E37" s="124">
        <v>241.71</v>
      </c>
      <c r="F37" s="1" t="s">
        <v>211</v>
      </c>
      <c r="G37" s="2">
        <v>41570</v>
      </c>
      <c r="H37" s="2">
        <v>41573</v>
      </c>
      <c r="I37" s="117">
        <v>41570</v>
      </c>
      <c r="J37" t="s">
        <v>23</v>
      </c>
    </row>
    <row r="38" spans="1:10">
      <c r="A38" s="1" t="s">
        <v>141</v>
      </c>
      <c r="B38" s="1" t="s">
        <v>26</v>
      </c>
      <c r="C38" s="1" t="s">
        <v>158</v>
      </c>
      <c r="D38" s="1" t="s">
        <v>204</v>
      </c>
      <c r="E38" s="124">
        <v>3800</v>
      </c>
      <c r="F38" s="1"/>
      <c r="G38" s="2"/>
      <c r="H38" s="2"/>
      <c r="I38" s="117"/>
    </row>
    <row r="39" spans="1:10">
      <c r="A39" s="1" t="s">
        <v>141</v>
      </c>
      <c r="B39" s="1" t="s">
        <v>86</v>
      </c>
      <c r="C39" s="1"/>
      <c r="D39" s="1" t="s">
        <v>8</v>
      </c>
      <c r="E39" s="124"/>
      <c r="F39" s="1"/>
      <c r="G39" s="2"/>
      <c r="H39" s="2"/>
      <c r="I39" s="117"/>
    </row>
    <row r="40" spans="1:10">
      <c r="A40" s="1" t="s">
        <v>141</v>
      </c>
      <c r="B40" s="1" t="s">
        <v>86</v>
      </c>
      <c r="C40" s="1"/>
      <c r="D40" s="1" t="s">
        <v>212</v>
      </c>
      <c r="E40" s="124"/>
      <c r="F40" s="1"/>
      <c r="G40" s="2"/>
      <c r="H40" s="2"/>
      <c r="I40" s="117"/>
    </row>
    <row r="41" spans="1:10">
      <c r="A41" s="1" t="s">
        <v>208</v>
      </c>
      <c r="B41" s="1" t="s">
        <v>86</v>
      </c>
      <c r="C41" s="1" t="s">
        <v>89</v>
      </c>
      <c r="D41" s="1" t="s">
        <v>210</v>
      </c>
      <c r="E41" s="124">
        <v>69.88</v>
      </c>
      <c r="F41" s="1" t="s">
        <v>207</v>
      </c>
      <c r="G41" s="2">
        <v>41570</v>
      </c>
      <c r="H41" s="2">
        <v>41573</v>
      </c>
      <c r="I41" s="117">
        <v>41570</v>
      </c>
      <c r="J41" t="s">
        <v>23</v>
      </c>
    </row>
    <row r="42" spans="1:10">
      <c r="A42" s="1" t="s">
        <v>142</v>
      </c>
      <c r="B42" s="1" t="s">
        <v>86</v>
      </c>
      <c r="C42" s="1" t="s">
        <v>89</v>
      </c>
      <c r="D42" s="1" t="s">
        <v>104</v>
      </c>
      <c r="E42" s="124">
        <v>3813.05</v>
      </c>
      <c r="F42" s="1" t="s">
        <v>105</v>
      </c>
      <c r="G42" s="2">
        <v>41512</v>
      </c>
      <c r="H42" s="2">
        <v>41519</v>
      </c>
      <c r="I42" s="117">
        <v>41515</v>
      </c>
      <c r="J42" s="114" t="s">
        <v>23</v>
      </c>
    </row>
    <row r="43" spans="1:10">
      <c r="A43" s="1" t="s">
        <v>142</v>
      </c>
      <c r="B43" s="1" t="s">
        <v>86</v>
      </c>
      <c r="C43" s="1" t="s">
        <v>89</v>
      </c>
      <c r="D43" s="1" t="s">
        <v>106</v>
      </c>
      <c r="E43" s="124">
        <v>66.180000000000007</v>
      </c>
      <c r="F43" s="1" t="s">
        <v>107</v>
      </c>
      <c r="G43" s="2">
        <v>41513</v>
      </c>
      <c r="H43" s="2">
        <v>41516</v>
      </c>
      <c r="I43" s="117">
        <v>41515</v>
      </c>
      <c r="J43" s="114" t="s">
        <v>23</v>
      </c>
    </row>
    <row r="44" spans="1:10">
      <c r="A44" s="1" t="s">
        <v>142</v>
      </c>
      <c r="B44" s="1" t="s">
        <v>86</v>
      </c>
      <c r="C44" s="1" t="s">
        <v>89</v>
      </c>
      <c r="D44" s="1" t="s">
        <v>108</v>
      </c>
      <c r="E44" s="124">
        <v>649.32000000000005</v>
      </c>
      <c r="F44" s="1" t="s">
        <v>109</v>
      </c>
      <c r="G44" s="2">
        <v>41513</v>
      </c>
      <c r="H44" s="2">
        <v>41516</v>
      </c>
      <c r="I44" s="117">
        <v>41515</v>
      </c>
      <c r="J44" s="114" t="s">
        <v>23</v>
      </c>
    </row>
    <row r="45" spans="1:10">
      <c r="A45" s="1" t="s">
        <v>142</v>
      </c>
      <c r="B45" s="1" t="s">
        <v>86</v>
      </c>
      <c r="C45" s="1" t="s">
        <v>89</v>
      </c>
      <c r="D45" s="1" t="s">
        <v>111</v>
      </c>
      <c r="E45" s="124">
        <v>3084.07</v>
      </c>
      <c r="F45" s="1" t="s">
        <v>112</v>
      </c>
      <c r="G45" s="2">
        <v>41516</v>
      </c>
      <c r="H45" s="2">
        <v>41519</v>
      </c>
      <c r="I45" s="117">
        <v>41516</v>
      </c>
      <c r="J45" s="114" t="s">
        <v>23</v>
      </c>
    </row>
    <row r="46" spans="1:10">
      <c r="A46" s="1" t="s">
        <v>142</v>
      </c>
      <c r="B46" s="1" t="s">
        <v>26</v>
      </c>
      <c r="C46" s="1" t="s">
        <v>158</v>
      </c>
      <c r="D46" s="1" t="s">
        <v>28</v>
      </c>
      <c r="E46" s="124">
        <v>7010.82</v>
      </c>
      <c r="F46" s="1" t="s">
        <v>153</v>
      </c>
      <c r="G46" s="2"/>
      <c r="H46" s="2"/>
      <c r="I46" s="117">
        <v>41521</v>
      </c>
      <c r="J46" s="114" t="s">
        <v>84</v>
      </c>
    </row>
    <row r="47" spans="1:10">
      <c r="A47" s="1" t="s">
        <v>142</v>
      </c>
      <c r="B47" s="1" t="s">
        <v>86</v>
      </c>
      <c r="C47" s="1" t="s">
        <v>158</v>
      </c>
      <c r="D47" s="1" t="s">
        <v>155</v>
      </c>
      <c r="E47" s="124">
        <v>54</v>
      </c>
      <c r="F47" s="1" t="s">
        <v>156</v>
      </c>
      <c r="G47" s="2"/>
      <c r="H47" s="2"/>
      <c r="I47" s="117">
        <v>41521</v>
      </c>
      <c r="J47" s="114" t="s">
        <v>84</v>
      </c>
    </row>
    <row r="48" spans="1:10">
      <c r="A48" s="1" t="s">
        <v>142</v>
      </c>
      <c r="B48" s="1" t="s">
        <v>86</v>
      </c>
      <c r="C48" s="1" t="s">
        <v>89</v>
      </c>
      <c r="D48" s="1" t="s">
        <v>159</v>
      </c>
      <c r="E48" s="124">
        <v>1415.36</v>
      </c>
      <c r="F48" s="1" t="s">
        <v>160</v>
      </c>
      <c r="G48" s="2">
        <v>41516</v>
      </c>
      <c r="H48" s="2">
        <v>41519</v>
      </c>
      <c r="I48" s="117">
        <v>41521</v>
      </c>
      <c r="J48" s="114" t="s">
        <v>23</v>
      </c>
    </row>
    <row r="49" spans="1:10">
      <c r="A49" s="1" t="s">
        <v>142</v>
      </c>
      <c r="B49" s="1" t="s">
        <v>86</v>
      </c>
      <c r="C49" s="1" t="s">
        <v>89</v>
      </c>
      <c r="D49" s="1" t="s">
        <v>169</v>
      </c>
      <c r="E49" s="124">
        <v>4163.04</v>
      </c>
      <c r="F49" s="1" t="s">
        <v>170</v>
      </c>
      <c r="G49" s="2">
        <v>41515</v>
      </c>
      <c r="H49" s="2">
        <v>41518</v>
      </c>
      <c r="I49" s="117">
        <v>41527</v>
      </c>
      <c r="J49" s="114" t="s">
        <v>23</v>
      </c>
    </row>
    <row r="50" spans="1:10">
      <c r="A50" s="1" t="s">
        <v>142</v>
      </c>
      <c r="B50" s="1" t="s">
        <v>86</v>
      </c>
      <c r="C50" s="1" t="s">
        <v>89</v>
      </c>
      <c r="D50" s="1" t="s">
        <v>169</v>
      </c>
      <c r="E50" s="124">
        <v>1214.22</v>
      </c>
      <c r="F50" s="1" t="s">
        <v>171</v>
      </c>
      <c r="G50" s="2">
        <v>41515</v>
      </c>
      <c r="H50" s="2">
        <v>41518</v>
      </c>
      <c r="I50" s="117">
        <v>41527</v>
      </c>
      <c r="J50" s="114" t="s">
        <v>23</v>
      </c>
    </row>
    <row r="51" spans="1:10">
      <c r="A51" s="1" t="s">
        <v>142</v>
      </c>
      <c r="B51" s="1" t="s">
        <v>86</v>
      </c>
      <c r="C51" s="1" t="s">
        <v>89</v>
      </c>
      <c r="D51" s="1" t="s">
        <v>17</v>
      </c>
      <c r="E51" s="124">
        <v>227.55</v>
      </c>
      <c r="F51" s="1" t="s">
        <v>173</v>
      </c>
      <c r="G51" s="2">
        <v>41528</v>
      </c>
      <c r="H51" s="2">
        <v>41531</v>
      </c>
      <c r="I51" s="117">
        <v>41528</v>
      </c>
      <c r="J51" s="114" t="s">
        <v>23</v>
      </c>
    </row>
    <row r="52" spans="1:10">
      <c r="A52" s="1" t="s">
        <v>142</v>
      </c>
      <c r="B52" s="1" t="s">
        <v>86</v>
      </c>
      <c r="C52" s="1" t="s">
        <v>158</v>
      </c>
      <c r="D52" s="1" t="s">
        <v>175</v>
      </c>
      <c r="E52" s="124">
        <v>360</v>
      </c>
      <c r="F52" s="1"/>
      <c r="G52" s="2"/>
      <c r="H52" s="2">
        <v>41537</v>
      </c>
      <c r="I52" s="117">
        <v>41537</v>
      </c>
      <c r="J52" s="114" t="s">
        <v>23</v>
      </c>
    </row>
    <row r="53" spans="1:10">
      <c r="A53" s="1" t="s">
        <v>142</v>
      </c>
      <c r="B53" s="1" t="s">
        <v>86</v>
      </c>
      <c r="C53" s="1" t="s">
        <v>89</v>
      </c>
      <c r="D53" s="1" t="s">
        <v>169</v>
      </c>
      <c r="E53" s="124">
        <v>2786.4</v>
      </c>
      <c r="F53" s="1" t="s">
        <v>180</v>
      </c>
      <c r="G53" s="2">
        <v>41544</v>
      </c>
      <c r="H53" s="2">
        <v>41547</v>
      </c>
      <c r="I53" s="117">
        <v>41547</v>
      </c>
      <c r="J53" s="114" t="s">
        <v>23</v>
      </c>
    </row>
    <row r="54" spans="1:10">
      <c r="A54" s="1" t="s">
        <v>142</v>
      </c>
      <c r="B54" s="1" t="s">
        <v>86</v>
      </c>
      <c r="C54" s="1" t="s">
        <v>89</v>
      </c>
      <c r="D54" s="1" t="s">
        <v>181</v>
      </c>
      <c r="E54" s="124">
        <v>594.69000000000005</v>
      </c>
      <c r="F54" s="1" t="s">
        <v>182</v>
      </c>
      <c r="G54" s="2">
        <v>41547</v>
      </c>
      <c r="H54" s="2">
        <v>41550</v>
      </c>
      <c r="I54" s="117">
        <v>41547</v>
      </c>
      <c r="J54" s="114" t="s">
        <v>23</v>
      </c>
    </row>
    <row r="55" spans="1:10">
      <c r="A55" s="1" t="s">
        <v>142</v>
      </c>
      <c r="B55" s="1" t="s">
        <v>26</v>
      </c>
      <c r="C55" s="1" t="s">
        <v>158</v>
      </c>
      <c r="D55" s="1" t="s">
        <v>30</v>
      </c>
      <c r="E55" s="124">
        <v>2960</v>
      </c>
      <c r="F55" s="1" t="s">
        <v>153</v>
      </c>
      <c r="G55" s="2"/>
      <c r="H55" s="2"/>
      <c r="I55" s="117">
        <v>41552</v>
      </c>
      <c r="J55" s="114" t="s">
        <v>84</v>
      </c>
    </row>
    <row r="56" spans="1:10">
      <c r="A56" s="1" t="s">
        <v>142</v>
      </c>
      <c r="B56" s="1" t="s">
        <v>86</v>
      </c>
      <c r="C56" s="1" t="s">
        <v>158</v>
      </c>
      <c r="D56" s="1" t="s">
        <v>183</v>
      </c>
      <c r="E56" s="124">
        <v>200</v>
      </c>
      <c r="F56" s="1" t="s">
        <v>184</v>
      </c>
      <c r="G56" s="2">
        <v>41549</v>
      </c>
      <c r="H56" s="2">
        <v>41549</v>
      </c>
      <c r="I56" s="117">
        <v>41552</v>
      </c>
      <c r="J56" s="114" t="s">
        <v>84</v>
      </c>
    </row>
    <row r="57" spans="1:10">
      <c r="A57" s="1" t="s">
        <v>142</v>
      </c>
      <c r="B57" s="1" t="s">
        <v>86</v>
      </c>
      <c r="C57" s="1" t="s">
        <v>158</v>
      </c>
      <c r="D57" s="1" t="s">
        <v>185</v>
      </c>
      <c r="E57" s="124">
        <v>48.18</v>
      </c>
      <c r="F57" s="1" t="s">
        <v>186</v>
      </c>
      <c r="G57" s="2">
        <v>41548</v>
      </c>
      <c r="H57" s="2">
        <v>41548</v>
      </c>
      <c r="I57" s="117">
        <v>41552</v>
      </c>
      <c r="J57" s="114" t="s">
        <v>84</v>
      </c>
    </row>
    <row r="58" spans="1:10">
      <c r="A58" s="1" t="s">
        <v>142</v>
      </c>
      <c r="B58" s="1" t="s">
        <v>86</v>
      </c>
      <c r="C58" s="1" t="s">
        <v>158</v>
      </c>
      <c r="D58" s="1" t="s">
        <v>187</v>
      </c>
      <c r="E58" s="124">
        <v>90</v>
      </c>
      <c r="F58" s="1" t="s">
        <v>188</v>
      </c>
      <c r="G58" s="2">
        <v>41547</v>
      </c>
      <c r="H58" s="2">
        <v>41547</v>
      </c>
      <c r="I58" s="117">
        <v>41552</v>
      </c>
      <c r="J58" s="114" t="s">
        <v>84</v>
      </c>
    </row>
    <row r="59" spans="1:10">
      <c r="A59" s="1" t="s">
        <v>142</v>
      </c>
      <c r="B59" s="1" t="s">
        <v>86</v>
      </c>
      <c r="C59" s="1" t="s">
        <v>189</v>
      </c>
      <c r="D59" s="1" t="s">
        <v>190</v>
      </c>
      <c r="E59" s="124">
        <v>1000</v>
      </c>
      <c r="F59" s="1" t="s">
        <v>191</v>
      </c>
      <c r="G59" s="2"/>
      <c r="H59" s="2"/>
      <c r="I59" s="117">
        <v>41555</v>
      </c>
      <c r="J59" s="114" t="s">
        <v>84</v>
      </c>
    </row>
    <row r="60" spans="1:10">
      <c r="A60" s="1" t="s">
        <v>142</v>
      </c>
      <c r="B60" s="1" t="s">
        <v>86</v>
      </c>
      <c r="C60" s="1" t="s">
        <v>189</v>
      </c>
      <c r="D60" s="1" t="s">
        <v>32</v>
      </c>
      <c r="E60" s="124">
        <v>6500</v>
      </c>
      <c r="F60" s="1"/>
      <c r="G60" s="2"/>
      <c r="H60" s="2"/>
      <c r="I60" s="117">
        <v>41565</v>
      </c>
      <c r="J60" s="114" t="s">
        <v>84</v>
      </c>
    </row>
    <row r="61" spans="1:10">
      <c r="A61" s="1" t="s">
        <v>142</v>
      </c>
      <c r="B61" s="1" t="s">
        <v>26</v>
      </c>
      <c r="C61" s="1" t="s">
        <v>158</v>
      </c>
      <c r="D61" s="1" t="s">
        <v>31</v>
      </c>
      <c r="E61" s="124">
        <v>2052</v>
      </c>
      <c r="F61" s="1"/>
      <c r="G61" s="2"/>
      <c r="H61" s="2"/>
      <c r="I61" s="117"/>
    </row>
    <row r="62" spans="1:10">
      <c r="A62" s="1" t="s">
        <v>142</v>
      </c>
      <c r="B62" s="1" t="s">
        <v>86</v>
      </c>
      <c r="C62" s="1" t="s">
        <v>89</v>
      </c>
      <c r="D62" s="1" t="s">
        <v>201</v>
      </c>
      <c r="E62" s="124">
        <v>1260.76</v>
      </c>
      <c r="F62" s="1" t="s">
        <v>202</v>
      </c>
      <c r="G62" s="2"/>
      <c r="H62" s="2"/>
      <c r="I62" s="117">
        <v>41557</v>
      </c>
      <c r="J62" s="114" t="s">
        <v>23</v>
      </c>
    </row>
    <row r="63" spans="1:10">
      <c r="A63" s="1" t="s">
        <v>142</v>
      </c>
      <c r="B63" s="1" t="s">
        <v>86</v>
      </c>
      <c r="C63" s="1" t="s">
        <v>89</v>
      </c>
      <c r="D63" s="1" t="s">
        <v>104</v>
      </c>
      <c r="E63" s="124">
        <v>2398.8000000000002</v>
      </c>
      <c r="F63" s="1" t="s">
        <v>203</v>
      </c>
      <c r="G63" s="2">
        <v>41558</v>
      </c>
      <c r="H63" s="2">
        <v>41561</v>
      </c>
      <c r="I63" s="117">
        <v>41558</v>
      </c>
      <c r="J63" s="114" t="s">
        <v>23</v>
      </c>
    </row>
    <row r="64" spans="1:10">
      <c r="A64" s="1"/>
      <c r="B64" s="1"/>
      <c r="C64" s="1"/>
      <c r="D64" s="1"/>
      <c r="E64" s="124"/>
      <c r="F64" s="1"/>
      <c r="G64" s="2"/>
      <c r="H64" s="2"/>
      <c r="I64" s="117"/>
    </row>
    <row r="65" spans="1:10">
      <c r="A65" s="1" t="s">
        <v>143</v>
      </c>
      <c r="B65" s="1" t="s">
        <v>86</v>
      </c>
      <c r="C65" s="1" t="s">
        <v>89</v>
      </c>
      <c r="D65" s="1" t="s">
        <v>17</v>
      </c>
      <c r="E65" s="124">
        <v>2413.2399999999998</v>
      </c>
      <c r="F65" s="1" t="s">
        <v>172</v>
      </c>
      <c r="G65" s="2">
        <v>41527</v>
      </c>
      <c r="H65" s="2">
        <v>41530</v>
      </c>
      <c r="I65" s="117">
        <v>41527</v>
      </c>
      <c r="J65" s="114" t="s">
        <v>23</v>
      </c>
    </row>
    <row r="66" spans="1:10">
      <c r="A66" s="1" t="s">
        <v>143</v>
      </c>
      <c r="B66" s="1" t="s">
        <v>86</v>
      </c>
      <c r="C66" s="1" t="s">
        <v>89</v>
      </c>
      <c r="D66" s="1" t="s">
        <v>17</v>
      </c>
      <c r="E66" s="124">
        <v>247.93</v>
      </c>
      <c r="F66" s="1" t="s">
        <v>174</v>
      </c>
      <c r="G66" s="2">
        <v>41534</v>
      </c>
      <c r="H66" s="2">
        <v>41537</v>
      </c>
      <c r="I66" s="117">
        <v>41534</v>
      </c>
      <c r="J66" s="114" t="s">
        <v>23</v>
      </c>
    </row>
    <row r="67" spans="1:10">
      <c r="A67" s="1" t="s">
        <v>143</v>
      </c>
      <c r="B67" s="1" t="s">
        <v>86</v>
      </c>
      <c r="C67" s="1" t="s">
        <v>89</v>
      </c>
      <c r="D67" s="1" t="s">
        <v>17</v>
      </c>
      <c r="E67" s="124">
        <v>257.38</v>
      </c>
      <c r="F67" s="1" t="s">
        <v>176</v>
      </c>
      <c r="G67" s="2">
        <v>41536</v>
      </c>
      <c r="H67" s="2">
        <v>41539</v>
      </c>
      <c r="I67" s="117">
        <v>41536</v>
      </c>
      <c r="J67" s="114" t="s">
        <v>23</v>
      </c>
    </row>
    <row r="68" spans="1:10">
      <c r="A68" s="1" t="s">
        <v>143</v>
      </c>
      <c r="B68" s="1" t="s">
        <v>86</v>
      </c>
      <c r="C68" s="1" t="s">
        <v>89</v>
      </c>
      <c r="D68" s="1" t="s">
        <v>177</v>
      </c>
      <c r="E68" s="124">
        <v>7792.51</v>
      </c>
      <c r="F68" s="1" t="s">
        <v>178</v>
      </c>
      <c r="G68" s="2">
        <v>41533</v>
      </c>
      <c r="H68" s="2">
        <v>41536</v>
      </c>
      <c r="I68" s="117">
        <v>41541</v>
      </c>
      <c r="J68" s="114" t="s">
        <v>23</v>
      </c>
    </row>
    <row r="69" spans="1:10">
      <c r="A69" s="1" t="s">
        <v>143</v>
      </c>
      <c r="B69" s="1" t="s">
        <v>26</v>
      </c>
      <c r="C69" s="1" t="s">
        <v>158</v>
      </c>
      <c r="D69" s="1" t="s">
        <v>29</v>
      </c>
      <c r="E69" s="124">
        <v>10100</v>
      </c>
      <c r="F69" s="1"/>
      <c r="G69" s="2"/>
      <c r="H69" s="2"/>
      <c r="I69" s="117">
        <v>41542</v>
      </c>
      <c r="J69" s="114" t="s">
        <v>23</v>
      </c>
    </row>
    <row r="70" spans="1:10">
      <c r="A70" s="1" t="s">
        <v>143</v>
      </c>
      <c r="B70" s="1" t="s">
        <v>86</v>
      </c>
      <c r="C70" s="1" t="s">
        <v>89</v>
      </c>
      <c r="D70" s="1" t="s">
        <v>80</v>
      </c>
      <c r="E70" s="124">
        <v>4489.5</v>
      </c>
      <c r="F70" s="1" t="s">
        <v>179</v>
      </c>
      <c r="G70" s="2">
        <v>41542</v>
      </c>
      <c r="H70" s="2">
        <v>41545</v>
      </c>
      <c r="I70" s="117">
        <v>41542</v>
      </c>
      <c r="J70" s="114" t="s">
        <v>23</v>
      </c>
    </row>
    <row r="71" spans="1:10">
      <c r="A71" s="1" t="s">
        <v>145</v>
      </c>
      <c r="B71" s="1" t="s">
        <v>26</v>
      </c>
      <c r="C71" s="1" t="s">
        <v>158</v>
      </c>
      <c r="D71" s="1" t="s">
        <v>32</v>
      </c>
      <c r="E71" s="124">
        <v>5724</v>
      </c>
      <c r="F71" s="1"/>
      <c r="G71" s="2"/>
      <c r="H71" s="2"/>
      <c r="I71" s="117"/>
    </row>
    <row r="72" spans="1:10">
      <c r="A72" s="1" t="s">
        <v>145</v>
      </c>
      <c r="B72" s="1" t="s">
        <v>26</v>
      </c>
      <c r="C72" s="1" t="s">
        <v>158</v>
      </c>
      <c r="D72" s="1" t="s">
        <v>33</v>
      </c>
      <c r="E72" s="124">
        <v>6372</v>
      </c>
      <c r="F72" s="1"/>
      <c r="G72" s="2"/>
      <c r="H72" s="2"/>
      <c r="I72" s="117"/>
    </row>
    <row r="73" spans="1:10">
      <c r="A73" s="1" t="s">
        <v>145</v>
      </c>
      <c r="B73" s="1" t="s">
        <v>86</v>
      </c>
      <c r="C73" s="1" t="s">
        <v>192</v>
      </c>
      <c r="D73" s="1" t="s">
        <v>193</v>
      </c>
      <c r="E73" s="124">
        <v>9249.7800000000007</v>
      </c>
      <c r="F73" s="1" t="s">
        <v>194</v>
      </c>
      <c r="G73" s="2"/>
      <c r="H73" s="2"/>
      <c r="I73" s="117">
        <v>41557</v>
      </c>
      <c r="J73" s="114" t="s">
        <v>23</v>
      </c>
    </row>
    <row r="74" spans="1:10">
      <c r="A74" s="1" t="s">
        <v>145</v>
      </c>
      <c r="B74" s="1" t="s">
        <v>86</v>
      </c>
      <c r="C74" s="1" t="s">
        <v>192</v>
      </c>
      <c r="D74" s="1" t="s">
        <v>195</v>
      </c>
      <c r="E74" s="124">
        <v>610</v>
      </c>
      <c r="F74" s="1" t="s">
        <v>196</v>
      </c>
      <c r="G74" s="2"/>
      <c r="H74" s="2"/>
      <c r="I74" s="117">
        <v>41557</v>
      </c>
      <c r="J74" s="114" t="s">
        <v>23</v>
      </c>
    </row>
    <row r="75" spans="1:10">
      <c r="A75" s="1" t="s">
        <v>145</v>
      </c>
      <c r="B75" s="1" t="s">
        <v>86</v>
      </c>
      <c r="C75" s="1" t="s">
        <v>192</v>
      </c>
      <c r="D75" s="1" t="s">
        <v>195</v>
      </c>
      <c r="E75" s="124">
        <v>1420.86</v>
      </c>
      <c r="F75" s="1"/>
      <c r="G75" s="2"/>
      <c r="H75" s="2"/>
      <c r="I75" s="117"/>
    </row>
    <row r="76" spans="1:10">
      <c r="A76" s="1" t="s">
        <v>145</v>
      </c>
      <c r="B76" s="1" t="s">
        <v>86</v>
      </c>
      <c r="C76" s="1" t="s">
        <v>192</v>
      </c>
      <c r="D76" s="1" t="s">
        <v>197</v>
      </c>
      <c r="E76" s="124">
        <v>790</v>
      </c>
      <c r="F76" s="1" t="s">
        <v>198</v>
      </c>
      <c r="G76" s="2"/>
      <c r="H76" s="2"/>
      <c r="I76" s="117">
        <v>41557</v>
      </c>
      <c r="J76" s="114" t="s">
        <v>23</v>
      </c>
    </row>
    <row r="77" spans="1:10">
      <c r="A77" s="1" t="s">
        <v>145</v>
      </c>
      <c r="B77" s="1" t="s">
        <v>86</v>
      </c>
      <c r="C77" s="1" t="s">
        <v>192</v>
      </c>
      <c r="D77" s="1" t="s">
        <v>197</v>
      </c>
      <c r="E77" s="124">
        <v>1841.26</v>
      </c>
      <c r="F77" s="1"/>
      <c r="G77" s="2"/>
      <c r="H77" s="2"/>
      <c r="I77" s="117"/>
    </row>
    <row r="78" spans="1:10">
      <c r="A78" s="1" t="s">
        <v>145</v>
      </c>
      <c r="B78" s="1" t="s">
        <v>86</v>
      </c>
      <c r="C78" s="1" t="s">
        <v>192</v>
      </c>
      <c r="D78" s="1" t="s">
        <v>199</v>
      </c>
      <c r="E78" s="124">
        <v>12076.41</v>
      </c>
      <c r="F78" s="1" t="s">
        <v>200</v>
      </c>
      <c r="G78" s="2"/>
      <c r="H78" s="2"/>
      <c r="I78" s="117">
        <v>41557</v>
      </c>
      <c r="J78" s="114" t="s">
        <v>23</v>
      </c>
    </row>
    <row r="79" spans="1:10">
      <c r="A79" s="1" t="s">
        <v>148</v>
      </c>
      <c r="B79" s="1" t="s">
        <v>86</v>
      </c>
      <c r="C79" s="1" t="s">
        <v>89</v>
      </c>
      <c r="D79" s="1" t="s">
        <v>104</v>
      </c>
      <c r="E79" s="124">
        <v>5326</v>
      </c>
      <c r="F79" s="1" t="s">
        <v>205</v>
      </c>
      <c r="G79" s="2">
        <v>41570</v>
      </c>
      <c r="H79" s="2">
        <v>41573</v>
      </c>
      <c r="I79" s="117">
        <v>41570</v>
      </c>
      <c r="J79" t="s">
        <v>23</v>
      </c>
    </row>
    <row r="80" spans="1:10">
      <c r="A80" s="1" t="s">
        <v>148</v>
      </c>
      <c r="B80" s="1" t="s">
        <v>26</v>
      </c>
      <c r="C80" s="1" t="s">
        <v>158</v>
      </c>
      <c r="D80" s="1" t="s">
        <v>48</v>
      </c>
      <c r="E80" s="124"/>
      <c r="F80" s="1"/>
      <c r="G80" s="2"/>
      <c r="H80" s="2"/>
      <c r="I80" s="117"/>
    </row>
    <row r="81" spans="1:10">
      <c r="A81" s="1" t="s">
        <v>147</v>
      </c>
      <c r="B81" s="1" t="s">
        <v>86</v>
      </c>
      <c r="C81" s="1" t="s">
        <v>89</v>
      </c>
      <c r="D81" s="1" t="s">
        <v>206</v>
      </c>
      <c r="E81" s="124">
        <v>146.99</v>
      </c>
      <c r="F81" s="1" t="s">
        <v>207</v>
      </c>
      <c r="G81" s="2">
        <v>41570</v>
      </c>
      <c r="H81" s="2">
        <v>41573</v>
      </c>
      <c r="I81" s="117">
        <v>41570</v>
      </c>
      <c r="J81" t="s">
        <v>23</v>
      </c>
    </row>
    <row r="82" spans="1:10">
      <c r="A82" s="1"/>
      <c r="B82" s="1"/>
      <c r="C82" s="1"/>
      <c r="D82" s="1"/>
      <c r="E82" s="124"/>
      <c r="F82" s="1"/>
      <c r="G82" s="2"/>
      <c r="H82" s="2"/>
      <c r="I82" s="117"/>
    </row>
    <row r="83" spans="1:10">
      <c r="A83" s="1"/>
      <c r="B83" s="1"/>
      <c r="C83" s="1"/>
      <c r="D83" s="1"/>
      <c r="E83" s="124"/>
      <c r="F83" s="1"/>
      <c r="G83" s="2"/>
      <c r="H83" s="2"/>
      <c r="I83" s="117"/>
    </row>
    <row r="84" spans="1:10">
      <c r="A84" s="1"/>
      <c r="B84" s="1"/>
      <c r="C84" s="1"/>
      <c r="D84" s="1"/>
      <c r="E84" s="124"/>
      <c r="F84" s="1"/>
      <c r="G84" s="2"/>
      <c r="H84" s="2"/>
      <c r="I84" s="117"/>
    </row>
    <row r="85" spans="1:10">
      <c r="A85" s="1"/>
      <c r="B85" s="1"/>
      <c r="C85" s="1"/>
      <c r="D85" s="1"/>
      <c r="E85" s="124"/>
      <c r="F85" s="1"/>
      <c r="G85" s="2"/>
      <c r="H85" s="2"/>
      <c r="I85" s="117"/>
    </row>
    <row r="86" spans="1:10">
      <c r="A86" s="1"/>
      <c r="B86" s="1"/>
      <c r="C86" s="1"/>
      <c r="D86" s="1"/>
      <c r="E86" s="124"/>
      <c r="F86" s="1"/>
      <c r="G86" s="2"/>
      <c r="H86" s="2"/>
      <c r="I86" s="117"/>
    </row>
    <row r="87" spans="1:10" ht="17.25" thickBot="1">
      <c r="A87" s="44" t="s">
        <v>90</v>
      </c>
      <c r="B87" s="44"/>
      <c r="C87" s="44"/>
      <c r="D87" s="44"/>
      <c r="E87" s="125">
        <f>SUBTOTAL(109,[Kwota])</f>
        <v>179443.66999999998</v>
      </c>
      <c r="F87" s="44"/>
      <c r="G87" s="44"/>
      <c r="H87" s="44"/>
      <c r="I87" s="118"/>
      <c r="J87" s="115">
        <f>SUBTOTAL(103,[Konto])</f>
        <v>70</v>
      </c>
    </row>
    <row r="88" spans="1:10" ht="15.75" thickTop="1"/>
    <row r="95" spans="1:10">
      <c r="A95" s="1"/>
      <c r="B95" s="1"/>
      <c r="C95" s="1"/>
      <c r="D95" s="1"/>
      <c r="E95" s="123"/>
      <c r="F95" s="1"/>
      <c r="G95" s="1"/>
      <c r="H95" s="1"/>
      <c r="I95" s="119"/>
      <c r="J95" s="111"/>
    </row>
    <row r="112" spans="1:10">
      <c r="A112" s="1"/>
      <c r="B112" s="1"/>
      <c r="C112" s="1"/>
      <c r="D112" s="1"/>
      <c r="E112" s="123"/>
      <c r="F112" s="1"/>
      <c r="G112" s="1"/>
      <c r="H112" s="1"/>
      <c r="I112" s="119"/>
      <c r="J112" s="111"/>
    </row>
  </sheetData>
  <dataConsolidate/>
  <dataValidations count="3">
    <dataValidation type="list" allowBlank="1" showInputMessage="1" showErrorMessage="1" sqref="A88:A95">
      <formula1>$M$4:$M$18</formula1>
    </dataValidation>
    <dataValidation type="list" allowBlank="1" showInputMessage="1" showErrorMessage="1" sqref="B88:B95 B22:B69 B80">
      <formula1>$L$3:$L$5</formula1>
    </dataValidation>
    <dataValidation type="list" allowBlank="1" showInputMessage="1" showErrorMessage="1" sqref="A2:A86">
      <formula1>$M$3:$M$18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G8" sqref="G8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6" t="s">
        <v>166</v>
      </c>
      <c r="B3" s="126" t="s">
        <v>168</v>
      </c>
    </row>
    <row r="4" spans="1:7">
      <c r="A4" s="126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7" t="s">
        <v>140</v>
      </c>
      <c r="B5" s="43">
        <v>200</v>
      </c>
      <c r="C5" s="43"/>
      <c r="D5" s="43">
        <v>8492</v>
      </c>
      <c r="E5" s="43">
        <v>5197</v>
      </c>
      <c r="F5" s="43">
        <v>2526</v>
      </c>
      <c r="G5" s="128">
        <v>16415</v>
      </c>
    </row>
    <row r="6" spans="1:7">
      <c r="A6" s="127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8">
        <v>46345.939999999995</v>
      </c>
    </row>
    <row r="7" spans="1:7">
      <c r="A7" s="127" t="s">
        <v>142</v>
      </c>
      <c r="B7" s="43">
        <v>15046.789999999999</v>
      </c>
      <c r="C7" s="43">
        <v>12140.82</v>
      </c>
      <c r="D7" s="43"/>
      <c r="E7" s="43"/>
      <c r="F7" s="43"/>
      <c r="G7" s="128">
        <v>27187.61</v>
      </c>
    </row>
    <row r="8" spans="1:7">
      <c r="A8" s="127" t="s">
        <v>143</v>
      </c>
      <c r="B8" s="43">
        <v>15200.56</v>
      </c>
      <c r="C8" s="43">
        <v>10100</v>
      </c>
      <c r="D8" s="43"/>
      <c r="E8" s="43"/>
      <c r="F8" s="43"/>
      <c r="G8" s="128">
        <v>25300.559999999998</v>
      </c>
    </row>
    <row r="9" spans="1:7">
      <c r="A9" s="127" t="s">
        <v>145</v>
      </c>
      <c r="B9" s="43"/>
      <c r="C9" s="43">
        <v>12096</v>
      </c>
      <c r="D9" s="43"/>
      <c r="E9" s="43"/>
      <c r="F9" s="43"/>
      <c r="G9" s="128">
        <v>12096</v>
      </c>
    </row>
    <row r="10" spans="1:7">
      <c r="A10" s="127" t="s">
        <v>165</v>
      </c>
      <c r="B10" s="43">
        <v>65159.289999999994</v>
      </c>
      <c r="C10" s="43">
        <v>44920.82</v>
      </c>
      <c r="D10" s="43">
        <v>9542</v>
      </c>
      <c r="E10" s="43">
        <v>5197</v>
      </c>
      <c r="F10" s="43">
        <v>2526</v>
      </c>
      <c r="G10" s="129">
        <v>127345.10999999999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5" sqref="C5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7"/>
      <c r="B1" s="107"/>
      <c r="C1" s="107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3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3">
        <f>Tabela5[[#This Row],[Planowane]]+D3</f>
        <v>37600</v>
      </c>
      <c r="E4" s="43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3">
        <f>Tabela5[[#This Row],[Planowane]]+D4</f>
        <v>75400</v>
      </c>
      <c r="E5" s="43"/>
      <c r="F5" s="2">
        <v>41544</v>
      </c>
    </row>
    <row r="6" spans="1:7">
      <c r="A6" t="s">
        <v>97</v>
      </c>
      <c r="B6">
        <v>43200</v>
      </c>
      <c r="C6" s="3">
        <v>25300</v>
      </c>
      <c r="D6" s="43">
        <f>Tabela5[[#This Row],[Planowane]]+D5</f>
        <v>118600</v>
      </c>
      <c r="E6" s="43">
        <f>Tabela5[[#This Row],[Rzeczywiste]]-Tabela5[[#This Row],[Planowane]]</f>
        <v>-17900</v>
      </c>
      <c r="F6" s="2">
        <v>41536</v>
      </c>
      <c r="G6" s="2">
        <v>41537</v>
      </c>
    </row>
    <row r="7" spans="1:7">
      <c r="A7" t="s">
        <v>33</v>
      </c>
      <c r="B7">
        <v>47500</v>
      </c>
      <c r="D7" s="43">
        <f>Tabela5[[#This Row],[Planowane]]+D6</f>
        <v>166100</v>
      </c>
      <c r="E7" s="43">
        <f>Tabela5[[#This Row],[Rzeczywiste]]-Tabela5[[#This Row],[Planowane]]</f>
        <v>-47500</v>
      </c>
      <c r="F7" s="2">
        <v>41571</v>
      </c>
    </row>
    <row r="8" spans="1:7">
      <c r="A8" t="s">
        <v>96</v>
      </c>
      <c r="B8">
        <v>32000</v>
      </c>
      <c r="D8" s="43">
        <f>Tabela5[[#This Row],[Planowane]]+D7</f>
        <v>198100</v>
      </c>
      <c r="E8" s="43">
        <f>Tabela5[[#This Row],[Rzeczywiste]]-Tabela5[[#This Row],[Planowane]]</f>
        <v>-32000</v>
      </c>
      <c r="F8" s="43"/>
    </row>
    <row r="9" spans="1:7">
      <c r="A9" t="s">
        <v>52</v>
      </c>
      <c r="B9">
        <v>21600</v>
      </c>
      <c r="D9" s="43">
        <f>Tabela5[[#This Row],[Planowane]]+D8</f>
        <v>219700</v>
      </c>
      <c r="E9" s="43">
        <f>Tabela5[[#This Row],[Rzeczywiste]]-Tabela5[[#This Row],[Planowane]]</f>
        <v>-21600</v>
      </c>
      <c r="F9" s="43"/>
    </row>
    <row r="10" spans="1:7">
      <c r="A10" t="s">
        <v>48</v>
      </c>
      <c r="B10">
        <v>9700</v>
      </c>
      <c r="D10" s="43">
        <f>Tabela5[[#This Row],[Planowane]]+D9</f>
        <v>229400</v>
      </c>
      <c r="E10" s="43">
        <f>Tabela5[[#This Row],[Rzeczywiste]]-Tabela5[[#This Row],[Planowane]]</f>
        <v>-9700</v>
      </c>
    </row>
    <row r="11" spans="1:7">
      <c r="A11" t="s">
        <v>62</v>
      </c>
      <c r="B11">
        <v>45700</v>
      </c>
      <c r="D11" s="43">
        <f>Tabela5[[#This Row],[Planowane]]+D10</f>
        <v>275100</v>
      </c>
      <c r="E11" s="43">
        <f>Tabela5[[#This Row],[Rzeczywiste]]-Tabela5[[#This Row],[Planowane]]</f>
        <v>-45700</v>
      </c>
    </row>
    <row r="12" spans="1:7">
      <c r="A12" t="s">
        <v>59</v>
      </c>
      <c r="B12">
        <v>16200</v>
      </c>
      <c r="D12" s="43">
        <f>Tabela5[[#This Row],[Planowane]]+D11</f>
        <v>291300</v>
      </c>
      <c r="E12" s="43">
        <f>Tabela5[[#This Row],[Rzeczywiste]]-Tabela5[[#This Row],[Planowane]]</f>
        <v>-16200</v>
      </c>
    </row>
    <row r="13" spans="1:7">
      <c r="A13" t="s">
        <v>101</v>
      </c>
      <c r="B13">
        <v>22200</v>
      </c>
      <c r="D13" s="43">
        <f>Tabela5[[#This Row],[Planowane]]+D12</f>
        <v>313500</v>
      </c>
      <c r="E13" s="43">
        <f>Tabela5[[#This Row],[Rzeczywiste]]-Tabela5[[#This Row],[Planowane]]</f>
        <v>-22200</v>
      </c>
    </row>
    <row r="14" spans="1:7">
      <c r="A14" t="s">
        <v>100</v>
      </c>
      <c r="B14">
        <v>39900</v>
      </c>
      <c r="D14" s="43">
        <f>Tabela5[[#This Row],[Planowane]]+D13</f>
        <v>353400</v>
      </c>
      <c r="E14" s="43">
        <f>Tabela5[[#This Row],[Rzeczywiste]]-Tabela5[[#This Row],[Planowane]]</f>
        <v>-39900</v>
      </c>
    </row>
    <row r="15" spans="1:7">
      <c r="A15" t="s">
        <v>53</v>
      </c>
      <c r="B15">
        <v>6500</v>
      </c>
      <c r="D15" s="43">
        <f>Tabela5[[#This Row],[Planowane]]+D14</f>
        <v>359900</v>
      </c>
      <c r="E15" s="43">
        <f>Tabela5[[#This Row],[Rzeczywiste]]-Tabela5[[#This Row],[Planowane]]</f>
        <v>-6500</v>
      </c>
    </row>
    <row r="16" spans="1:7">
      <c r="A16" t="s">
        <v>60</v>
      </c>
      <c r="B16">
        <v>31300</v>
      </c>
      <c r="D16" s="43">
        <f>Tabela5[[#This Row],[Planowane]]+D15</f>
        <v>391200</v>
      </c>
      <c r="E16" s="43">
        <f>Tabela5[[#This Row],[Rzeczywiste]]-Tabela5[[#This Row],[Planowane]]</f>
        <v>-31300</v>
      </c>
    </row>
    <row r="17" spans="1:7">
      <c r="A17" t="s">
        <v>98</v>
      </c>
      <c r="B17">
        <v>20000</v>
      </c>
      <c r="D17" s="43">
        <f>Tabela5[[#This Row],[Planowane]]+D16</f>
        <v>411200</v>
      </c>
      <c r="E17" s="43">
        <f>Tabela5[[#This Row],[Rzeczywiste]]-Tabela5[[#This Row],[Planowane]]</f>
        <v>-20000</v>
      </c>
    </row>
    <row r="18" spans="1:7">
      <c r="A18" t="s">
        <v>99</v>
      </c>
      <c r="B18">
        <v>31600</v>
      </c>
      <c r="D18" s="43">
        <f>Tabela5[[#This Row],[Planowane]]+D17</f>
        <v>442800</v>
      </c>
      <c r="E18" s="43">
        <f>Tabela5[[#This Row],[Rzeczywiste]]-Tabela5[[#This Row],[Planowane]]</f>
        <v>-31600</v>
      </c>
    </row>
    <row r="19" spans="1:7">
      <c r="A19" s="1"/>
      <c r="B19" s="1"/>
      <c r="C19" s="1"/>
      <c r="D19" s="130">
        <f>Tabela5[[#This Row],[Planowane]]+D18</f>
        <v>442800</v>
      </c>
      <c r="E19" s="130"/>
      <c r="F19" s="1"/>
      <c r="G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2013-10-23T17:44:29Z</dcterms:modified>
</cp:coreProperties>
</file>