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5" windowHeight="5580" activeTab="2"/>
  </bookViews>
  <sheets>
    <sheet name="Pytania do Rekuperatora" sheetId="1" r:id="rId1"/>
    <sheet name="Rekuperatory - ranking" sheetId="2" r:id="rId2"/>
    <sheet name="Firmy" sheetId="3" r:id="rId3"/>
  </sheets>
  <calcPr calcId="124519"/>
</workbook>
</file>

<file path=xl/calcChain.xml><?xml version="1.0" encoding="utf-8"?>
<calcChain xmlns="http://schemas.openxmlformats.org/spreadsheetml/2006/main">
  <c r="D32" i="3"/>
  <c r="E32"/>
  <c r="F32"/>
  <c r="G32"/>
  <c r="H32"/>
  <c r="C32"/>
  <c r="D31"/>
  <c r="E31"/>
  <c r="F31"/>
  <c r="G31"/>
  <c r="H31"/>
  <c r="C31"/>
  <c r="G43" i="2"/>
  <c r="C56"/>
  <c r="C53"/>
  <c r="C52"/>
  <c r="C43"/>
  <c r="C42"/>
</calcChain>
</file>

<file path=xl/comments1.xml><?xml version="1.0" encoding="utf-8"?>
<comments xmlns="http://schemas.openxmlformats.org/spreadsheetml/2006/main">
  <authors>
    <author>Autor</author>
  </authors>
  <commentList>
    <comment ref="C5" authorId="0">
      <text>
        <r>
          <rPr>
            <b/>
            <sz val="8"/>
            <color indexed="81"/>
            <rFont val="Tahoma"/>
            <family val="2"/>
            <charset val="238"/>
          </rPr>
          <t xml:space="preserve">Kotek:sterowaie tylko trójstopniowe
</t>
        </r>
      </text>
    </comment>
    <comment ref="C6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Odzysk wilgoci (czy my chcemy odzyskiwac wilgoć?)</t>
        </r>
      </text>
    </comment>
    <comment ref="C7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wydajnosć 570m3 czyli chyba dla większych domów</t>
        </r>
      </text>
    </comment>
  </commentList>
</comments>
</file>

<file path=xl/sharedStrings.xml><?xml version="1.0" encoding="utf-8"?>
<sst xmlns="http://schemas.openxmlformats.org/spreadsheetml/2006/main" count="129" uniqueCount="115">
  <si>
    <t xml:space="preserve">Czy GWC jest ekonomiczne? </t>
  </si>
  <si>
    <t>Jak to pracuje z kotłem gazowym? (tzn co to jest "mozliwosc nastawienia komfortowej temperatury na streowniku R- czy to oznacza np sterowanie praca nagrzewnicy lub wyłączaniem/włączaniem by-passa?)</t>
  </si>
  <si>
    <t>Jakie są najczęstsze błedy instalacji? (niektore sterowniki je rejestrują) Jaka jest średnia awaryjnośc rekuperatora i instalacji? Czemu instalacja ma tylko 2letnią gwarancję?</t>
  </si>
  <si>
    <t>Na jakim etapie najlepiej montowac instalację? co zrobić ze znajdującymi się w projekcie kominami wentylacyjnymi? budować je czy co z nimi zrobić? co powiedziec ekipie budowlanej?</t>
  </si>
  <si>
    <t>Jaki rodzaj kominka można brac pod uwage (zamknięta/otwarta komora spalania, z płaszczem wodnym czy nie)</t>
  </si>
  <si>
    <t>Jak się ma WM do braku komina w pom.gosp?</t>
  </si>
  <si>
    <t>Co ma rodzaj stropu do projektu WM?</t>
  </si>
  <si>
    <t>Gdzie najlepiej umieścić rekuperator? (może strych nad łazienką? tam nikomu nie będzie hałasował, tylko trzeba zrobić schodki na strych)</t>
  </si>
  <si>
    <t>Co to jest nagrzewnica wstepna i wtórna i czemu to służy? czy można ją wyłączyć?</t>
  </si>
  <si>
    <t>Filtry: gdzie kupić, ile kosztują, czy można zrobić samemu, jak często wymieniać, jakie to koszty roczne</t>
  </si>
  <si>
    <t>Co to jest zabezpieczenie kominkowe?</t>
  </si>
  <si>
    <t>Opcja wyłączenia WM np na czas urlopu lub letniego wietrzenia)</t>
  </si>
  <si>
    <t>Rekuperatory mają od 3 do 5 biegów. W jkaich warunkach działają na  skrajnych biegach?</t>
  </si>
  <si>
    <t>Lp.</t>
  </si>
  <si>
    <t>Pytanie</t>
  </si>
  <si>
    <t>Odpowiedź</t>
  </si>
  <si>
    <t>Producent</t>
  </si>
  <si>
    <t>Onyx</t>
  </si>
  <si>
    <t>Model</t>
  </si>
  <si>
    <t>Dream400</t>
  </si>
  <si>
    <t>Cena</t>
  </si>
  <si>
    <t>7600 n</t>
  </si>
  <si>
    <t>Sterownik</t>
  </si>
  <si>
    <t>Sprawność</t>
  </si>
  <si>
    <t>Zużycie prądu</t>
  </si>
  <si>
    <t>180W</t>
  </si>
  <si>
    <t>Nagrzewnica wstępna</t>
  </si>
  <si>
    <t>Tak, 500W</t>
  </si>
  <si>
    <t>By-pass</t>
  </si>
  <si>
    <t>automatyczny</t>
  </si>
  <si>
    <t>Waga</t>
  </si>
  <si>
    <t>48kg</t>
  </si>
  <si>
    <t>Głośność</t>
  </si>
  <si>
    <t>51dB</t>
  </si>
  <si>
    <t>Filtry</t>
  </si>
  <si>
    <t>EU4</t>
  </si>
  <si>
    <t> kontrola wydatku powietrza systemu wentylacyjnego w trybie ręcznym (3 biegi) lub automatycznym (praca według nastaw użytkownika)
 kontrola temperatury powietrza nawiewanego do pomieszczeń
 tygodniowy program nastaw użytkownika (cztery strefy czasowe na każdy dzień tygodnia)
 współpraca z zewnętrzną nagrzewnicą kanałową (wodną lub elektryczną)
 funkcja blokady klawiszy funkcyjnych
 funkcja szybkiego przewietrzenia
 alarm informujący o zabrudzeniu filtrów
 funkcja zegara
 pamięć wszystkich nastaw i szybki wake-up kontrolera po wystąpieniu zaniku zasilania
 wyświetlacz LCD z panelem dotykowym</t>
  </si>
  <si>
    <t>Sky400</t>
  </si>
  <si>
    <t>7000 n</t>
  </si>
  <si>
    <t>270W</t>
  </si>
  <si>
    <t>74kg</t>
  </si>
  <si>
    <t>kontrola wydatku powietrza systemu wentylacyjnego w trybie ręcznym (3
biegi) lub automatycznym (praca według nastaw użytkownika)
 kontrola temperatury powietrza nawiewanego do pomieszczeń
 tygodniowy program nastaw użytkownika (cztery strefy czasowe na każdy
dzień tygodnia)
 współpraca z zewnętrzną nagrzewnicą kanałową (wodną lub elektryczną)
 funkcja blokady klawiszy funkcyjnych
 funkcja szybkiego przewietrzenia
 alarm informujący o zabrudzeniu filtrów
 funkcja zegara
 pamięć wszystkich nastaw i szybki wake-up kontrolera po wystąpieniu zaniku
zasilania
 wyświetlacz LCD z panelem dotykowym</t>
  </si>
  <si>
    <t xml:space="preserve">Mistral </t>
  </si>
  <si>
    <t>400Duo</t>
  </si>
  <si>
    <t>5600 n</t>
  </si>
  <si>
    <t>340W</t>
  </si>
  <si>
    <t>cichy</t>
  </si>
  <si>
    <t>Aeris</t>
  </si>
  <si>
    <t>350LuxeW</t>
  </si>
  <si>
    <t>7800 n</t>
  </si>
  <si>
    <t>max 241W</t>
  </si>
  <si>
    <t>zabezp.antyzamrozeniowe</t>
  </si>
  <si>
    <t>wielorazowego użytku</t>
  </si>
  <si>
    <t>350StandardW</t>
  </si>
  <si>
    <t>7100 n</t>
  </si>
  <si>
    <t>Kubatura</t>
  </si>
  <si>
    <t>parter</t>
  </si>
  <si>
    <t>pow</t>
  </si>
  <si>
    <t>kubatura</t>
  </si>
  <si>
    <t>pietro</t>
  </si>
  <si>
    <t>Nasza kubatura max 338m3</t>
  </si>
  <si>
    <t>max 241W, od 6W</t>
  </si>
  <si>
    <t>od 37dB</t>
  </si>
  <si>
    <t>trójstopniowy, bez wyświetlacza</t>
  </si>
  <si>
    <t>ease/luxe</t>
  </si>
  <si>
    <t>39kg</t>
  </si>
  <si>
    <t>EU4/EU7</t>
  </si>
  <si>
    <t>Inne</t>
  </si>
  <si>
    <t>Regulacja wentylatorów</t>
  </si>
  <si>
    <t>Niezależne</t>
  </si>
  <si>
    <t>Wydajność</t>
  </si>
  <si>
    <t>365m3</t>
  </si>
  <si>
    <t>zabezp.antyzamrozeniowe, zabezp.kominowe</t>
  </si>
  <si>
    <t>tak, impulsowa(?)</t>
  </si>
  <si>
    <t>550Standard/550Luxe</t>
  </si>
  <si>
    <t>350Luxe ERC</t>
  </si>
  <si>
    <t>Po co odzyskiwać wilgoć?</t>
  </si>
  <si>
    <t>Komfovent</t>
  </si>
  <si>
    <t>pow łącznie</t>
  </si>
  <si>
    <t>Firma</t>
  </si>
  <si>
    <t>Przedstawiciel</t>
  </si>
  <si>
    <t>Forma kontaktu</t>
  </si>
  <si>
    <t>Comfortis</t>
  </si>
  <si>
    <t>Konrad Czerw</t>
  </si>
  <si>
    <t>mail</t>
  </si>
  <si>
    <t>spotkanie</t>
  </si>
  <si>
    <t>OptimumTech</t>
  </si>
  <si>
    <t>Sławomir jach</t>
  </si>
  <si>
    <t>Kolumna12</t>
  </si>
  <si>
    <t>Danfoss</t>
  </si>
  <si>
    <t>k.czerw@comfortis.pl</t>
  </si>
  <si>
    <t>695-927-285</t>
  </si>
  <si>
    <t>Mail</t>
  </si>
  <si>
    <t>Telefon kontaktowy</t>
  </si>
  <si>
    <t xml:space="preserve"> - zapotrzebowanie budynku na powietrze
 - dokumentacja projektu (umiejscowienie przewodów i średnica)</t>
  </si>
  <si>
    <t>Oferuje rekuperatory producentów:</t>
  </si>
  <si>
    <t>Oferta szczegóły 1: projekt</t>
  </si>
  <si>
    <t>Oferta szczegóły 2: materiały, montaż</t>
  </si>
  <si>
    <t xml:space="preserve"> - przewody sztywne spiro
 - izolacja wszystkich przewodów
 - anemostaty metalowe
 - kompletny zestaw materiałów instalacyjnych</t>
  </si>
  <si>
    <t xml:space="preserve"> - wykonanie niezbędnych przekuć
 - podłączenie rekuperatora i sterownika
 - uruchomienie instalacji i regulacja</t>
  </si>
  <si>
    <t>Aeris, Komfovent, Mistral, Onyx</t>
  </si>
  <si>
    <t>netto</t>
  </si>
  <si>
    <t>brutto</t>
  </si>
  <si>
    <t>Oferta (rekuperator, instalacja, podstawka, sterownik)</t>
  </si>
  <si>
    <t>od 16900 brutto do 22600 brutto (oferta mailowa aktualna do 31.12)</t>
  </si>
  <si>
    <t>ok. 20000 + 2000 nagrzewnica (brak pisemnej oferty)</t>
  </si>
  <si>
    <t>Oferta szczegóły 3: uruchomienie</t>
  </si>
  <si>
    <t>Gwaracja</t>
  </si>
  <si>
    <t>24 miesiące na sprzęta i poprawne działanie instalacji</t>
  </si>
  <si>
    <t>Projekt instalacji</t>
  </si>
  <si>
    <t>300zł netto, zawarte w cenie całej oferty</t>
  </si>
  <si>
    <t>Przedstawiciel: wrażenia</t>
  </si>
  <si>
    <t>Konkretny, rzeczowy nienachalny</t>
  </si>
  <si>
    <t>Dodatkowe cechy firmy</t>
  </si>
  <si>
    <t>Oferują wykonanie płyty fundamentowej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</si>
</sst>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38"/>
      <scheme val="minor"/>
    </font>
    <font>
      <sz val="9"/>
      <color theme="1"/>
      <name val="Tahoma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8"/>
      <color theme="1"/>
      <name val="Tahom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 vertical="top" wrapText="1"/>
    </xf>
    <xf numFmtId="9" fontId="0" fillId="0" borderId="0" xfId="0" applyNumberFormat="1"/>
    <xf numFmtId="0" fontId="2" fillId="0" borderId="0" xfId="0" applyFont="1"/>
    <xf numFmtId="9" fontId="2" fillId="0" borderId="0" xfId="0" applyNumberFormat="1" applyFont="1"/>
    <xf numFmtId="0" fontId="0" fillId="0" borderId="0" xfId="0" applyBorder="1"/>
    <xf numFmtId="0" fontId="1" fillId="0" borderId="0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/>
    </xf>
  </cellXfs>
  <cellStyles count="1">
    <cellStyle name="Normalny" xfId="0" builtinId="0"/>
  </cellStyles>
  <dxfs count="18">
    <dxf>
      <font>
        <strike val="0"/>
        <outline val="0"/>
        <shadow val="0"/>
        <u val="none"/>
        <vertAlign val="baseline"/>
        <sz val="8"/>
        <color theme="1"/>
        <name val="Tahoma"/>
        <scheme val="none"/>
      </font>
      <alignment horizontal="left" vertical="top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Tahoma"/>
        <scheme val="none"/>
      </font>
      <alignment horizontal="left" vertical="top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Tahoma"/>
        <scheme val="none"/>
      </font>
      <alignment horizontal="left" vertical="top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Tahoma"/>
        <scheme val="none"/>
      </font>
      <alignment horizontal="left" vertical="top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Tahoma"/>
        <scheme val="none"/>
      </font>
      <alignment horizontal="left" vertical="top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Tahoma"/>
        <scheme val="none"/>
      </font>
      <alignment horizontal="left" vertical="top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Tahoma"/>
        <scheme val="none"/>
      </font>
      <alignment horizontal="left" vertical="top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Tahoma"/>
        <scheme val="none"/>
      </font>
      <alignment horizontal="left" vertical="top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Tahoma"/>
        <scheme val="none"/>
      </font>
      <alignment horizontal="left" vertical="top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Tahoma"/>
        <scheme val="none"/>
      </font>
      <alignment horizontal="left" vertical="top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Tahoma"/>
        <scheme val="none"/>
      </font>
      <alignment horizontal="left" vertical="top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Tahoma"/>
        <scheme val="none"/>
      </font>
      <alignment horizontal="left" vertical="top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Tahoma"/>
        <scheme val="none"/>
      </font>
      <numFmt numFmtId="0" formatCode="General"/>
      <alignment horizontal="left" vertical="top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Tahoma"/>
        <scheme val="none"/>
      </font>
      <alignment horizontal="left" vertical="top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Tahoma"/>
        <scheme val="none"/>
      </font>
      <alignment horizontal="left" vertical="top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Tahoma"/>
        <scheme val="none"/>
      </font>
      <alignment horizontal="left" vertical="top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Tahoma"/>
        <scheme val="none"/>
      </font>
      <alignment horizontal="left" vertical="top" textRotation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ahoma"/>
        <scheme val="none"/>
      </font>
      <alignment horizontal="left" vertical="top" textRotation="0" wrapText="1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2:C17" totalsRowShown="0">
  <autoFilter ref="A2:C17"/>
  <tableColumns count="3">
    <tableColumn id="1" name="Lp."/>
    <tableColumn id="2" name="Pytanie" dataDxfId="17"/>
    <tableColumn id="3" name="Odpowiedź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B3:O26" totalsRowShown="0">
  <autoFilter ref="B3:O26">
    <filterColumn colId="6"/>
    <filterColumn colId="7"/>
  </autoFilter>
  <sortState ref="B4:O26">
    <sortCondition ref="B3:B26"/>
  </sortState>
  <tableColumns count="14">
    <tableColumn id="1" name="Producent"/>
    <tableColumn id="2" name="Model"/>
    <tableColumn id="3" name="Cena"/>
    <tableColumn id="4" name="Sterownik"/>
    <tableColumn id="5" name="Sprawność"/>
    <tableColumn id="6" name="Zużycie prądu"/>
    <tableColumn id="13" name="Regulacja wentylatorów"/>
    <tableColumn id="14" name="Wydajność"/>
    <tableColumn id="7" name="Nagrzewnica wstępna"/>
    <tableColumn id="8" name="By-pass"/>
    <tableColumn id="9" name="Głośność"/>
    <tableColumn id="10" name="Filtry"/>
    <tableColumn id="11" name="Inne"/>
    <tableColumn id="12" name="Waga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A3:O16" totalsRowShown="0" headerRowDxfId="1" dataDxfId="0">
  <autoFilter ref="A3:O16"/>
  <tableColumns count="15">
    <tableColumn id="1" name="Firma" dataDxfId="16"/>
    <tableColumn id="2" name="Przedstawiciel" dataDxfId="15"/>
    <tableColumn id="3" name="Forma kontaktu" dataDxfId="14"/>
    <tableColumn id="4" name="Oferuje rekuperatory producentów:" dataDxfId="13"/>
    <tableColumn id="5" name="Oferta szczegóły 1: projekt" dataDxfId="12"/>
    <tableColumn id="6" name="Oferta szczegóły 2: materiały, montaż" dataDxfId="11"/>
    <tableColumn id="7" name="Oferta szczegóły 3: uruchomienie" dataDxfId="10"/>
    <tableColumn id="8" name="Oferta (rekuperator, instalacja, podstawka, sterownik)" dataDxfId="9"/>
    <tableColumn id="9" name="Gwaracja" dataDxfId="8"/>
    <tableColumn id="10" name="Projekt instalacji" dataDxfId="7"/>
    <tableColumn id="11" name="Dodatkowe cechy firmy" dataDxfId="6"/>
    <tableColumn id="12" name="Kolumna12" dataDxfId="5"/>
    <tableColumn id="13" name="Przedstawiciel: wrażenia" dataDxfId="4"/>
    <tableColumn id="14" name="Mail" dataDxfId="3"/>
    <tableColumn id="15" name="Telefon kontaktowy" dataDxfId="2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19"/>
  <sheetViews>
    <sheetView workbookViewId="0">
      <selection activeCell="B17" sqref="B17"/>
    </sheetView>
  </sheetViews>
  <sheetFormatPr defaultRowHeight="15"/>
  <cols>
    <col min="1" max="1" width="11.7109375" customWidth="1"/>
    <col min="2" max="2" width="89.140625" customWidth="1"/>
    <col min="3" max="3" width="21" customWidth="1"/>
  </cols>
  <sheetData>
    <row r="2" spans="1:3">
      <c r="A2" t="s">
        <v>13</v>
      </c>
      <c r="B2" t="s">
        <v>14</v>
      </c>
      <c r="C2" t="s">
        <v>15</v>
      </c>
    </row>
    <row r="3" spans="1:3">
      <c r="A3">
        <v>1</v>
      </c>
      <c r="B3" s="3" t="s">
        <v>0</v>
      </c>
    </row>
    <row r="4" spans="1:3" ht="22.5">
      <c r="A4">
        <v>2</v>
      </c>
      <c r="B4" s="3" t="s">
        <v>4</v>
      </c>
    </row>
    <row r="5" spans="1:3">
      <c r="A5">
        <v>3</v>
      </c>
      <c r="B5" s="3" t="s">
        <v>5</v>
      </c>
    </row>
    <row r="6" spans="1:3">
      <c r="A6">
        <v>4</v>
      </c>
      <c r="B6" s="3" t="s">
        <v>6</v>
      </c>
    </row>
    <row r="7" spans="1:3" ht="22.5">
      <c r="A7">
        <v>5</v>
      </c>
      <c r="B7" s="3" t="s">
        <v>7</v>
      </c>
    </row>
    <row r="8" spans="1:3">
      <c r="A8">
        <v>6</v>
      </c>
      <c r="B8" s="3" t="s">
        <v>8</v>
      </c>
    </row>
    <row r="9" spans="1:3">
      <c r="A9">
        <v>7</v>
      </c>
      <c r="B9" s="3" t="s">
        <v>9</v>
      </c>
    </row>
    <row r="10" spans="1:3">
      <c r="A10">
        <v>8</v>
      </c>
      <c r="B10" s="3" t="s">
        <v>10</v>
      </c>
    </row>
    <row r="11" spans="1:3">
      <c r="A11">
        <v>9</v>
      </c>
      <c r="B11" s="3" t="s">
        <v>11</v>
      </c>
    </row>
    <row r="12" spans="1:3" ht="22.5">
      <c r="A12">
        <v>10</v>
      </c>
      <c r="B12" s="3" t="s">
        <v>1</v>
      </c>
    </row>
    <row r="13" spans="1:3">
      <c r="A13">
        <v>11</v>
      </c>
      <c r="B13" s="3" t="s">
        <v>12</v>
      </c>
    </row>
    <row r="14" spans="1:3" ht="22.5">
      <c r="A14">
        <v>12</v>
      </c>
      <c r="B14" s="3" t="s">
        <v>2</v>
      </c>
    </row>
    <row r="15" spans="1:3" ht="22.5">
      <c r="A15">
        <v>13</v>
      </c>
      <c r="B15" s="3" t="s">
        <v>3</v>
      </c>
    </row>
    <row r="16" spans="1:3">
      <c r="A16">
        <v>14</v>
      </c>
      <c r="B16" s="3" t="s">
        <v>76</v>
      </c>
    </row>
    <row r="17" spans="1:3">
      <c r="A17" s="7"/>
      <c r="B17" s="8"/>
      <c r="C17" s="7"/>
    </row>
    <row r="18" spans="1:3">
      <c r="B18" s="2"/>
    </row>
    <row r="19" spans="1:3">
      <c r="B19" s="2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1:O56"/>
  <sheetViews>
    <sheetView topLeftCell="B1" workbookViewId="0">
      <selection activeCell="G44" sqref="G44"/>
    </sheetView>
  </sheetViews>
  <sheetFormatPr defaultRowHeight="15"/>
  <cols>
    <col min="2" max="2" width="11.85546875" customWidth="1"/>
    <col min="3" max="3" width="16.28515625" customWidth="1"/>
    <col min="4" max="6" width="11.85546875" customWidth="1"/>
    <col min="7" max="7" width="15.42578125" bestFit="1" customWidth="1"/>
    <col min="8" max="9" width="15.42578125" customWidth="1"/>
    <col min="10" max="12" width="11.85546875" customWidth="1"/>
    <col min="13" max="15" width="12.85546875" customWidth="1"/>
  </cols>
  <sheetData>
    <row r="1" spans="2:15">
      <c r="B1" t="s">
        <v>60</v>
      </c>
    </row>
    <row r="3" spans="2:15">
      <c r="B3" t="s">
        <v>16</v>
      </c>
      <c r="C3" t="s">
        <v>18</v>
      </c>
      <c r="D3" t="s">
        <v>20</v>
      </c>
      <c r="E3" t="s">
        <v>22</v>
      </c>
      <c r="F3" t="s">
        <v>23</v>
      </c>
      <c r="G3" t="s">
        <v>24</v>
      </c>
      <c r="H3" t="s">
        <v>68</v>
      </c>
      <c r="I3" t="s">
        <v>70</v>
      </c>
      <c r="J3" t="s">
        <v>26</v>
      </c>
      <c r="K3" t="s">
        <v>28</v>
      </c>
      <c r="L3" t="s">
        <v>32</v>
      </c>
      <c r="M3" t="s">
        <v>34</v>
      </c>
      <c r="N3" t="s">
        <v>67</v>
      </c>
      <c r="O3" t="s">
        <v>30</v>
      </c>
    </row>
    <row r="4" spans="2:15" ht="33" customHeight="1">
      <c r="B4" s="5" t="s">
        <v>47</v>
      </c>
      <c r="C4" s="5" t="s">
        <v>48</v>
      </c>
      <c r="D4" s="5" t="s">
        <v>49</v>
      </c>
      <c r="E4" s="5" t="s">
        <v>64</v>
      </c>
      <c r="F4" s="6">
        <v>0.95</v>
      </c>
      <c r="G4" s="5" t="s">
        <v>50</v>
      </c>
      <c r="H4" s="5" t="s">
        <v>69</v>
      </c>
      <c r="I4" s="5" t="s">
        <v>71</v>
      </c>
      <c r="J4" s="5" t="s">
        <v>73</v>
      </c>
      <c r="K4" s="5" t="s">
        <v>29</v>
      </c>
      <c r="L4" s="5" t="s">
        <v>62</v>
      </c>
      <c r="M4" s="5" t="s">
        <v>66</v>
      </c>
      <c r="N4" s="5" t="s">
        <v>72</v>
      </c>
      <c r="O4" s="5" t="s">
        <v>65</v>
      </c>
    </row>
    <row r="5" spans="2:15" ht="31.5" customHeight="1">
      <c r="B5" t="s">
        <v>47</v>
      </c>
      <c r="C5" t="s">
        <v>53</v>
      </c>
      <c r="D5" t="s">
        <v>54</v>
      </c>
      <c r="E5" t="s">
        <v>63</v>
      </c>
      <c r="F5" s="4">
        <v>0.95</v>
      </c>
      <c r="G5" t="s">
        <v>61</v>
      </c>
      <c r="K5" t="s">
        <v>29</v>
      </c>
      <c r="L5" t="s">
        <v>62</v>
      </c>
      <c r="M5" t="s">
        <v>52</v>
      </c>
      <c r="N5" t="s">
        <v>51</v>
      </c>
      <c r="O5" t="s">
        <v>65</v>
      </c>
    </row>
    <row r="6" spans="2:15">
      <c r="B6" t="s">
        <v>47</v>
      </c>
      <c r="C6" t="s">
        <v>75</v>
      </c>
      <c r="F6" s="4"/>
    </row>
    <row r="7" spans="2:15">
      <c r="B7" t="s">
        <v>47</v>
      </c>
      <c r="C7" t="s">
        <v>74</v>
      </c>
    </row>
    <row r="8" spans="2:15">
      <c r="B8" t="s">
        <v>77</v>
      </c>
    </row>
    <row r="9" spans="2:15">
      <c r="B9" t="s">
        <v>42</v>
      </c>
      <c r="C9" t="s">
        <v>43</v>
      </c>
      <c r="D9" t="s">
        <v>44</v>
      </c>
      <c r="F9" s="4">
        <v>0.91</v>
      </c>
      <c r="G9" t="s">
        <v>45</v>
      </c>
      <c r="L9" t="s">
        <v>46</v>
      </c>
    </row>
    <row r="10" spans="2:15" ht="37.5" customHeight="1">
      <c r="B10" t="s">
        <v>17</v>
      </c>
      <c r="C10" t="s">
        <v>19</v>
      </c>
      <c r="D10" t="s">
        <v>21</v>
      </c>
      <c r="E10" s="1" t="s">
        <v>36</v>
      </c>
      <c r="F10" s="4">
        <v>0.95</v>
      </c>
      <c r="G10" t="s">
        <v>25</v>
      </c>
      <c r="J10" t="s">
        <v>27</v>
      </c>
      <c r="K10" t="s">
        <v>29</v>
      </c>
      <c r="L10" t="s">
        <v>33</v>
      </c>
      <c r="M10" t="s">
        <v>35</v>
      </c>
      <c r="O10" t="s">
        <v>31</v>
      </c>
    </row>
    <row r="11" spans="2:15" ht="26.25" customHeight="1">
      <c r="B11" t="s">
        <v>17</v>
      </c>
      <c r="C11" t="s">
        <v>37</v>
      </c>
      <c r="D11" t="s">
        <v>38</v>
      </c>
      <c r="E11" s="1" t="s">
        <v>41</v>
      </c>
      <c r="F11" s="4">
        <v>0.95</v>
      </c>
      <c r="G11" t="s">
        <v>39</v>
      </c>
      <c r="J11" t="s">
        <v>27</v>
      </c>
      <c r="K11" t="s">
        <v>29</v>
      </c>
      <c r="L11" t="s">
        <v>33</v>
      </c>
      <c r="M11" t="s">
        <v>35</v>
      </c>
      <c r="O11" t="s">
        <v>40</v>
      </c>
    </row>
    <row r="34" spans="2:7">
      <c r="B34" t="s">
        <v>55</v>
      </c>
      <c r="C34" t="s">
        <v>56</v>
      </c>
    </row>
    <row r="35" spans="2:7">
      <c r="C35">
        <v>3.36</v>
      </c>
    </row>
    <row r="36" spans="2:7">
      <c r="C36">
        <v>14.54</v>
      </c>
    </row>
    <row r="37" spans="2:7">
      <c r="C37">
        <v>8.34</v>
      </c>
    </row>
    <row r="38" spans="2:7">
      <c r="C38">
        <v>1.6</v>
      </c>
    </row>
    <row r="39" spans="2:7">
      <c r="C39">
        <v>29.54</v>
      </c>
    </row>
    <row r="40" spans="2:7">
      <c r="C40">
        <v>11.26</v>
      </c>
    </row>
    <row r="41" spans="2:7">
      <c r="C41">
        <v>3.01</v>
      </c>
    </row>
    <row r="42" spans="2:7">
      <c r="B42" t="s">
        <v>57</v>
      </c>
      <c r="C42">
        <f>SUM(C35:C41)</f>
        <v>71.650000000000006</v>
      </c>
    </row>
    <row r="43" spans="2:7">
      <c r="B43" t="s">
        <v>58</v>
      </c>
      <c r="C43">
        <f>C42*2.7</f>
        <v>193.45500000000004</v>
      </c>
      <c r="F43" t="s">
        <v>78</v>
      </c>
      <c r="G43">
        <f>C42+C52</f>
        <v>125.41000000000001</v>
      </c>
    </row>
    <row r="45" spans="2:7">
      <c r="C45" t="s">
        <v>59</v>
      </c>
    </row>
    <row r="46" spans="2:7">
      <c r="C46">
        <v>5.52</v>
      </c>
      <c r="D46">
        <v>2.7</v>
      </c>
    </row>
    <row r="47" spans="2:7">
      <c r="C47">
        <v>14.23</v>
      </c>
    </row>
    <row r="48" spans="2:7">
      <c r="C48">
        <v>11.22</v>
      </c>
    </row>
    <row r="49" spans="2:3">
      <c r="C49">
        <v>11.67</v>
      </c>
    </row>
    <row r="50" spans="2:3">
      <c r="C50">
        <v>3.24</v>
      </c>
    </row>
    <row r="51" spans="2:3">
      <c r="C51">
        <v>7.88</v>
      </c>
    </row>
    <row r="52" spans="2:3">
      <c r="B52" t="s">
        <v>57</v>
      </c>
      <c r="C52">
        <f>SUM(C46:C51)</f>
        <v>53.760000000000005</v>
      </c>
    </row>
    <row r="53" spans="2:3">
      <c r="B53" t="s">
        <v>58</v>
      </c>
      <c r="C53">
        <f>C52*2.7</f>
        <v>145.15200000000002</v>
      </c>
    </row>
    <row r="56" spans="2:3">
      <c r="C56">
        <f>C53+C43</f>
        <v>338.60700000000008</v>
      </c>
    </row>
  </sheetData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3:O32"/>
  <sheetViews>
    <sheetView tabSelected="1" workbookViewId="0">
      <selection activeCell="D14" sqref="D14"/>
    </sheetView>
  </sheetViews>
  <sheetFormatPr defaultRowHeight="10.5"/>
  <cols>
    <col min="1" max="1" width="13.7109375" style="10" bestFit="1" customWidth="1"/>
    <col min="2" max="2" width="16.140625" style="10" bestFit="1" customWidth="1"/>
    <col min="3" max="3" width="17.140625" style="10" bestFit="1" customWidth="1"/>
    <col min="4" max="4" width="13.28515625" style="10" customWidth="1"/>
    <col min="5" max="5" width="14.28515625" style="10" customWidth="1"/>
    <col min="6" max="6" width="14.42578125" style="10" customWidth="1"/>
    <col min="7" max="7" width="11.85546875" style="10" customWidth="1"/>
    <col min="8" max="8" width="14.7109375" style="10" customWidth="1"/>
    <col min="9" max="9" width="11.85546875" style="10" customWidth="1"/>
    <col min="10" max="15" width="12.85546875" style="10" customWidth="1"/>
    <col min="16" max="16384" width="9.140625" style="10"/>
  </cols>
  <sheetData>
    <row r="3" spans="1:15" s="9" customFormat="1" ht="52.5">
      <c r="A3" s="9" t="s">
        <v>79</v>
      </c>
      <c r="B3" s="9" t="s">
        <v>80</v>
      </c>
      <c r="C3" s="9" t="s">
        <v>81</v>
      </c>
      <c r="D3" s="9" t="s">
        <v>95</v>
      </c>
      <c r="E3" s="9" t="s">
        <v>96</v>
      </c>
      <c r="F3" s="9" t="s">
        <v>97</v>
      </c>
      <c r="G3" s="9" t="s">
        <v>106</v>
      </c>
      <c r="H3" s="9" t="s">
        <v>103</v>
      </c>
      <c r="I3" s="9" t="s">
        <v>107</v>
      </c>
      <c r="J3" s="9" t="s">
        <v>109</v>
      </c>
      <c r="K3" s="9" t="s">
        <v>113</v>
      </c>
      <c r="L3" s="9" t="s">
        <v>88</v>
      </c>
      <c r="M3" s="9" t="s">
        <v>111</v>
      </c>
      <c r="N3" s="9" t="s">
        <v>92</v>
      </c>
      <c r="O3" s="9" t="s">
        <v>93</v>
      </c>
    </row>
    <row r="4" spans="1:15" s="9" customFormat="1" ht="105">
      <c r="A4" s="9" t="s">
        <v>82</v>
      </c>
      <c r="B4" s="9" t="s">
        <v>83</v>
      </c>
      <c r="C4" s="9" t="s">
        <v>84</v>
      </c>
      <c r="D4" s="9" t="s">
        <v>100</v>
      </c>
      <c r="E4" s="9" t="s">
        <v>94</v>
      </c>
      <c r="F4" s="9" t="s">
        <v>98</v>
      </c>
      <c r="G4" s="9" t="s">
        <v>99</v>
      </c>
      <c r="H4" s="9" t="s">
        <v>104</v>
      </c>
      <c r="I4" s="9" t="s">
        <v>108</v>
      </c>
      <c r="J4" s="9" t="s">
        <v>110</v>
      </c>
      <c r="M4" s="9" t="s">
        <v>112</v>
      </c>
    </row>
    <row r="5" spans="1:15" s="9" customFormat="1" ht="31.5">
      <c r="A5" s="9" t="s">
        <v>86</v>
      </c>
      <c r="B5" s="9" t="s">
        <v>87</v>
      </c>
      <c r="C5" s="9" t="s">
        <v>85</v>
      </c>
      <c r="D5" s="9" t="s">
        <v>89</v>
      </c>
      <c r="H5" s="9" t="s">
        <v>105</v>
      </c>
      <c r="K5" s="9" t="s">
        <v>114</v>
      </c>
      <c r="N5" s="9" t="s">
        <v>90</v>
      </c>
      <c r="O5" s="9" t="s">
        <v>91</v>
      </c>
    </row>
    <row r="6" spans="1:15" s="9" customFormat="1"/>
    <row r="27" spans="2:8">
      <c r="C27" s="10">
        <v>16178</v>
      </c>
      <c r="D27" s="10">
        <v>16861</v>
      </c>
      <c r="E27" s="10">
        <v>15949</v>
      </c>
      <c r="F27" s="10">
        <v>14451</v>
      </c>
      <c r="G27" s="10">
        <v>15753</v>
      </c>
      <c r="H27" s="10">
        <v>15610</v>
      </c>
    </row>
    <row r="28" spans="2:8">
      <c r="C28" s="10">
        <v>350</v>
      </c>
      <c r="D28" s="10">
        <v>2600</v>
      </c>
      <c r="E28" s="10">
        <v>500</v>
      </c>
      <c r="F28" s="10">
        <v>1570</v>
      </c>
    </row>
    <row r="29" spans="2:8">
      <c r="C29" s="10">
        <v>420</v>
      </c>
      <c r="D29" s="10">
        <v>420</v>
      </c>
      <c r="E29" s="10">
        <v>1150</v>
      </c>
      <c r="F29" s="10">
        <v>800</v>
      </c>
    </row>
    <row r="30" spans="2:8">
      <c r="C30" s="10">
        <v>1020</v>
      </c>
      <c r="D30" s="10">
        <v>1020</v>
      </c>
      <c r="F30" s="10">
        <v>830</v>
      </c>
    </row>
    <row r="31" spans="2:8">
      <c r="B31" s="10" t="s">
        <v>101</v>
      </c>
      <c r="C31" s="10">
        <f>SUM(C27:C30)</f>
        <v>17968</v>
      </c>
      <c r="D31" s="10">
        <f t="shared" ref="D31:H31" si="0">SUM(D27:D30)</f>
        <v>20901</v>
      </c>
      <c r="E31" s="10">
        <f t="shared" si="0"/>
        <v>17599</v>
      </c>
      <c r="F31" s="10">
        <f t="shared" si="0"/>
        <v>17651</v>
      </c>
      <c r="G31" s="10">
        <f t="shared" si="0"/>
        <v>15753</v>
      </c>
      <c r="H31" s="10">
        <f t="shared" si="0"/>
        <v>15610</v>
      </c>
    </row>
    <row r="32" spans="2:8">
      <c r="B32" s="10" t="s">
        <v>102</v>
      </c>
      <c r="C32" s="10">
        <f>C31*1.08</f>
        <v>19405.440000000002</v>
      </c>
      <c r="D32" s="10">
        <f t="shared" ref="D32:H32" si="1">D31*1.08</f>
        <v>22573.08</v>
      </c>
      <c r="E32" s="10">
        <f t="shared" si="1"/>
        <v>19006.920000000002</v>
      </c>
      <c r="F32" s="10">
        <f t="shared" si="1"/>
        <v>19063.080000000002</v>
      </c>
      <c r="G32" s="10">
        <f t="shared" si="1"/>
        <v>17013.240000000002</v>
      </c>
      <c r="H32" s="10">
        <f t="shared" si="1"/>
        <v>16858.800000000003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Pytania do Rekuperatora</vt:lpstr>
      <vt:lpstr>Rekuperatory - ranking</vt:lpstr>
      <vt:lpstr>Firmy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2013-01-05T22:02:40Z</dcterms:modified>
</cp:coreProperties>
</file>