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naesystems-my.sharepoint.com/personal/aapadeiro_sonaemc_com/Documents/Trabalho/_2020/03_Março/"/>
    </mc:Choice>
  </mc:AlternateContent>
  <xr:revisionPtr revIDLastSave="80" documentId="8_{1633A0D9-F887-41AF-8109-D584911E101D}" xr6:coauthVersionLast="36" xr6:coauthVersionMax="36" xr10:uidLastSave="{3C5B94ED-B661-476D-B676-27EB53FEF351}"/>
  <bookViews>
    <workbookView xWindow="0" yWindow="0" windowWidth="23040" windowHeight="9204" activeTab="1" xr2:uid="{4D52F259-E709-48FB-9F92-AADC80A1CEA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2" l="1"/>
  <c r="E26" i="2"/>
  <c r="C2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B8" i="1"/>
  <c r="W6" i="1"/>
  <c r="W7" i="1"/>
  <c r="W5" i="1"/>
  <c r="F26" i="2" l="1"/>
  <c r="W8" i="1"/>
</calcChain>
</file>

<file path=xl/sharedStrings.xml><?xml version="1.0" encoding="utf-8"?>
<sst xmlns="http://schemas.openxmlformats.org/spreadsheetml/2006/main" count="82" uniqueCount="54">
  <si>
    <t>Boa tarde,</t>
  </si>
  <si>
    <t>Preciso que me informem numa escala de 0 a 10, como é que estamos em termos de stock para a montagem das seguintes campanhas:</t>
  </si>
  <si>
    <t>Doçaria</t>
  </si>
  <si>
    <t>Marca Própria</t>
  </si>
  <si>
    <t>Nestlé</t>
  </si>
  <si>
    <t>L0002</t>
  </si>
  <si>
    <t>L0003</t>
  </si>
  <si>
    <t>L0007</t>
  </si>
  <si>
    <t>L0009</t>
  </si>
  <si>
    <t>L0011</t>
  </si>
  <si>
    <t>L0012</t>
  </si>
  <si>
    <t>L0013</t>
  </si>
  <si>
    <t>L0202</t>
  </si>
  <si>
    <t>L0207</t>
  </si>
  <si>
    <t>L0215</t>
  </si>
  <si>
    <t>L0217</t>
  </si>
  <si>
    <t>L0439</t>
  </si>
  <si>
    <t>L0446</t>
  </si>
  <si>
    <t>L0461</t>
  </si>
  <si>
    <t>L0462</t>
  </si>
  <si>
    <t>L0463</t>
  </si>
  <si>
    <t>L0464</t>
  </si>
  <si>
    <t>L0468</t>
  </si>
  <si>
    <t>L0927</t>
  </si>
  <si>
    <t>L1051</t>
  </si>
  <si>
    <t>L1978</t>
  </si>
  <si>
    <t>Média</t>
  </si>
  <si>
    <t>DOP</t>
  </si>
  <si>
    <t>Feiras</t>
  </si>
  <si>
    <t>Average</t>
  </si>
  <si>
    <t>Sendo que 0 é mau nível de stock e 10 é muito bom nível de stock.</t>
  </si>
  <si>
    <t>CNT Amadora</t>
  </si>
  <si>
    <t>CNT Cascais</t>
  </si>
  <si>
    <t>CNT Seixal</t>
  </si>
  <si>
    <t>CNT Colombo</t>
  </si>
  <si>
    <t>CNT Loures Shopping</t>
  </si>
  <si>
    <t>CNT Vasco Gama</t>
  </si>
  <si>
    <t>CNT Guia</t>
  </si>
  <si>
    <t>CNT Portimão</t>
  </si>
  <si>
    <t>CNT Beja</t>
  </si>
  <si>
    <t>CNT Santarém</t>
  </si>
  <si>
    <t>CNT Évora</t>
  </si>
  <si>
    <t>CNT Mafra</t>
  </si>
  <si>
    <t>CNT Loulé</t>
  </si>
  <si>
    <t>CNT S.AT Cavaleiros</t>
  </si>
  <si>
    <t>CNT Montijo</t>
  </si>
  <si>
    <t>CNT Oeiras</t>
  </si>
  <si>
    <t>CNT Telheiras</t>
  </si>
  <si>
    <t>CNT Torres Novas</t>
  </si>
  <si>
    <t>CNT Barreiro</t>
  </si>
  <si>
    <t>CNT Tavira G Plaza</t>
  </si>
  <si>
    <t>CNT Portimão 2</t>
  </si>
  <si>
    <t># loja</t>
  </si>
  <si>
    <t>Loja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</si>
</sst>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3" borderId="0" xfId="2" applyFont="1"/>
    <xf numFmtId="168" fontId="4" fillId="0" borderId="0" xfId="0" applyNumberFormat="1" applyFont="1" applyAlignment="1">
      <alignment horizontal="center" vertical="center"/>
    </xf>
    <xf numFmtId="168" fontId="4" fillId="3" borderId="0" xfId="2" applyNumberFormat="1" applyFont="1" applyAlignment="1">
      <alignment horizontal="center" vertical="center"/>
    </xf>
    <xf numFmtId="0" fontId="4" fillId="4" borderId="0" xfId="3" applyFont="1"/>
    <xf numFmtId="0" fontId="4" fillId="4" borderId="0" xfId="3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1" applyFont="1" applyAlignment="1">
      <alignment vertical="center"/>
    </xf>
    <xf numFmtId="168" fontId="4" fillId="2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">
    <cellStyle name="20% - Accent5" xfId="3" builtinId="46"/>
    <cellStyle name="60% - Accent3" xfId="2" builtinId="40"/>
    <cellStyle name="Accent3" xfId="1" builtinId="37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71B202-E661-47DE-AB1D-D10C92D47C8C}" name="Table1" displayName="Table1" ref="A4:W8" totalsRowCount="1" headerRowDxfId="38" dataDxfId="41" totalsRowDxfId="42" headerRowCellStyle="20% - Accent5" totalsRowCellStyle="60% - Accent3">
  <tableColumns count="23">
    <tableColumn id="1" xr3:uid="{8936CE72-7BF5-4D7B-BF30-CF383CF003BF}" name="Feiras" totalsRowLabel="Average" dataDxfId="63" totalsRowDxfId="22" totalsRowCellStyle="60% - Accent3"/>
    <tableColumn id="2" xr3:uid="{5B16849D-67FB-4F17-8613-522B3D75BB2F}" name="L0002" totalsRowFunction="average" dataDxfId="62" totalsRowDxfId="21" totalsRowCellStyle="60% - Accent3"/>
    <tableColumn id="3" xr3:uid="{F5FBA8FD-171F-4DC7-BC8B-1665DBBD9C19}" name="L0003" totalsRowFunction="average" dataDxfId="61" totalsRowDxfId="20" totalsRowCellStyle="60% - Accent3"/>
    <tableColumn id="4" xr3:uid="{F9FE9B10-B806-472F-A362-34EDF3B00168}" name="L0007" totalsRowFunction="average" dataDxfId="60" totalsRowDxfId="19" totalsRowCellStyle="60% - Accent3"/>
    <tableColumn id="5" xr3:uid="{1199F661-B2B9-43B6-B4F6-33B3C6CCFC0D}" name="L0009" totalsRowFunction="average" dataDxfId="59" totalsRowDxfId="18" totalsRowCellStyle="60% - Accent3"/>
    <tableColumn id="6" xr3:uid="{4330DE77-008F-4788-8EC4-06013C55D787}" name="L0011" totalsRowFunction="average" dataDxfId="58" totalsRowDxfId="17" totalsRowCellStyle="60% - Accent3"/>
    <tableColumn id="7" xr3:uid="{8BB3B256-2CC9-4F88-844E-76A349A31293}" name="L0012" totalsRowFunction="average" dataDxfId="57" totalsRowDxfId="16" totalsRowCellStyle="60% - Accent3"/>
    <tableColumn id="8" xr3:uid="{A7C8715A-EA3E-44C7-9DCB-C332633EA71D}" name="L0013" totalsRowFunction="average" dataDxfId="56" totalsRowDxfId="15" totalsRowCellStyle="60% - Accent3"/>
    <tableColumn id="9" xr3:uid="{DFE9AF20-6A80-4826-B8A7-5D83BCF0288A}" name="L0202" totalsRowFunction="average" dataDxfId="55" totalsRowDxfId="14" totalsRowCellStyle="60% - Accent3"/>
    <tableColumn id="10" xr3:uid="{77DDD417-57D0-4C97-9B4A-66676795C216}" name="L0207" totalsRowFunction="average" dataDxfId="54" totalsRowDxfId="13" totalsRowCellStyle="60% - Accent3"/>
    <tableColumn id="11" xr3:uid="{D9CE91E1-D46B-4520-B548-39BF0D48254C}" name="L0215" totalsRowFunction="average" dataDxfId="53" totalsRowDxfId="12" totalsRowCellStyle="60% - Accent3"/>
    <tableColumn id="12" xr3:uid="{D354F8BB-480E-4675-89A7-CF39353AB866}" name="L0217" totalsRowFunction="average" dataDxfId="52" totalsRowDxfId="11" totalsRowCellStyle="60% - Accent3"/>
    <tableColumn id="13" xr3:uid="{B594C3DD-DA38-4E51-BDE4-018758735404}" name="L0439" totalsRowFunction="average" dataDxfId="51" totalsRowDxfId="10" totalsRowCellStyle="60% - Accent3"/>
    <tableColumn id="14" xr3:uid="{7E6E7219-41DD-4DA1-9970-D792EE7F1B88}" name="L0446" totalsRowFunction="average" dataDxfId="50" totalsRowDxfId="9" totalsRowCellStyle="60% - Accent3"/>
    <tableColumn id="15" xr3:uid="{68C38A78-72F3-4B5B-B63F-84782B825DBA}" name="L0461" totalsRowFunction="average" dataDxfId="49" totalsRowDxfId="8" totalsRowCellStyle="60% - Accent3"/>
    <tableColumn id="16" xr3:uid="{FB2B1B90-6E0A-47B7-8669-7A3207FB7F5D}" name="L0462" totalsRowFunction="average" dataDxfId="48" totalsRowDxfId="7" totalsRowCellStyle="60% - Accent3"/>
    <tableColumn id="17" xr3:uid="{E61EB32C-157D-460E-88F1-690DA1BBEECD}" name="L0463" totalsRowFunction="average" dataDxfId="47" totalsRowDxfId="6" totalsRowCellStyle="60% - Accent3"/>
    <tableColumn id="18" xr3:uid="{AF7ED05D-37A1-43C8-AF41-F58A3FBC86AF}" name="L0464" totalsRowFunction="average" dataDxfId="46" totalsRowDxfId="5" totalsRowCellStyle="60% - Accent3"/>
    <tableColumn id="19" xr3:uid="{C66F5645-ED4B-44C6-AB67-0F86D4665FD3}" name="L0468" totalsRowFunction="average" dataDxfId="45" totalsRowDxfId="4" totalsRowCellStyle="60% - Accent3"/>
    <tableColumn id="20" xr3:uid="{C77AE875-B3DE-4C92-9338-DB7388B9F9EC}" name="L0927" totalsRowFunction="average" dataDxfId="44" totalsRowDxfId="3" totalsRowCellStyle="60% - Accent3"/>
    <tableColumn id="21" xr3:uid="{23A7F948-42C3-431C-9A43-0C0676E92CD0}" name="L1051" totalsRowFunction="average" dataDxfId="43" totalsRowDxfId="2" totalsRowCellStyle="60% - Accent3"/>
    <tableColumn id="22" xr3:uid="{615B55E8-E983-4312-8CB2-576498995FE1}" name="L1978" totalsRowFunction="average" dataDxfId="40" totalsRowDxfId="1" totalsRowCellStyle="60% - Accent3"/>
    <tableColumn id="23" xr3:uid="{4148282F-70AA-4C60-ABF3-8E693CE8D5A2}" name="DOP" totalsRowFunction="average" dataDxfId="39" totalsRowDxfId="0" totalsRowCellStyle="60% - Accent3">
      <calculatedColumnFormula>AVERAGE(B5:V5)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0B800A-DFD7-4B57-97E0-9161713AD600}" name="Table2" displayName="Table2" ref="A4:F26" totalsRowCount="1" headerRowDxfId="37" dataDxfId="36" totalsRowDxfId="35" totalsRowCellStyle="Accent3">
  <tableColumns count="6">
    <tableColumn id="1" xr3:uid="{EFB35A35-BA96-48CA-B99B-B0E61192099B}" name="# loja" totalsRowLabel="Média" dataDxfId="34" totalsRowDxfId="28" totalsRowCellStyle="Accent3"/>
    <tableColumn id="2" xr3:uid="{BB65EDB8-5468-4127-8A6F-C4FCC5836CA5}" name="Loja" dataDxfId="33" totalsRowDxfId="27" totalsRowCellStyle="Accent3"/>
    <tableColumn id="3" xr3:uid="{5CC235D7-7CA4-47A6-8C87-D2C48A187A11}" name="Doçaria" totalsRowFunction="average" dataDxfId="32" totalsRowDxfId="26" totalsRowCellStyle="Accent3"/>
    <tableColumn id="4" xr3:uid="{8D7FAAA8-6E87-47F9-8DAF-C1B77E2F182F}" name="Marca Própria" totalsRowFunction="average" dataDxfId="31" totalsRowDxfId="25" totalsRowCellStyle="Accent3"/>
    <tableColumn id="5" xr3:uid="{685B9109-2E13-43BB-A27E-8CDEB21E644E}" name="Nestlé" totalsRowFunction="average" dataDxfId="30" totalsRowDxfId="24" totalsRowCellStyle="Accent3"/>
    <tableColumn id="6" xr3:uid="{735872EF-17E9-4CF0-9233-DDB655D12641}" name="Média" totalsRowFunction="average" dataDxfId="29" totalsRowDxfId="23" totalsRowCellStyle="Accent3">
      <calculatedColumnFormula>AVERAGE(Table2[[#This Row],[Doçaria]:[Nestlé]])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50AF-4863-41FE-96CA-2D9E8CEE0FD9}">
  <dimension ref="A1:W10"/>
  <sheetViews>
    <sheetView showGridLines="0" workbookViewId="0">
      <selection activeCell="A5" sqref="A5:B7"/>
    </sheetView>
  </sheetViews>
  <sheetFormatPr defaultRowHeight="14.4" x14ac:dyDescent="0.3"/>
  <cols>
    <col min="1" max="1" width="12.5546875" bestFit="1" customWidth="1"/>
    <col min="2" max="23" width="5.88671875" customWidth="1"/>
  </cols>
  <sheetData>
    <row r="1" spans="1:23" x14ac:dyDescent="0.3">
      <c r="A1" t="s">
        <v>0</v>
      </c>
    </row>
    <row r="2" spans="1:23" x14ac:dyDescent="0.3">
      <c r="A2" t="s">
        <v>1</v>
      </c>
    </row>
    <row r="4" spans="1:23" x14ac:dyDescent="0.3">
      <c r="A4" s="6" t="s">
        <v>28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  <c r="S4" s="7" t="s">
        <v>22</v>
      </c>
      <c r="T4" s="7" t="s">
        <v>23</v>
      </c>
      <c r="U4" s="7" t="s">
        <v>24</v>
      </c>
      <c r="V4" s="7" t="s">
        <v>25</v>
      </c>
      <c r="W4" s="7" t="s">
        <v>27</v>
      </c>
    </row>
    <row r="5" spans="1:23" x14ac:dyDescent="0.3">
      <c r="A5" s="1" t="s">
        <v>2</v>
      </c>
      <c r="B5" s="2">
        <v>8</v>
      </c>
      <c r="C5" s="2">
        <v>8</v>
      </c>
      <c r="D5" s="2">
        <v>6</v>
      </c>
      <c r="E5" s="2">
        <v>8</v>
      </c>
      <c r="F5" s="2">
        <v>8</v>
      </c>
      <c r="G5" s="2"/>
      <c r="H5" s="2">
        <v>8</v>
      </c>
      <c r="I5" s="2">
        <v>8</v>
      </c>
      <c r="J5" s="2"/>
      <c r="K5" s="2">
        <v>2</v>
      </c>
      <c r="L5" s="2">
        <v>5</v>
      </c>
      <c r="M5" s="2"/>
      <c r="N5" s="2">
        <v>7</v>
      </c>
      <c r="O5" s="2">
        <v>8</v>
      </c>
      <c r="P5" s="2">
        <v>8</v>
      </c>
      <c r="Q5" s="2"/>
      <c r="R5" s="2">
        <v>6</v>
      </c>
      <c r="S5" s="2">
        <v>5</v>
      </c>
      <c r="T5" s="2">
        <v>8</v>
      </c>
      <c r="U5" s="2">
        <v>8</v>
      </c>
      <c r="V5" s="2">
        <v>4</v>
      </c>
      <c r="W5" s="4">
        <f>AVERAGE(B5:V5)</f>
        <v>6.7647058823529411</v>
      </c>
    </row>
    <row r="6" spans="1:23" x14ac:dyDescent="0.3">
      <c r="A6" s="1" t="s">
        <v>3</v>
      </c>
      <c r="B6" s="2">
        <v>2</v>
      </c>
      <c r="C6" s="2">
        <v>5</v>
      </c>
      <c r="D6" s="2">
        <v>0</v>
      </c>
      <c r="E6" s="2">
        <v>5</v>
      </c>
      <c r="F6" s="2">
        <v>1</v>
      </c>
      <c r="G6" s="2"/>
      <c r="H6" s="2">
        <v>0</v>
      </c>
      <c r="I6" s="2">
        <v>1</v>
      </c>
      <c r="J6" s="2"/>
      <c r="K6" s="2">
        <v>3</v>
      </c>
      <c r="L6" s="2">
        <v>2</v>
      </c>
      <c r="M6" s="2"/>
      <c r="N6" s="2">
        <v>3</v>
      </c>
      <c r="O6" s="2">
        <v>0</v>
      </c>
      <c r="P6" s="2">
        <v>0</v>
      </c>
      <c r="Q6" s="2"/>
      <c r="R6" s="2">
        <v>1</v>
      </c>
      <c r="S6" s="2">
        <v>7</v>
      </c>
      <c r="T6" s="2">
        <v>1</v>
      </c>
      <c r="U6" s="2">
        <v>1</v>
      </c>
      <c r="V6" s="2">
        <v>1</v>
      </c>
      <c r="W6" s="4">
        <f t="shared" ref="W6:W7" si="0">AVERAGE(B6:V6)</f>
        <v>1.9411764705882353</v>
      </c>
    </row>
    <row r="7" spans="1:23" x14ac:dyDescent="0.3">
      <c r="A7" s="1" t="s">
        <v>4</v>
      </c>
      <c r="B7" s="2">
        <v>2</v>
      </c>
      <c r="C7" s="2">
        <v>7</v>
      </c>
      <c r="D7" s="2">
        <v>6</v>
      </c>
      <c r="E7" s="2">
        <v>7</v>
      </c>
      <c r="F7" s="2">
        <v>3</v>
      </c>
      <c r="G7" s="2"/>
      <c r="H7" s="2">
        <v>3</v>
      </c>
      <c r="I7" s="2">
        <v>2</v>
      </c>
      <c r="J7" s="2"/>
      <c r="K7" s="2">
        <v>7</v>
      </c>
      <c r="L7" s="2">
        <v>2</v>
      </c>
      <c r="M7" s="2"/>
      <c r="N7" s="2">
        <v>0</v>
      </c>
      <c r="O7" s="2">
        <v>4</v>
      </c>
      <c r="P7" s="2">
        <v>4</v>
      </c>
      <c r="Q7" s="2"/>
      <c r="R7" s="2">
        <v>2</v>
      </c>
      <c r="S7" s="2">
        <v>8</v>
      </c>
      <c r="T7" s="2">
        <v>3</v>
      </c>
      <c r="U7" s="2">
        <v>1</v>
      </c>
      <c r="V7" s="2">
        <v>1</v>
      </c>
      <c r="W7" s="4">
        <f t="shared" si="0"/>
        <v>3.6470588235294117</v>
      </c>
    </row>
    <row r="8" spans="1:23" x14ac:dyDescent="0.3">
      <c r="A8" s="3" t="s">
        <v>29</v>
      </c>
      <c r="B8" s="5">
        <f>SUBTOTAL(101,Table1[L0002])</f>
        <v>4</v>
      </c>
      <c r="C8" s="5">
        <f>SUBTOTAL(101,Table1[L0003])</f>
        <v>6.666666666666667</v>
      </c>
      <c r="D8" s="5">
        <f>SUBTOTAL(101,Table1[L0007])</f>
        <v>4</v>
      </c>
      <c r="E8" s="5">
        <f>SUBTOTAL(101,Table1[L0009])</f>
        <v>6.666666666666667</v>
      </c>
      <c r="F8" s="5">
        <f>SUBTOTAL(101,Table1[L0011])</f>
        <v>4</v>
      </c>
      <c r="G8" s="5" t="e">
        <f>SUBTOTAL(101,Table1[L0012])</f>
        <v>#DIV/0!</v>
      </c>
      <c r="H8" s="5">
        <f>SUBTOTAL(101,Table1[L0013])</f>
        <v>3.6666666666666665</v>
      </c>
      <c r="I8" s="5">
        <f>SUBTOTAL(101,Table1[L0202])</f>
        <v>3.6666666666666665</v>
      </c>
      <c r="J8" s="5" t="e">
        <f>SUBTOTAL(101,Table1[L0207])</f>
        <v>#DIV/0!</v>
      </c>
      <c r="K8" s="5">
        <f>SUBTOTAL(101,Table1[L0215])</f>
        <v>4</v>
      </c>
      <c r="L8" s="5">
        <f>SUBTOTAL(101,Table1[L0217])</f>
        <v>3</v>
      </c>
      <c r="M8" s="5" t="e">
        <f>SUBTOTAL(101,Table1[L0439])</f>
        <v>#DIV/0!</v>
      </c>
      <c r="N8" s="5">
        <f>SUBTOTAL(101,Table1[L0446])</f>
        <v>3.3333333333333335</v>
      </c>
      <c r="O8" s="5">
        <f>SUBTOTAL(101,Table1[L0461])</f>
        <v>4</v>
      </c>
      <c r="P8" s="5">
        <f>SUBTOTAL(101,Table1[L0462])</f>
        <v>4</v>
      </c>
      <c r="Q8" s="5" t="e">
        <f>SUBTOTAL(101,Table1[L0463])</f>
        <v>#DIV/0!</v>
      </c>
      <c r="R8" s="5">
        <f>SUBTOTAL(101,Table1[L0464])</f>
        <v>3</v>
      </c>
      <c r="S8" s="5">
        <f>SUBTOTAL(101,Table1[L0468])</f>
        <v>6.666666666666667</v>
      </c>
      <c r="T8" s="5">
        <f>SUBTOTAL(101,Table1[L0927])</f>
        <v>4</v>
      </c>
      <c r="U8" s="5">
        <f>SUBTOTAL(101,Table1[L1051])</f>
        <v>3.3333333333333335</v>
      </c>
      <c r="V8" s="5">
        <f>SUBTOTAL(101,Table1[L1978])</f>
        <v>2</v>
      </c>
      <c r="W8" s="5">
        <f>SUBTOTAL(101,Table1[DOP])</f>
        <v>4.117647058823529</v>
      </c>
    </row>
    <row r="10" spans="1:23" x14ac:dyDescent="0.3">
      <c r="A10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FFE66-C0C4-41B7-B694-F021931F1905}">
  <dimension ref="A1:F28"/>
  <sheetViews>
    <sheetView showGridLines="0" tabSelected="1" workbookViewId="0"/>
  </sheetViews>
  <sheetFormatPr defaultRowHeight="14.4" x14ac:dyDescent="0.3"/>
  <cols>
    <col min="1" max="1" width="7.21875" customWidth="1"/>
    <col min="2" max="2" width="18.33203125" bestFit="1" customWidth="1"/>
    <col min="3" max="3" width="9.21875" customWidth="1"/>
    <col min="4" max="4" width="14.77734375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4" spans="1:6" x14ac:dyDescent="0.3">
      <c r="A4" s="8" t="s">
        <v>52</v>
      </c>
      <c r="B4" s="8" t="s">
        <v>53</v>
      </c>
      <c r="C4" s="2" t="s">
        <v>2</v>
      </c>
      <c r="D4" s="2" t="s">
        <v>3</v>
      </c>
      <c r="E4" s="2" t="s">
        <v>4</v>
      </c>
      <c r="F4" s="2" t="s">
        <v>26</v>
      </c>
    </row>
    <row r="5" spans="1:6" x14ac:dyDescent="0.3">
      <c r="A5" s="8" t="s">
        <v>5</v>
      </c>
      <c r="B5" s="8" t="s">
        <v>31</v>
      </c>
      <c r="C5" s="2">
        <v>8</v>
      </c>
      <c r="D5" s="2">
        <v>2</v>
      </c>
      <c r="E5" s="2">
        <v>8</v>
      </c>
      <c r="F5" s="4">
        <f>AVERAGE(Table2[[#This Row],[Doçaria]:[Nestlé]])</f>
        <v>6</v>
      </c>
    </row>
    <row r="6" spans="1:6" x14ac:dyDescent="0.3">
      <c r="A6" s="8" t="s">
        <v>6</v>
      </c>
      <c r="B6" s="8" t="s">
        <v>32</v>
      </c>
      <c r="C6" s="2">
        <v>8</v>
      </c>
      <c r="D6" s="2">
        <v>5</v>
      </c>
      <c r="E6" s="2">
        <v>7</v>
      </c>
      <c r="F6" s="4">
        <f>AVERAGE(Table2[[#This Row],[Doçaria]:[Nestlé]])</f>
        <v>6.666666666666667</v>
      </c>
    </row>
    <row r="7" spans="1:6" x14ac:dyDescent="0.3">
      <c r="A7" s="8" t="s">
        <v>7</v>
      </c>
      <c r="B7" s="8" t="s">
        <v>33</v>
      </c>
      <c r="C7" s="2">
        <v>6</v>
      </c>
      <c r="D7" s="2">
        <v>0</v>
      </c>
      <c r="E7" s="2">
        <v>6</v>
      </c>
      <c r="F7" s="4">
        <f>AVERAGE(Table2[[#This Row],[Doçaria]:[Nestlé]])</f>
        <v>4</v>
      </c>
    </row>
    <row r="8" spans="1:6" x14ac:dyDescent="0.3">
      <c r="A8" s="8" t="s">
        <v>8</v>
      </c>
      <c r="B8" s="8" t="s">
        <v>34</v>
      </c>
      <c r="C8" s="2">
        <v>8</v>
      </c>
      <c r="D8" s="2">
        <v>5</v>
      </c>
      <c r="E8" s="2">
        <v>7</v>
      </c>
      <c r="F8" s="4">
        <f>AVERAGE(Table2[[#This Row],[Doçaria]:[Nestlé]])</f>
        <v>6.666666666666667</v>
      </c>
    </row>
    <row r="9" spans="1:6" x14ac:dyDescent="0.3">
      <c r="A9" s="8" t="s">
        <v>9</v>
      </c>
      <c r="B9" s="8" t="s">
        <v>35</v>
      </c>
      <c r="C9" s="2">
        <v>8</v>
      </c>
      <c r="D9" s="2">
        <v>1</v>
      </c>
      <c r="E9" s="2">
        <v>3</v>
      </c>
      <c r="F9" s="4">
        <f>AVERAGE(Table2[[#This Row],[Doçaria]:[Nestlé]])</f>
        <v>4</v>
      </c>
    </row>
    <row r="10" spans="1:6" x14ac:dyDescent="0.3">
      <c r="A10" s="8" t="s">
        <v>10</v>
      </c>
      <c r="B10" s="8" t="s">
        <v>36</v>
      </c>
      <c r="C10" s="2">
        <v>6</v>
      </c>
      <c r="D10" s="2">
        <v>1</v>
      </c>
      <c r="E10" s="2">
        <v>1</v>
      </c>
      <c r="F10" s="4">
        <f>AVERAGE(Table2[[#This Row],[Doçaria]:[Nestlé]])</f>
        <v>2.6666666666666665</v>
      </c>
    </row>
    <row r="11" spans="1:6" x14ac:dyDescent="0.3">
      <c r="A11" s="8" t="s">
        <v>11</v>
      </c>
      <c r="B11" s="8" t="s">
        <v>37</v>
      </c>
      <c r="C11" s="2">
        <v>8</v>
      </c>
      <c r="D11" s="2">
        <v>0</v>
      </c>
      <c r="E11" s="2">
        <v>3</v>
      </c>
      <c r="F11" s="4">
        <f>AVERAGE(Table2[[#This Row],[Doçaria]:[Nestlé]])</f>
        <v>3.6666666666666665</v>
      </c>
    </row>
    <row r="12" spans="1:6" x14ac:dyDescent="0.3">
      <c r="A12" s="8" t="s">
        <v>12</v>
      </c>
      <c r="B12" s="8" t="s">
        <v>38</v>
      </c>
      <c r="C12" s="2">
        <v>8</v>
      </c>
      <c r="D12" s="2">
        <v>1</v>
      </c>
      <c r="E12" s="2">
        <v>2</v>
      </c>
      <c r="F12" s="4">
        <f>AVERAGE(Table2[[#This Row],[Doçaria]:[Nestlé]])</f>
        <v>3.6666666666666665</v>
      </c>
    </row>
    <row r="13" spans="1:6" x14ac:dyDescent="0.3">
      <c r="A13" s="8" t="s">
        <v>13</v>
      </c>
      <c r="B13" s="8" t="s">
        <v>39</v>
      </c>
      <c r="C13" s="11">
        <v>8</v>
      </c>
      <c r="D13" s="11">
        <v>2</v>
      </c>
      <c r="E13" s="11">
        <v>2</v>
      </c>
      <c r="F13" s="4">
        <f>AVERAGE(Table2[[#This Row],[Doçaria]:[Nestlé]])</f>
        <v>4</v>
      </c>
    </row>
    <row r="14" spans="1:6" x14ac:dyDescent="0.3">
      <c r="A14" s="8" t="s">
        <v>14</v>
      </c>
      <c r="B14" s="8" t="s">
        <v>40</v>
      </c>
      <c r="C14" s="2">
        <v>2</v>
      </c>
      <c r="D14" s="2">
        <v>3</v>
      </c>
      <c r="E14" s="2">
        <v>7</v>
      </c>
      <c r="F14" s="4">
        <f>AVERAGE(Table2[[#This Row],[Doçaria]:[Nestlé]])</f>
        <v>4</v>
      </c>
    </row>
    <row r="15" spans="1:6" x14ac:dyDescent="0.3">
      <c r="A15" s="8" t="s">
        <v>15</v>
      </c>
      <c r="B15" s="8" t="s">
        <v>41</v>
      </c>
      <c r="C15" s="2">
        <v>5</v>
      </c>
      <c r="D15" s="2">
        <v>2</v>
      </c>
      <c r="E15" s="2">
        <v>2</v>
      </c>
      <c r="F15" s="4">
        <f>AVERAGE(Table2[[#This Row],[Doçaria]:[Nestlé]])</f>
        <v>3</v>
      </c>
    </row>
    <row r="16" spans="1:6" x14ac:dyDescent="0.3">
      <c r="A16" s="8" t="s">
        <v>16</v>
      </c>
      <c r="B16" s="8" t="s">
        <v>42</v>
      </c>
      <c r="C16" s="2">
        <v>5</v>
      </c>
      <c r="D16" s="2">
        <v>1</v>
      </c>
      <c r="E16" s="2">
        <v>2</v>
      </c>
      <c r="F16" s="4">
        <f>AVERAGE(Table2[[#This Row],[Doçaria]:[Nestlé]])</f>
        <v>2.6666666666666665</v>
      </c>
    </row>
    <row r="17" spans="1:6" x14ac:dyDescent="0.3">
      <c r="A17" s="8" t="s">
        <v>17</v>
      </c>
      <c r="B17" s="8" t="s">
        <v>43</v>
      </c>
      <c r="C17" s="2">
        <v>7</v>
      </c>
      <c r="D17" s="2">
        <v>3</v>
      </c>
      <c r="E17" s="2">
        <v>0</v>
      </c>
      <c r="F17" s="4">
        <f>AVERAGE(Table2[[#This Row],[Doçaria]:[Nestlé]])</f>
        <v>3.3333333333333335</v>
      </c>
    </row>
    <row r="18" spans="1:6" x14ac:dyDescent="0.3">
      <c r="A18" s="8" t="s">
        <v>18</v>
      </c>
      <c r="B18" s="8" t="s">
        <v>44</v>
      </c>
      <c r="C18" s="2">
        <v>8</v>
      </c>
      <c r="D18" s="2">
        <v>0</v>
      </c>
      <c r="E18" s="2">
        <v>4</v>
      </c>
      <c r="F18" s="4">
        <f>AVERAGE(Table2[[#This Row],[Doçaria]:[Nestlé]])</f>
        <v>4</v>
      </c>
    </row>
    <row r="19" spans="1:6" x14ac:dyDescent="0.3">
      <c r="A19" s="8" t="s">
        <v>19</v>
      </c>
      <c r="B19" s="8" t="s">
        <v>45</v>
      </c>
      <c r="C19" s="2">
        <v>8</v>
      </c>
      <c r="D19" s="2">
        <v>0</v>
      </c>
      <c r="E19" s="2">
        <v>4</v>
      </c>
      <c r="F19" s="4">
        <f>AVERAGE(Table2[[#This Row],[Doçaria]:[Nestlé]])</f>
        <v>4</v>
      </c>
    </row>
    <row r="20" spans="1:6" x14ac:dyDescent="0.3">
      <c r="A20" s="8" t="s">
        <v>20</v>
      </c>
      <c r="B20" s="8" t="s">
        <v>46</v>
      </c>
      <c r="C20" s="2">
        <v>8</v>
      </c>
      <c r="D20" s="2">
        <v>1</v>
      </c>
      <c r="E20" s="2">
        <v>3</v>
      </c>
      <c r="F20" s="4">
        <f>AVERAGE(Table2[[#This Row],[Doçaria]:[Nestlé]])</f>
        <v>4</v>
      </c>
    </row>
    <row r="21" spans="1:6" x14ac:dyDescent="0.3">
      <c r="A21" s="8" t="s">
        <v>21</v>
      </c>
      <c r="B21" s="8" t="s">
        <v>47</v>
      </c>
      <c r="C21" s="2">
        <v>6</v>
      </c>
      <c r="D21" s="2">
        <v>1</v>
      </c>
      <c r="E21" s="2">
        <v>2</v>
      </c>
      <c r="F21" s="4">
        <f>AVERAGE(Table2[[#This Row],[Doçaria]:[Nestlé]])</f>
        <v>3</v>
      </c>
    </row>
    <row r="22" spans="1:6" x14ac:dyDescent="0.3">
      <c r="A22" s="8" t="s">
        <v>22</v>
      </c>
      <c r="B22" s="8" t="s">
        <v>48</v>
      </c>
      <c r="C22" s="2">
        <v>5</v>
      </c>
      <c r="D22" s="2">
        <v>7</v>
      </c>
      <c r="E22" s="2">
        <v>8</v>
      </c>
      <c r="F22" s="4">
        <f>AVERAGE(Table2[[#This Row],[Doçaria]:[Nestlé]])</f>
        <v>6.666666666666667</v>
      </c>
    </row>
    <row r="23" spans="1:6" x14ac:dyDescent="0.3">
      <c r="A23" s="8" t="s">
        <v>23</v>
      </c>
      <c r="B23" s="8" t="s">
        <v>49</v>
      </c>
      <c r="C23" s="2">
        <v>8</v>
      </c>
      <c r="D23" s="2">
        <v>1</v>
      </c>
      <c r="E23" s="2">
        <v>3</v>
      </c>
      <c r="F23" s="4">
        <f>AVERAGE(Table2[[#This Row],[Doçaria]:[Nestlé]])</f>
        <v>4</v>
      </c>
    </row>
    <row r="24" spans="1:6" x14ac:dyDescent="0.3">
      <c r="A24" s="8" t="s">
        <v>24</v>
      </c>
      <c r="B24" s="8" t="s">
        <v>50</v>
      </c>
      <c r="C24" s="2">
        <v>8</v>
      </c>
      <c r="D24" s="2">
        <v>1</v>
      </c>
      <c r="E24" s="2">
        <v>1</v>
      </c>
      <c r="F24" s="4">
        <f>AVERAGE(Table2[[#This Row],[Doçaria]:[Nestlé]])</f>
        <v>3.3333333333333335</v>
      </c>
    </row>
    <row r="25" spans="1:6" x14ac:dyDescent="0.3">
      <c r="A25" s="8" t="s">
        <v>25</v>
      </c>
      <c r="B25" s="8" t="s">
        <v>51</v>
      </c>
      <c r="C25" s="2">
        <v>4</v>
      </c>
      <c r="D25" s="2">
        <v>1</v>
      </c>
      <c r="E25" s="2">
        <v>1</v>
      </c>
      <c r="F25" s="4">
        <f>AVERAGE(Table2[[#This Row],[Doçaria]:[Nestlé]])</f>
        <v>2</v>
      </c>
    </row>
    <row r="26" spans="1:6" x14ac:dyDescent="0.3">
      <c r="A26" s="9" t="s">
        <v>26</v>
      </c>
      <c r="B26" s="9"/>
      <c r="C26" s="10">
        <f>SUBTOTAL(101,Table2[Doçaria])</f>
        <v>6.7619047619047619</v>
      </c>
      <c r="D26" s="10">
        <f>SUBTOTAL(101,Table2[Marca Própria])</f>
        <v>1.8095238095238095</v>
      </c>
      <c r="E26" s="10">
        <f>SUBTOTAL(101,Table2[Nestlé])</f>
        <v>3.6190476190476191</v>
      </c>
      <c r="F26" s="10">
        <f>SUBTOTAL(101,Table2[Média])</f>
        <v>4.0634920634920642</v>
      </c>
    </row>
    <row r="27" spans="1:6" x14ac:dyDescent="0.3">
      <c r="A27" s="1"/>
      <c r="B27" s="1"/>
      <c r="C27" s="1"/>
      <c r="D27" s="1"/>
      <c r="E27" s="1"/>
      <c r="F27" s="1"/>
    </row>
    <row r="28" spans="1:6" x14ac:dyDescent="0.3">
      <c r="A28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8E63-7C5B-42F6-96DE-C16D8DDB1A8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C49EE372A15348A9E01CF2EE1B8D28" ma:contentTypeVersion="13" ma:contentTypeDescription="Create a new document." ma:contentTypeScope="" ma:versionID="367bac24d43b0cb45856e9bb1ea05a54">
  <xsd:schema xmlns:xsd="http://www.w3.org/2001/XMLSchema" xmlns:xs="http://www.w3.org/2001/XMLSchema" xmlns:p="http://schemas.microsoft.com/office/2006/metadata/properties" xmlns:ns1="http://schemas.microsoft.com/sharepoint/v3" xmlns:ns3="33ccaf50-3f06-4ef2-90e9-9a6c7fa0ea4a" xmlns:ns4="43f83643-2d11-4b26-9d2d-1b3e04ab0de4" targetNamespace="http://schemas.microsoft.com/office/2006/metadata/properties" ma:root="true" ma:fieldsID="b276059ba103611a39d9c873a56a586c" ns1:_="" ns3:_="" ns4:_="">
    <xsd:import namespace="http://schemas.microsoft.com/sharepoint/v3"/>
    <xsd:import namespace="33ccaf50-3f06-4ef2-90e9-9a6c7fa0ea4a"/>
    <xsd:import namespace="43f83643-2d11-4b26-9d2d-1b3e04ab0de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1:_ip_UnifiedCompliancePolicyProperties" minOccurs="0"/>
                <xsd:element ref="ns1:_ip_UnifiedCompliancePolicyUIAction" minOccurs="0"/>
                <xsd:element ref="ns4:MediaServiceOCR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ccaf50-3f06-4ef2-90e9-9a6c7fa0ea4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83643-2d11-4b26-9d2d-1b3e04ab0d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59D9C4A-BF40-4D3E-AD47-F5FED6DD3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3ccaf50-3f06-4ef2-90e9-9a6c7fa0ea4a"/>
    <ds:schemaRef ds:uri="43f83643-2d11-4b26-9d2d-1b3e04ab0d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6B9556-2528-4B83-95C5-EAA50208FF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44BAE1-629D-4B2F-B1F3-7352ED3B150C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3f83643-2d11-4b26-9d2d-1b3e04ab0de4"/>
    <ds:schemaRef ds:uri="33ccaf50-3f06-4ef2-90e9-9a6c7fa0ea4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aapadeiro</dc:creator>
  <cp:lastModifiedBy>aapadeiro</cp:lastModifiedBy>
  <dcterms:created xsi:type="dcterms:W3CDTF">2020-03-12T12:49:04Z</dcterms:created>
  <dcterms:modified xsi:type="dcterms:W3CDTF">2020-03-12T14:13:02Z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0x0101001CC49EE372A15348A9E01CF2EE1B8D28</vt:lpwstr>
  </property>
</Properties>
</file>