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3" i="1" l="1"/>
  <c r="O3" i="1"/>
  <c r="O8" i="1"/>
  <c r="O5" i="1"/>
  <c r="O4" i="1"/>
  <c r="O6" i="1"/>
  <c r="O7" i="1"/>
  <c r="N3" i="1"/>
  <c r="N8" i="1"/>
  <c r="N5" i="1"/>
  <c r="N4" i="1"/>
  <c r="N6" i="1"/>
  <c r="N7" i="1"/>
  <c r="M3" i="1"/>
  <c r="M8" i="1"/>
  <c r="M5" i="1"/>
  <c r="M4" i="1"/>
  <c r="M6" i="1"/>
  <c r="M7" i="1"/>
  <c r="L8" i="1"/>
  <c r="L5" i="1"/>
  <c r="L4" i="1"/>
  <c r="L6" i="1"/>
  <c r="L7" i="1"/>
  <c r="T7" i="1" l="1"/>
  <c r="T8" i="1"/>
  <c r="T6" i="1"/>
  <c r="T3" i="1"/>
  <c r="T4" i="1"/>
  <c r="T5" i="1"/>
</calcChain>
</file>

<file path=xl/sharedStrings.xml><?xml version="1.0" encoding="utf-8"?>
<sst xmlns="http://schemas.openxmlformats.org/spreadsheetml/2006/main" count="47" uniqueCount="47">
  <si>
    <t>Mjesto</t>
  </si>
  <si>
    <t>Ime</t>
  </si>
  <si>
    <t>Prezime</t>
  </si>
  <si>
    <t>I</t>
  </si>
  <si>
    <t>II</t>
  </si>
  <si>
    <t>III</t>
  </si>
  <si>
    <t>IV</t>
  </si>
  <si>
    <t>Ukupno</t>
  </si>
  <si>
    <t>Bakir</t>
  </si>
  <si>
    <t>Činjarević</t>
  </si>
  <si>
    <t>Čovčić</t>
  </si>
  <si>
    <t>Harun</t>
  </si>
  <si>
    <t>Zehra</t>
  </si>
  <si>
    <t>Grbović</t>
  </si>
  <si>
    <t>Muhamed</t>
  </si>
  <si>
    <t>Ibrahim</t>
  </si>
  <si>
    <t>Sefer</t>
  </si>
  <si>
    <t>Maid</t>
  </si>
  <si>
    <t>Nezović</t>
  </si>
  <si>
    <t>Bećirović</t>
  </si>
  <si>
    <t>Komentar</t>
  </si>
  <si>
    <t>Bonus2</t>
  </si>
  <si>
    <t>Bonus1</t>
  </si>
  <si>
    <t>Bonus3</t>
  </si>
  <si>
    <t>Bonus4</t>
  </si>
  <si>
    <t>Bodovi za zadatke</t>
  </si>
  <si>
    <t>Z1, nije korišten file za ispis podataka, a jeste za učitavanje ulaza -25% penal. Z3 neinicijalniziran prvi brojac, inače zadatak radi dobro ali zbog toga ispisuje pogresno -25% penal</t>
  </si>
  <si>
    <t>Bonusi i penali</t>
  </si>
  <si>
    <t>Max1</t>
  </si>
  <si>
    <t>Got1</t>
  </si>
  <si>
    <t>Got2</t>
  </si>
  <si>
    <t>Got3</t>
  </si>
  <si>
    <t>Got4</t>
  </si>
  <si>
    <t>Max2</t>
  </si>
  <si>
    <t>Max3</t>
  </si>
  <si>
    <t>Max4</t>
  </si>
  <si>
    <t>Zadatak 1 Testovi</t>
  </si>
  <si>
    <t>Zadatak 2 Testovi</t>
  </si>
  <si>
    <t>Zadatak 3 Testovi</t>
  </si>
  <si>
    <t>Zadatak 4 Testovi</t>
  </si>
  <si>
    <t>Napomena: Penali su uvedeni jer bilo je kodova koji nisu uopće radili zbog nekih sitnih greški npr ispis na ekran a ne u file. Umjesto da dam 0 bodova, ignorisao sam te greške i samo testirao algoritam. Za ove slučajeve uveden je penal od 25% ukupnih ostvarenih bodova na zadatak. Crvenom bojom su obilježeni zadaci kojima je oduzeto 25%</t>
  </si>
  <si>
    <t>U Z3 vraćena apsolutna vrijednost a ne obična razlika.</t>
  </si>
  <si>
    <t>U Z1, nije zatvoren file,nema penala jer radi kod. U Z2 pogrešno ime funkcije neću na ovo dati penal ali je bitno obratiti na ove stvari pažnju. U Z3 vraćena apsolutna vrijednost a ne obična razlika. Fali return vrijednost u skoro svim funkcijama koje vraćaju int-ove, main nema return 0, jedna funkcija ne vraca nista a int je, staviti void umjesto int, na ovo nema penala također jer je kod radio.</t>
  </si>
  <si>
    <t>bila je stamparska greška u zadatku 2. Napisao sam mimimumNumber umjesto minimumNumber, nisam nikome pikao kao grešku u ovom zadatku to.</t>
  </si>
  <si>
    <t>U Z1 nije korišten file za ispis podataka,-25% penal, također fileovi nisu zatvoreni na kraju. Z3 korištena matrica 1000x1000 koja je kod mene dala stack overflow, najbolje vektor vektora koristiti umjesto niz nizova, nema penala jer nije u zadatku specificirano ogranicenje na velicinu matrice</t>
  </si>
  <si>
    <t>Z2 vector&lt;char&gt; umjesto string -25% penal, također ime funkcije pogrešno ali nisam zbog tog oduzeo bodove. U zadatku 3 nisu racunati prosti brojevi.</t>
  </si>
  <si>
    <t>Dat bonus za potsticanje redovnog rada.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</si>
</sst>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49" fontId="0" fillId="0" borderId="0" xfId="0" applyNumberFormat="1" applyAlignment="1">
      <alignment wrapText="1"/>
    </xf>
    <xf numFmtId="49" fontId="0" fillId="0" borderId="0" xfId="0" applyNumberFormat="1" applyFont="1" applyAlignment="1">
      <alignment wrapText="1"/>
    </xf>
    <xf numFmtId="0" fontId="0" fillId="0" borderId="0" xfId="0" applyAlignment="1">
      <alignment horizontal="left" vertical="center"/>
    </xf>
    <xf numFmtId="2" fontId="0" fillId="0" borderId="0" xfId="0" applyNumberFormat="1" applyBorder="1" applyAlignment="1">
      <alignment horizontal="left" vertical="center"/>
    </xf>
    <xf numFmtId="2" fontId="0" fillId="0" borderId="1" xfId="0" applyNumberFormat="1" applyBorder="1" applyAlignment="1">
      <alignment horizontal="left" vertical="center"/>
    </xf>
    <xf numFmtId="2" fontId="0" fillId="0" borderId="2" xfId="0" applyNumberFormat="1" applyBorder="1" applyAlignment="1">
      <alignment horizontal="left" vertical="center"/>
    </xf>
    <xf numFmtId="2" fontId="0" fillId="0" borderId="3" xfId="0" applyNumberFormat="1" applyBorder="1" applyAlignment="1">
      <alignment horizontal="left" vertical="center"/>
    </xf>
    <xf numFmtId="2" fontId="0" fillId="0" borderId="4" xfId="0" applyNumberFormat="1" applyBorder="1" applyAlignment="1">
      <alignment horizontal="left" vertical="center"/>
    </xf>
    <xf numFmtId="2" fontId="0" fillId="0" borderId="5" xfId="0" applyNumberFormat="1" applyBorder="1" applyAlignment="1">
      <alignment horizontal="left" vertical="center"/>
    </xf>
    <xf numFmtId="2" fontId="0" fillId="0" borderId="6" xfId="0" applyNumberFormat="1" applyBorder="1" applyAlignment="1">
      <alignment horizontal="left" vertical="center"/>
    </xf>
    <xf numFmtId="2" fontId="0" fillId="0" borderId="7" xfId="0" applyNumberFormat="1" applyBorder="1" applyAlignment="1">
      <alignment horizontal="left" vertical="center"/>
    </xf>
    <xf numFmtId="2" fontId="0" fillId="0" borderId="8" xfId="0" applyNumberForma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/>
    </xf>
    <xf numFmtId="1" fontId="0" fillId="0" borderId="2" xfId="0" applyNumberFormat="1" applyBorder="1" applyAlignment="1">
      <alignment horizontal="left" vertical="center"/>
    </xf>
    <xf numFmtId="1" fontId="0" fillId="0" borderId="3" xfId="0" applyNumberFormat="1" applyBorder="1" applyAlignment="1">
      <alignment horizontal="left" vertical="center"/>
    </xf>
    <xf numFmtId="1" fontId="0" fillId="0" borderId="4" xfId="0" applyNumberFormat="1" applyBorder="1" applyAlignment="1">
      <alignment horizontal="left" vertical="center"/>
    </xf>
    <xf numFmtId="1" fontId="0" fillId="0" borderId="0" xfId="0" applyNumberFormat="1" applyBorder="1" applyAlignment="1">
      <alignment horizontal="left" vertical="center"/>
    </xf>
    <xf numFmtId="1" fontId="0" fillId="0" borderId="5" xfId="0" applyNumberFormat="1" applyBorder="1" applyAlignment="1">
      <alignment horizontal="left" vertical="center"/>
    </xf>
    <xf numFmtId="1" fontId="0" fillId="0" borderId="6" xfId="0" applyNumberFormat="1" applyBorder="1" applyAlignment="1">
      <alignment horizontal="left" vertical="center"/>
    </xf>
    <xf numFmtId="1" fontId="0" fillId="0" borderId="7" xfId="0" applyNumberFormat="1" applyBorder="1" applyAlignment="1">
      <alignment horizontal="left" vertical="center"/>
    </xf>
    <xf numFmtId="1" fontId="0" fillId="0" borderId="8" xfId="0" applyNumberFormat="1" applyBorder="1" applyAlignment="1">
      <alignment horizontal="left" vertical="center"/>
    </xf>
    <xf numFmtId="2" fontId="0" fillId="0" borderId="9" xfId="0" applyNumberFormat="1" applyBorder="1" applyAlignment="1">
      <alignment horizontal="left" vertical="center"/>
    </xf>
    <xf numFmtId="2" fontId="0" fillId="0" borderId="10" xfId="0" applyNumberFormat="1" applyBorder="1" applyAlignment="1">
      <alignment horizontal="left" vertical="center"/>
    </xf>
    <xf numFmtId="2" fontId="0" fillId="0" borderId="1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5" borderId="0" xfId="0" applyFill="1" applyAlignment="1"/>
    <xf numFmtId="0" fontId="3" fillId="0" borderId="1" xfId="0" applyNumberFormat="1" applyFont="1" applyBorder="1" applyAlignment="1">
      <alignment horizontal="left" vertical="center"/>
    </xf>
    <xf numFmtId="0" fontId="3" fillId="0" borderId="2" xfId="0" applyNumberFormat="1" applyFont="1" applyBorder="1" applyAlignment="1">
      <alignment horizontal="left" vertical="center"/>
    </xf>
    <xf numFmtId="0" fontId="3" fillId="0" borderId="3" xfId="0" applyNumberFormat="1" applyFont="1" applyBorder="1" applyAlignment="1">
      <alignment horizontal="left" vertical="center"/>
    </xf>
    <xf numFmtId="0" fontId="3" fillId="0" borderId="4" xfId="0" applyNumberFormat="1" applyFont="1" applyBorder="1" applyAlignment="1">
      <alignment horizontal="left" vertical="center"/>
    </xf>
    <xf numFmtId="0" fontId="3" fillId="0" borderId="0" xfId="0" applyNumberFormat="1" applyFont="1" applyBorder="1" applyAlignment="1">
      <alignment horizontal="left" vertical="center"/>
    </xf>
    <xf numFmtId="0" fontId="3" fillId="0" borderId="5" xfId="0" applyNumberFormat="1" applyFont="1" applyBorder="1" applyAlignment="1">
      <alignment horizontal="left" vertical="center"/>
    </xf>
    <xf numFmtId="0" fontId="3" fillId="0" borderId="0" xfId="0" quotePrefix="1" applyNumberFormat="1" applyFont="1" applyBorder="1" applyAlignment="1">
      <alignment horizontal="left" vertical="center"/>
    </xf>
    <xf numFmtId="0" fontId="3" fillId="0" borderId="6" xfId="0" applyNumberFormat="1" applyFont="1" applyBorder="1" applyAlignment="1">
      <alignment horizontal="left" vertical="center"/>
    </xf>
    <xf numFmtId="0" fontId="3" fillId="0" borderId="7" xfId="0" applyNumberFormat="1" applyFont="1" applyBorder="1" applyAlignment="1">
      <alignment horizontal="left" vertical="center"/>
    </xf>
    <xf numFmtId="0" fontId="3" fillId="0" borderId="8" xfId="0" applyNumberFormat="1" applyFont="1" applyBorder="1" applyAlignment="1">
      <alignment horizontal="left" vertical="center"/>
    </xf>
    <xf numFmtId="2" fontId="1" fillId="0" borderId="4" xfId="0" applyNumberFormat="1" applyFont="1" applyBorder="1" applyAlignment="1">
      <alignment horizontal="left" vertical="center"/>
    </xf>
    <xf numFmtId="2" fontId="1" fillId="0" borderId="0" xfId="0" applyNumberFormat="1" applyFont="1" applyBorder="1" applyAlignment="1">
      <alignment horizontal="left" vertical="center"/>
    </xf>
    <xf numFmtId="0" fontId="3" fillId="0" borderId="0" xfId="0" applyFont="1"/>
    <xf numFmtId="2" fontId="3" fillId="0" borderId="0" xfId="0" applyNumberFormat="1" applyFont="1" applyBorder="1" applyAlignment="1">
      <alignment horizontal="left" vertic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21">
    <dxf>
      <numFmt numFmtId="30" formatCode="@"/>
      <alignment horizontal="general" vertical="bottom" textRotation="0" wrapText="1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" formatCode="0"/>
      <alignment horizontal="left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" formatCode="0"/>
      <alignment horizontal="left" vertical="center" textRotation="0" wrapText="0" indent="0" justifyLastLine="0" shrinkToFit="0" readingOrder="0"/>
    </dxf>
    <dxf>
      <numFmt numFmtId="1" formatCode="0"/>
      <alignment horizontal="left" vertical="center" textRotation="0" wrapText="0" indent="0" justifyLastLine="0" shrinkToFit="0" readingOrder="0"/>
    </dxf>
    <dxf>
      <numFmt numFmtId="1" formatCode="0"/>
      <alignment horizontal="left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2" formatCode="0.00"/>
      <alignment horizontal="left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2" formatCode="0.00"/>
      <alignment horizontal="left" vertical="center" textRotation="0" wrapText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left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:U8" totalsRowShown="0">
  <autoFilter ref="A2:U8"/>
  <sortState ref="A3:U8">
    <sortCondition ref="A2:A8"/>
  </sortState>
  <tableColumns count="21">
    <tableColumn id="1" name="Mjesto" dataDxfId="20"/>
    <tableColumn id="2" name="Ime" dataDxfId="19"/>
    <tableColumn id="3" name="Prezime" dataDxfId="18"/>
    <tableColumn id="4" name="Got1" dataDxfId="17"/>
    <tableColumn id="8" name="Max1" dataDxfId="16"/>
    <tableColumn id="5" name="Got2" dataDxfId="15"/>
    <tableColumn id="14" name="Max2" dataDxfId="14"/>
    <tableColumn id="6" name="Got3" dataDxfId="13"/>
    <tableColumn id="16" name="Max3" dataDxfId="12"/>
    <tableColumn id="7" name="Got4" dataDxfId="11"/>
    <tableColumn id="9" name="Max4" dataDxfId="10"/>
    <tableColumn id="17" name="I" dataDxfId="9">
      <calculatedColumnFormula>(Table1[[#This Row],[Got1]]/Table1[[#This Row],[Max1]]*100)</calculatedColumnFormula>
    </tableColumn>
    <tableColumn id="10" name="II" dataDxfId="8">
      <calculatedColumnFormula>(Table1[[#This Row],[Got2]]/Table1[[#This Row],[Max2]]*100)</calculatedColumnFormula>
    </tableColumn>
    <tableColumn id="11" name="III" dataDxfId="7">
      <calculatedColumnFormula>(Table1[[#This Row],[Got3]]/Table1[[#This Row],[Max3]]*100)</calculatedColumnFormula>
    </tableColumn>
    <tableColumn id="12" name="IV" dataDxfId="6">
      <calculatedColumnFormula>(Table1[[#This Row],[Got4]]/Table1[[#This Row],[Max4]]*100)</calculatedColumnFormula>
    </tableColumn>
    <tableColumn id="23" name="Bonus1" dataDxfId="5"/>
    <tableColumn id="24" name="Bonus2" dataDxfId="4"/>
    <tableColumn id="25" name="Bonus3" dataDxfId="3"/>
    <tableColumn id="26" name="Bonus4" dataDxfId="2"/>
    <tableColumn id="18" name="Ukupno" dataDxfId="1">
      <calculatedColumnFormula>SUM(Table1[[#This Row],[I]:[Bonus4]])</calculatedColumnFormula>
    </tableColumn>
    <tableColumn id="15" name="Komenta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tabSelected="1" workbookViewId="0">
      <selection activeCell="U15" sqref="U15"/>
    </sheetView>
  </sheetViews>
  <sheetFormatPr defaultRowHeight="15" x14ac:dyDescent="0.25"/>
  <cols>
    <col min="1" max="1" width="10.7109375" customWidth="1"/>
    <col min="2" max="2" width="10" bestFit="1" customWidth="1"/>
    <col min="3" max="3" width="10.5703125" bestFit="1" customWidth="1"/>
    <col min="4" max="11" width="9.140625" customWidth="1"/>
    <col min="12" max="15" width="6.5703125" bestFit="1" customWidth="1"/>
    <col min="16" max="19" width="9.7109375" bestFit="1" customWidth="1"/>
    <col min="20" max="20" width="10.28515625" bestFit="1" customWidth="1"/>
    <col min="21" max="21" width="76.140625" customWidth="1"/>
    <col min="22" max="23" width="6.5703125" bestFit="1" customWidth="1"/>
    <col min="24" max="24" width="10.28515625" bestFit="1" customWidth="1"/>
    <col min="25" max="25" width="12" bestFit="1" customWidth="1"/>
  </cols>
  <sheetData>
    <row r="1" spans="1:21" x14ac:dyDescent="0.25">
      <c r="D1" s="48" t="s">
        <v>36</v>
      </c>
      <c r="E1" s="48"/>
      <c r="F1" s="49" t="s">
        <v>37</v>
      </c>
      <c r="G1" s="49"/>
      <c r="H1" s="48" t="s">
        <v>38</v>
      </c>
      <c r="I1" s="48"/>
      <c r="J1" s="49" t="s">
        <v>39</v>
      </c>
      <c r="K1" s="49"/>
      <c r="L1" s="48" t="s">
        <v>25</v>
      </c>
      <c r="M1" s="48"/>
      <c r="N1" s="48"/>
      <c r="O1" s="48"/>
      <c r="P1" s="47" t="s">
        <v>27</v>
      </c>
      <c r="Q1" s="47"/>
      <c r="R1" s="47"/>
      <c r="S1" s="47"/>
      <c r="T1" s="32"/>
    </row>
    <row r="2" spans="1:21" ht="15.75" thickBot="1" x14ac:dyDescent="0.3">
      <c r="A2" t="s">
        <v>0</v>
      </c>
      <c r="B2" t="s">
        <v>1</v>
      </c>
      <c r="C2" t="s">
        <v>2</v>
      </c>
      <c r="D2" t="s">
        <v>29</v>
      </c>
      <c r="E2" t="s">
        <v>28</v>
      </c>
      <c r="F2" t="s">
        <v>30</v>
      </c>
      <c r="G2" t="s">
        <v>33</v>
      </c>
      <c r="H2" t="s">
        <v>31</v>
      </c>
      <c r="I2" t="s">
        <v>34</v>
      </c>
      <c r="J2" t="s">
        <v>32</v>
      </c>
      <c r="K2" t="s">
        <v>35</v>
      </c>
      <c r="L2" t="s">
        <v>3</v>
      </c>
      <c r="M2" t="s">
        <v>4</v>
      </c>
      <c r="N2" t="s">
        <v>5</v>
      </c>
      <c r="O2" t="s">
        <v>6</v>
      </c>
      <c r="P2" t="s">
        <v>22</v>
      </c>
      <c r="Q2" t="s">
        <v>21</v>
      </c>
      <c r="R2" t="s">
        <v>23</v>
      </c>
      <c r="S2" t="s">
        <v>24</v>
      </c>
      <c r="T2" t="s">
        <v>7</v>
      </c>
      <c r="U2" t="s">
        <v>20</v>
      </c>
    </row>
    <row r="3" spans="1:21" x14ac:dyDescent="0.25">
      <c r="A3" s="4">
        <v>1</v>
      </c>
      <c r="B3" s="26" t="s">
        <v>8</v>
      </c>
      <c r="C3" s="27" t="s">
        <v>9</v>
      </c>
      <c r="D3" s="33">
        <v>9</v>
      </c>
      <c r="E3" s="34">
        <v>11</v>
      </c>
      <c r="F3" s="34">
        <v>88</v>
      </c>
      <c r="G3" s="34">
        <v>90</v>
      </c>
      <c r="H3" s="34">
        <v>8</v>
      </c>
      <c r="I3" s="34">
        <v>11</v>
      </c>
      <c r="J3" s="34">
        <v>26</v>
      </c>
      <c r="K3" s="35">
        <v>26</v>
      </c>
      <c r="L3" s="6">
        <f>(Table1[[#This Row],[Got1]]/Table1[[#This Row],[Max1]]*100)</f>
        <v>81.818181818181827</v>
      </c>
      <c r="M3" s="7">
        <f>(Table1[[#This Row],[Got2]]/Table1[[#This Row],[Max2]]*100)</f>
        <v>97.777777777777771</v>
      </c>
      <c r="N3" s="7">
        <f>(Table1[[#This Row],[Got3]]/Table1[[#This Row],[Max3]]*100)</f>
        <v>72.727272727272734</v>
      </c>
      <c r="O3" s="8">
        <f>(Table1[[#This Row],[Got4]]/Table1[[#This Row],[Max4]]*100)</f>
        <v>100</v>
      </c>
      <c r="P3" s="14">
        <v>0</v>
      </c>
      <c r="Q3" s="15">
        <v>0</v>
      </c>
      <c r="R3" s="15">
        <v>0</v>
      </c>
      <c r="S3" s="16">
        <v>0</v>
      </c>
      <c r="T3" s="23">
        <f>SUM(Table1[[#This Row],[I]:[Bonus4]])</f>
        <v>352.32323232323233</v>
      </c>
      <c r="U3" s="2" t="s">
        <v>41</v>
      </c>
    </row>
    <row r="4" spans="1:21" ht="75" x14ac:dyDescent="0.25">
      <c r="A4" s="4">
        <v>2</v>
      </c>
      <c r="B4" s="28" t="s">
        <v>14</v>
      </c>
      <c r="C4" s="29" t="s">
        <v>19</v>
      </c>
      <c r="D4" s="36">
        <v>11</v>
      </c>
      <c r="E4" s="37">
        <v>11</v>
      </c>
      <c r="F4" s="37">
        <v>32</v>
      </c>
      <c r="G4" s="37">
        <v>90</v>
      </c>
      <c r="H4" s="37">
        <v>8</v>
      </c>
      <c r="I4" s="37">
        <v>11</v>
      </c>
      <c r="J4" s="37">
        <v>26</v>
      </c>
      <c r="K4" s="38">
        <v>26</v>
      </c>
      <c r="L4" s="9">
        <f>(Table1[[#This Row],[Got1]]/Table1[[#This Row],[Max1]]*100)</f>
        <v>100</v>
      </c>
      <c r="M4" s="46">
        <f>(Table1[[#This Row],[Got2]]/Table1[[#This Row],[Max2]]*100)</f>
        <v>35.555555555555557</v>
      </c>
      <c r="N4" s="5">
        <f>(Table1[[#This Row],[Got3]]/Table1[[#This Row],[Max3]]*100)</f>
        <v>72.727272727272734</v>
      </c>
      <c r="O4" s="10">
        <f>(Table1[[#This Row],[Got4]]/Table1[[#This Row],[Max4]]*100)</f>
        <v>100</v>
      </c>
      <c r="P4" s="17">
        <v>0</v>
      </c>
      <c r="Q4" s="18">
        <v>0</v>
      </c>
      <c r="R4" s="18">
        <v>0</v>
      </c>
      <c r="S4" s="19">
        <v>0</v>
      </c>
      <c r="T4" s="24">
        <f>SUM(Table1[[#This Row],[I]:[Bonus4]])</f>
        <v>308.28282828282829</v>
      </c>
      <c r="U4" s="2" t="s">
        <v>42</v>
      </c>
    </row>
    <row r="5" spans="1:21" ht="47.25" customHeight="1" x14ac:dyDescent="0.25">
      <c r="A5" s="4">
        <v>3</v>
      </c>
      <c r="B5" s="28" t="s">
        <v>12</v>
      </c>
      <c r="C5" s="29" t="s">
        <v>13</v>
      </c>
      <c r="D5" s="36">
        <v>9</v>
      </c>
      <c r="E5" s="37">
        <v>11</v>
      </c>
      <c r="F5" s="37">
        <v>90</v>
      </c>
      <c r="G5" s="37">
        <v>90</v>
      </c>
      <c r="H5" s="37">
        <v>10</v>
      </c>
      <c r="I5" s="37">
        <v>11</v>
      </c>
      <c r="J5" s="37">
        <v>2</v>
      </c>
      <c r="K5" s="38">
        <v>26</v>
      </c>
      <c r="L5" s="43">
        <f>(Table1[[#This Row],[Got1]]/Table1[[#This Row],[Max1]]*100)</f>
        <v>81.818181818181827</v>
      </c>
      <c r="M5" s="5">
        <f>(Table1[[#This Row],[Got2]]/Table1[[#This Row],[Max2]]*100)</f>
        <v>100</v>
      </c>
      <c r="N5" s="5">
        <f>(Table1[[#This Row],[Got3]]/Table1[[#This Row],[Max3]]*100)</f>
        <v>90.909090909090907</v>
      </c>
      <c r="O5" s="10">
        <f>(Table1[[#This Row],[Got4]]/Table1[[#This Row],[Max4]]*100)</f>
        <v>7.6923076923076925</v>
      </c>
      <c r="P5" s="17">
        <v>-20.454999999999998</v>
      </c>
      <c r="Q5" s="18">
        <v>0</v>
      </c>
      <c r="R5" s="18">
        <v>0</v>
      </c>
      <c r="S5" s="19">
        <v>0</v>
      </c>
      <c r="T5" s="24">
        <f>SUM(Table1[[#This Row],[I]:[Bonus4]])</f>
        <v>259.96458041958044</v>
      </c>
      <c r="U5" s="3" t="s">
        <v>44</v>
      </c>
    </row>
    <row r="6" spans="1:21" ht="45" x14ac:dyDescent="0.25">
      <c r="A6" s="4">
        <v>4</v>
      </c>
      <c r="B6" s="28" t="s">
        <v>15</v>
      </c>
      <c r="C6" s="29" t="s">
        <v>16</v>
      </c>
      <c r="D6" s="36">
        <v>8</v>
      </c>
      <c r="E6" s="37">
        <v>11</v>
      </c>
      <c r="F6" s="39">
        <v>6</v>
      </c>
      <c r="G6" s="37">
        <v>90</v>
      </c>
      <c r="H6" s="37">
        <v>11</v>
      </c>
      <c r="I6" s="37">
        <v>11</v>
      </c>
      <c r="J6" s="37">
        <v>0</v>
      </c>
      <c r="K6" s="38">
        <v>26</v>
      </c>
      <c r="L6" s="43">
        <f>(Table1[[#This Row],[Got1]]/Table1[[#This Row],[Max1]]*100)</f>
        <v>72.727272727272734</v>
      </c>
      <c r="M6" s="5">
        <f>(Table1[[#This Row],[Got2]]/Table1[[#This Row],[Max2]]*100)</f>
        <v>6.666666666666667</v>
      </c>
      <c r="N6" s="44">
        <f>(Table1[[#This Row],[Got3]]/Table1[[#This Row],[Max3]]*100)</f>
        <v>100</v>
      </c>
      <c r="O6" s="10">
        <f>(Table1[[#This Row],[Got4]]/Table1[[#This Row],[Max4]]*100)</f>
        <v>0</v>
      </c>
      <c r="P6" s="17">
        <v>-18.182500000000001</v>
      </c>
      <c r="Q6" s="18">
        <v>0</v>
      </c>
      <c r="R6" s="18">
        <v>-25</v>
      </c>
      <c r="S6" s="19">
        <v>0</v>
      </c>
      <c r="T6" s="24">
        <f>SUM(Table1[[#This Row],[I]:[Bonus4]])</f>
        <v>136.2114393939394</v>
      </c>
      <c r="U6" s="2" t="s">
        <v>26</v>
      </c>
    </row>
    <row r="7" spans="1:21" ht="30" x14ac:dyDescent="0.25">
      <c r="A7" s="4">
        <v>5</v>
      </c>
      <c r="B7" s="28" t="s">
        <v>17</v>
      </c>
      <c r="C7" s="29" t="s">
        <v>18</v>
      </c>
      <c r="D7" s="36">
        <v>0</v>
      </c>
      <c r="E7" s="37">
        <v>11</v>
      </c>
      <c r="F7" s="37">
        <v>39</v>
      </c>
      <c r="G7" s="37">
        <v>90</v>
      </c>
      <c r="H7" s="37">
        <v>3</v>
      </c>
      <c r="I7" s="37">
        <v>11</v>
      </c>
      <c r="J7" s="37">
        <v>0</v>
      </c>
      <c r="K7" s="38">
        <v>26</v>
      </c>
      <c r="L7" s="9">
        <f>(Table1[[#This Row],[Got1]]/Table1[[#This Row],[Max1]]*100)</f>
        <v>0</v>
      </c>
      <c r="M7" s="44">
        <f>(Table1[[#This Row],[Got2]]/Table1[[#This Row],[Max2]]*100)</f>
        <v>43.333333333333336</v>
      </c>
      <c r="N7" s="5">
        <f>(Table1[[#This Row],[Got3]]/Table1[[#This Row],[Max3]]*100)</f>
        <v>27.27272727272727</v>
      </c>
      <c r="O7" s="10">
        <f>(Table1[[#This Row],[Got4]]/Table1[[#This Row],[Max4]]*100)</f>
        <v>0</v>
      </c>
      <c r="P7" s="17">
        <v>0</v>
      </c>
      <c r="Q7" s="18">
        <v>-10.8325</v>
      </c>
      <c r="R7" s="18">
        <v>0</v>
      </c>
      <c r="S7" s="19">
        <v>0</v>
      </c>
      <c r="T7" s="24">
        <f>SUM(Table1[[#This Row],[I]:[Bonus4]])</f>
        <v>59.773560606060613</v>
      </c>
      <c r="U7" s="2" t="s">
        <v>45</v>
      </c>
    </row>
    <row r="8" spans="1:21" ht="15.75" thickBot="1" x14ac:dyDescent="0.3">
      <c r="A8" s="4">
        <v>6</v>
      </c>
      <c r="B8" s="30" t="s">
        <v>11</v>
      </c>
      <c r="C8" s="31" t="s">
        <v>10</v>
      </c>
      <c r="D8" s="40">
        <v>0</v>
      </c>
      <c r="E8" s="41">
        <v>11</v>
      </c>
      <c r="F8" s="41">
        <v>0</v>
      </c>
      <c r="G8" s="41">
        <v>90</v>
      </c>
      <c r="H8" s="41">
        <v>0</v>
      </c>
      <c r="I8" s="41">
        <v>11</v>
      </c>
      <c r="J8" s="41">
        <v>0</v>
      </c>
      <c r="K8" s="42">
        <v>26</v>
      </c>
      <c r="L8" s="11">
        <f>(Table1[[#This Row],[Got1]]/Table1[[#This Row],[Max1]]*100)</f>
        <v>0</v>
      </c>
      <c r="M8" s="12">
        <f>(Table1[[#This Row],[Got2]]/Table1[[#This Row],[Max2]]*100)</f>
        <v>0</v>
      </c>
      <c r="N8" s="12">
        <f>(Table1[[#This Row],[Got3]]/Table1[[#This Row],[Max3]]*100)</f>
        <v>0</v>
      </c>
      <c r="O8" s="13">
        <f>(Table1[[#This Row],[Got4]]/Table1[[#This Row],[Max4]]*100)</f>
        <v>0</v>
      </c>
      <c r="P8" s="20">
        <v>0</v>
      </c>
      <c r="Q8" s="21">
        <v>10</v>
      </c>
      <c r="R8" s="21">
        <v>10</v>
      </c>
      <c r="S8" s="22">
        <v>0</v>
      </c>
      <c r="T8" s="25">
        <f>SUM(Table1[[#This Row],[I]:[Bonus4]])</f>
        <v>20</v>
      </c>
      <c r="U8" s="2" t="s">
        <v>46</v>
      </c>
    </row>
    <row r="10" spans="1:21" x14ac:dyDescent="0.25">
      <c r="A10" t="s">
        <v>40</v>
      </c>
    </row>
    <row r="11" spans="1:21" x14ac:dyDescent="0.25">
      <c r="A11" s="45" t="s">
        <v>43</v>
      </c>
    </row>
    <row r="12" spans="1:21" x14ac:dyDescent="0.25">
      <c r="A12" s="1"/>
    </row>
  </sheetData>
  <mergeCells count="6">
    <mergeCell ref="P1:S1"/>
    <mergeCell ref="H1:I1"/>
    <mergeCell ref="D1:E1"/>
    <mergeCell ref="J1:K1"/>
    <mergeCell ref="L1:O1"/>
    <mergeCell ref="F1:G1"/>
  </mergeCell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Erol Terovic</dc:creator>
  <cp:lastModifiedBy>Erol Terovic</cp:lastModifiedBy>
  <dcterms:created xsi:type="dcterms:W3CDTF">2021-03-27T13:36:58Z</dcterms:created>
  <dcterms:modified xsi:type="dcterms:W3CDTF">2021-03-28T23:59:13Z</dcterms:modified>
</cp:coreProperties>
</file>