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D:\Cornell\Reliability\Project\"/>
    </mc:Choice>
  </mc:AlternateContent>
  <bookViews>
    <workbookView xWindow="0" yWindow="0" windowWidth="23040" windowHeight="9048" xr2:uid="{4C92818C-F5D0-497F-9BF1-11803F983813}"/>
  </bookViews>
  <sheets>
    <sheet name="Site Selection" sheetId="2" r:id="rId1"/>
    <sheet name="Capacity Management" sheetId="4" r:id="rId2"/>
    <sheet name="Instructions" sheetId="3" r:id="rId3"/>
  </sheets>
  <externalReferences>
    <externalReference r:id="rId4"/>
  </externalReferences>
  <definedNames>
    <definedName name="_xlchart.v1.0" hidden="1">'Site Selection'!$AM$3:$AM$123</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1" i="4" l="1"/>
  <c r="D181" i="4" s="1"/>
  <c r="E181" i="4" s="1"/>
  <c r="C180" i="4"/>
  <c r="D180" i="4" s="1"/>
  <c r="E180" i="4" s="1"/>
  <c r="C179" i="4"/>
  <c r="D179" i="4" s="1"/>
  <c r="E179" i="4" s="1"/>
  <c r="C178" i="4"/>
  <c r="D178" i="4" s="1"/>
  <c r="E178" i="4" s="1"/>
  <c r="C177" i="4"/>
  <c r="D177" i="4" s="1"/>
  <c r="E177" i="4" s="1"/>
  <c r="C176" i="4"/>
  <c r="D176" i="4" s="1"/>
  <c r="E176" i="4" s="1"/>
  <c r="C175" i="4"/>
  <c r="D175" i="4" s="1"/>
  <c r="E175" i="4" s="1"/>
  <c r="C174" i="4"/>
  <c r="D174" i="4" s="1"/>
  <c r="E174" i="4" s="1"/>
  <c r="C173" i="4"/>
  <c r="D173" i="4" s="1"/>
  <c r="E173" i="4" s="1"/>
  <c r="C172" i="4"/>
  <c r="D172" i="4" s="1"/>
  <c r="E172" i="4" s="1"/>
  <c r="C171" i="4"/>
  <c r="D171" i="4" s="1"/>
  <c r="E171" i="4" s="1"/>
  <c r="C170" i="4"/>
  <c r="D170" i="4" s="1"/>
  <c r="E170" i="4" s="1"/>
  <c r="C169" i="4"/>
  <c r="D169" i="4" s="1"/>
  <c r="E169" i="4" s="1"/>
  <c r="C168" i="4"/>
  <c r="D168" i="4" s="1"/>
  <c r="E168" i="4" s="1"/>
  <c r="C167" i="4"/>
  <c r="D167" i="4" s="1"/>
  <c r="E167" i="4" s="1"/>
  <c r="C166" i="4"/>
  <c r="D166" i="4" s="1"/>
  <c r="E166" i="4" s="1"/>
  <c r="C165" i="4"/>
  <c r="D165" i="4" s="1"/>
  <c r="E165" i="4" s="1"/>
  <c r="C164" i="4"/>
  <c r="D164" i="4" s="1"/>
  <c r="E164" i="4" s="1"/>
  <c r="C163" i="4"/>
  <c r="D163" i="4" s="1"/>
  <c r="E163" i="4" s="1"/>
  <c r="C162" i="4"/>
  <c r="D162" i="4" s="1"/>
  <c r="E162" i="4" s="1"/>
  <c r="C161" i="4"/>
  <c r="D161" i="4" s="1"/>
  <c r="E161" i="4" s="1"/>
  <c r="C160" i="4"/>
  <c r="D160" i="4" s="1"/>
  <c r="E160" i="4" s="1"/>
  <c r="C159" i="4"/>
  <c r="D159" i="4" s="1"/>
  <c r="E159" i="4" s="1"/>
  <c r="C158" i="4"/>
  <c r="D158" i="4" s="1"/>
  <c r="E158" i="4" s="1"/>
  <c r="C157" i="4"/>
  <c r="D157" i="4" s="1"/>
  <c r="E157" i="4" s="1"/>
  <c r="C156" i="4"/>
  <c r="D156" i="4" s="1"/>
  <c r="E156" i="4" s="1"/>
  <c r="C155" i="4"/>
  <c r="D155" i="4" s="1"/>
  <c r="E155" i="4" s="1"/>
  <c r="C154" i="4"/>
  <c r="D154" i="4" s="1"/>
  <c r="E154" i="4" s="1"/>
  <c r="C153" i="4"/>
  <c r="D153" i="4" s="1"/>
  <c r="E153" i="4" s="1"/>
  <c r="C152" i="4"/>
  <c r="D152" i="4" s="1"/>
  <c r="E152" i="4" s="1"/>
  <c r="C151" i="4"/>
  <c r="D151" i="4" s="1"/>
  <c r="E151" i="4" s="1"/>
  <c r="C150" i="4"/>
  <c r="D150" i="4" s="1"/>
  <c r="E150" i="4" s="1"/>
  <c r="C149" i="4"/>
  <c r="D149" i="4" s="1"/>
  <c r="E149" i="4" s="1"/>
  <c r="C148" i="4"/>
  <c r="D148" i="4" s="1"/>
  <c r="E148" i="4" s="1"/>
  <c r="C147" i="4"/>
  <c r="D147" i="4" s="1"/>
  <c r="E147" i="4" s="1"/>
  <c r="C146" i="4"/>
  <c r="D146" i="4" s="1"/>
  <c r="E146" i="4" s="1"/>
  <c r="C145" i="4"/>
  <c r="D145" i="4" s="1"/>
  <c r="E145" i="4" s="1"/>
  <c r="C144" i="4"/>
  <c r="D144" i="4" s="1"/>
  <c r="E144" i="4" s="1"/>
  <c r="C143" i="4"/>
  <c r="D143" i="4" s="1"/>
  <c r="E143" i="4" s="1"/>
  <c r="C142" i="4"/>
  <c r="D142" i="4" s="1"/>
  <c r="E142" i="4" s="1"/>
  <c r="C141" i="4"/>
  <c r="D141" i="4" s="1"/>
  <c r="E141" i="4" s="1"/>
  <c r="C140" i="4"/>
  <c r="D140" i="4" s="1"/>
  <c r="E140" i="4" s="1"/>
  <c r="C139" i="4"/>
  <c r="D139" i="4" s="1"/>
  <c r="E139" i="4" s="1"/>
  <c r="C138" i="4"/>
  <c r="D138" i="4" s="1"/>
  <c r="E138" i="4" s="1"/>
  <c r="C137" i="4"/>
  <c r="D137" i="4" s="1"/>
  <c r="E137" i="4" s="1"/>
  <c r="C136" i="4"/>
  <c r="D136" i="4" s="1"/>
  <c r="E136" i="4" s="1"/>
  <c r="C135" i="4"/>
  <c r="D135" i="4" s="1"/>
  <c r="E135" i="4" s="1"/>
  <c r="C134" i="4"/>
  <c r="D134" i="4" s="1"/>
  <c r="E134" i="4" s="1"/>
  <c r="C133" i="4"/>
  <c r="D133" i="4" s="1"/>
  <c r="E133" i="4" s="1"/>
  <c r="C132" i="4"/>
  <c r="D132" i="4" s="1"/>
  <c r="E132" i="4" s="1"/>
  <c r="C131" i="4"/>
  <c r="D131" i="4" s="1"/>
  <c r="E131" i="4" s="1"/>
  <c r="C130" i="4"/>
  <c r="D130" i="4" s="1"/>
  <c r="E130" i="4" s="1"/>
  <c r="C129" i="4"/>
  <c r="D129" i="4" s="1"/>
  <c r="E129" i="4" s="1"/>
  <c r="C128" i="4"/>
  <c r="D128" i="4" s="1"/>
  <c r="E128" i="4" s="1"/>
  <c r="C127" i="4"/>
  <c r="D127" i="4" s="1"/>
  <c r="E127" i="4" s="1"/>
  <c r="C126" i="4"/>
  <c r="D126" i="4" s="1"/>
  <c r="E126" i="4" s="1"/>
  <c r="C125" i="4"/>
  <c r="D125" i="4" s="1"/>
  <c r="E125" i="4" s="1"/>
  <c r="C124" i="4"/>
  <c r="D124" i="4" s="1"/>
  <c r="E124" i="4" s="1"/>
  <c r="C123" i="4"/>
  <c r="D123" i="4" s="1"/>
  <c r="E123" i="4" s="1"/>
  <c r="C122" i="4"/>
  <c r="D122" i="4" s="1"/>
  <c r="E122" i="4" s="1"/>
  <c r="C121" i="4"/>
  <c r="D121" i="4" s="1"/>
  <c r="E121" i="4" s="1"/>
  <c r="C120" i="4"/>
  <c r="D120" i="4" s="1"/>
  <c r="E120" i="4" s="1"/>
  <c r="C119" i="4"/>
  <c r="D119" i="4" s="1"/>
  <c r="E119" i="4" s="1"/>
  <c r="C118" i="4"/>
  <c r="D118" i="4" s="1"/>
  <c r="E118" i="4" s="1"/>
  <c r="C117" i="4"/>
  <c r="D117" i="4" s="1"/>
  <c r="E117" i="4" s="1"/>
  <c r="C116" i="4"/>
  <c r="D116" i="4" s="1"/>
  <c r="E116" i="4" s="1"/>
  <c r="C115" i="4"/>
  <c r="D115" i="4" s="1"/>
  <c r="E115" i="4" s="1"/>
  <c r="C114" i="4"/>
  <c r="D114" i="4" s="1"/>
  <c r="E114" i="4" s="1"/>
  <c r="C113" i="4"/>
  <c r="D113" i="4" s="1"/>
  <c r="E113" i="4" s="1"/>
  <c r="C112" i="4"/>
  <c r="D112" i="4" s="1"/>
  <c r="E112" i="4" s="1"/>
  <c r="C111" i="4"/>
  <c r="D111" i="4" s="1"/>
  <c r="E111" i="4" s="1"/>
  <c r="C110" i="4"/>
  <c r="D110" i="4" s="1"/>
  <c r="E110" i="4" s="1"/>
  <c r="C109" i="4"/>
  <c r="D109" i="4" s="1"/>
  <c r="E109" i="4" s="1"/>
  <c r="C108" i="4"/>
  <c r="D108" i="4" s="1"/>
  <c r="E108" i="4" s="1"/>
  <c r="C107" i="4"/>
  <c r="D107" i="4" s="1"/>
  <c r="E107" i="4" s="1"/>
  <c r="C106" i="4"/>
  <c r="D106" i="4" s="1"/>
  <c r="E106" i="4" s="1"/>
  <c r="C105" i="4"/>
  <c r="D105" i="4" s="1"/>
  <c r="E105" i="4" s="1"/>
  <c r="C104" i="4"/>
  <c r="D104" i="4" s="1"/>
  <c r="E104" i="4" s="1"/>
  <c r="C103" i="4"/>
  <c r="D103" i="4" s="1"/>
  <c r="E103" i="4" s="1"/>
  <c r="C102" i="4"/>
  <c r="D102" i="4" s="1"/>
  <c r="E102" i="4" s="1"/>
  <c r="C101" i="4"/>
  <c r="D101" i="4" s="1"/>
  <c r="E101" i="4" s="1"/>
  <c r="C100" i="4"/>
  <c r="D100" i="4" s="1"/>
  <c r="E100" i="4" s="1"/>
  <c r="C99" i="4"/>
  <c r="D99" i="4" s="1"/>
  <c r="E99" i="4" s="1"/>
  <c r="C98" i="4"/>
  <c r="D98" i="4" s="1"/>
  <c r="E98" i="4" s="1"/>
  <c r="C97" i="4"/>
  <c r="D97" i="4" s="1"/>
  <c r="E97" i="4" s="1"/>
  <c r="C96" i="4"/>
  <c r="D96" i="4" s="1"/>
  <c r="E96" i="4" s="1"/>
  <c r="C95" i="4"/>
  <c r="D95" i="4" s="1"/>
  <c r="E95" i="4" s="1"/>
  <c r="C94" i="4"/>
  <c r="D94" i="4" s="1"/>
  <c r="E94" i="4" s="1"/>
  <c r="C93" i="4"/>
  <c r="D93" i="4" s="1"/>
  <c r="E93" i="4" s="1"/>
  <c r="C92" i="4"/>
  <c r="D92" i="4" s="1"/>
  <c r="E92" i="4" s="1"/>
  <c r="C91" i="4"/>
  <c r="D91" i="4" s="1"/>
  <c r="E91" i="4" s="1"/>
  <c r="C90" i="4"/>
  <c r="D90" i="4" s="1"/>
  <c r="E90" i="4" s="1"/>
  <c r="C89" i="4"/>
  <c r="D89" i="4" s="1"/>
  <c r="E89" i="4" s="1"/>
  <c r="C88" i="4"/>
  <c r="D88" i="4" s="1"/>
  <c r="E88" i="4" s="1"/>
  <c r="C87" i="4"/>
  <c r="D87" i="4" s="1"/>
  <c r="E87" i="4" s="1"/>
  <c r="C86" i="4"/>
  <c r="D86" i="4" s="1"/>
  <c r="E86" i="4" s="1"/>
  <c r="C85" i="4"/>
  <c r="D85" i="4" s="1"/>
  <c r="E85" i="4" s="1"/>
  <c r="C84" i="4"/>
  <c r="D84" i="4" s="1"/>
  <c r="E84" i="4" s="1"/>
  <c r="C83" i="4"/>
  <c r="D83" i="4" s="1"/>
  <c r="E83" i="4" s="1"/>
  <c r="C82" i="4"/>
  <c r="D82" i="4" s="1"/>
  <c r="E82" i="4" s="1"/>
  <c r="C81" i="4"/>
  <c r="D81" i="4" s="1"/>
  <c r="E81" i="4" s="1"/>
  <c r="C80" i="4"/>
  <c r="D80" i="4" s="1"/>
  <c r="E80" i="4" s="1"/>
  <c r="C79" i="4"/>
  <c r="D79" i="4" s="1"/>
  <c r="E79" i="4" s="1"/>
  <c r="C78" i="4"/>
  <c r="D78" i="4" s="1"/>
  <c r="E78" i="4" s="1"/>
  <c r="C77" i="4"/>
  <c r="D77" i="4" s="1"/>
  <c r="E77" i="4" s="1"/>
  <c r="C76" i="4"/>
  <c r="D76" i="4" s="1"/>
  <c r="E76" i="4" s="1"/>
  <c r="C75" i="4"/>
  <c r="D75" i="4" s="1"/>
  <c r="E75" i="4" s="1"/>
  <c r="C74" i="4"/>
  <c r="D74" i="4" s="1"/>
  <c r="E74" i="4" s="1"/>
  <c r="C73" i="4"/>
  <c r="D73" i="4" s="1"/>
  <c r="E73" i="4" s="1"/>
  <c r="C72" i="4"/>
  <c r="D72" i="4" s="1"/>
  <c r="E72" i="4" s="1"/>
  <c r="C71" i="4"/>
  <c r="D71" i="4" s="1"/>
  <c r="E71" i="4" s="1"/>
  <c r="C70" i="4"/>
  <c r="D70" i="4" s="1"/>
  <c r="E70" i="4" s="1"/>
  <c r="C69" i="4"/>
  <c r="D69" i="4" s="1"/>
  <c r="E69" i="4" s="1"/>
  <c r="C68" i="4"/>
  <c r="D68" i="4" s="1"/>
  <c r="E68" i="4" s="1"/>
  <c r="C67" i="4"/>
  <c r="D67" i="4" s="1"/>
  <c r="E67" i="4" s="1"/>
  <c r="C66" i="4"/>
  <c r="D66" i="4" s="1"/>
  <c r="E66" i="4" s="1"/>
  <c r="C65" i="4"/>
  <c r="D65" i="4" s="1"/>
  <c r="E65" i="4" s="1"/>
  <c r="C64" i="4"/>
  <c r="D64" i="4" s="1"/>
  <c r="E64" i="4" s="1"/>
  <c r="C63" i="4"/>
  <c r="D63" i="4" s="1"/>
  <c r="E63" i="4" s="1"/>
  <c r="C62" i="4"/>
  <c r="D62" i="4" s="1"/>
  <c r="E62" i="4" s="1"/>
  <c r="C61" i="4"/>
  <c r="D61" i="4" s="1"/>
  <c r="E61" i="4" s="1"/>
  <c r="C60" i="4"/>
  <c r="D60" i="4" s="1"/>
  <c r="E60" i="4" s="1"/>
  <c r="C59" i="4"/>
  <c r="D59" i="4" s="1"/>
  <c r="E59" i="4" s="1"/>
  <c r="C58" i="4"/>
  <c r="D58" i="4" s="1"/>
  <c r="E58" i="4" s="1"/>
  <c r="C57" i="4"/>
  <c r="D57" i="4" s="1"/>
  <c r="E57" i="4" s="1"/>
  <c r="C56" i="4"/>
  <c r="D56" i="4" s="1"/>
  <c r="E56" i="4" s="1"/>
  <c r="C55" i="4"/>
  <c r="D55" i="4" s="1"/>
  <c r="E55" i="4" s="1"/>
  <c r="C54" i="4"/>
  <c r="D54" i="4" s="1"/>
  <c r="E54" i="4" s="1"/>
  <c r="C53" i="4"/>
  <c r="D53" i="4" s="1"/>
  <c r="E53" i="4" s="1"/>
  <c r="C52" i="4"/>
  <c r="D52" i="4" s="1"/>
  <c r="E52" i="4" s="1"/>
  <c r="C51" i="4"/>
  <c r="D51" i="4" s="1"/>
  <c r="E51" i="4" s="1"/>
  <c r="C50" i="4"/>
  <c r="D50" i="4" s="1"/>
  <c r="E50" i="4" s="1"/>
  <c r="C49" i="4"/>
  <c r="D49" i="4" s="1"/>
  <c r="E49" i="4" s="1"/>
  <c r="C48" i="4"/>
  <c r="D48" i="4" s="1"/>
  <c r="E48" i="4" s="1"/>
  <c r="C47" i="4"/>
  <c r="D47" i="4" s="1"/>
  <c r="E47" i="4" s="1"/>
  <c r="C46" i="4"/>
  <c r="D46" i="4" s="1"/>
  <c r="E46" i="4" s="1"/>
  <c r="C45" i="4"/>
  <c r="D45" i="4" s="1"/>
  <c r="E45" i="4" s="1"/>
  <c r="C44" i="4"/>
  <c r="D44" i="4" s="1"/>
  <c r="E44" i="4" s="1"/>
  <c r="C43" i="4"/>
  <c r="D43" i="4" s="1"/>
  <c r="E43" i="4" s="1"/>
  <c r="C42" i="4"/>
  <c r="D42" i="4" s="1"/>
  <c r="E42" i="4" s="1"/>
  <c r="C41" i="4"/>
  <c r="D41" i="4" s="1"/>
  <c r="E41" i="4" s="1"/>
  <c r="C40" i="4"/>
  <c r="D40" i="4" s="1"/>
  <c r="E40" i="4" s="1"/>
  <c r="C39" i="4"/>
  <c r="D39" i="4" s="1"/>
  <c r="E39" i="4" s="1"/>
  <c r="C38" i="4"/>
  <c r="D38" i="4" s="1"/>
  <c r="E38" i="4" s="1"/>
  <c r="C37" i="4"/>
  <c r="D37" i="4" s="1"/>
  <c r="E37" i="4" s="1"/>
  <c r="C36" i="4"/>
  <c r="D36" i="4" s="1"/>
  <c r="E36" i="4" s="1"/>
  <c r="C35" i="4"/>
  <c r="D35" i="4" s="1"/>
  <c r="E35" i="4" s="1"/>
  <c r="C34" i="4"/>
  <c r="D34" i="4" s="1"/>
  <c r="E34" i="4" s="1"/>
  <c r="C33" i="4"/>
  <c r="D33" i="4" s="1"/>
  <c r="E33" i="4" s="1"/>
  <c r="C32" i="4"/>
  <c r="D32" i="4" s="1"/>
  <c r="E32" i="4" s="1"/>
  <c r="C31" i="4"/>
  <c r="D31" i="4" s="1"/>
  <c r="E31" i="4" s="1"/>
  <c r="C30" i="4"/>
  <c r="D30" i="4" s="1"/>
  <c r="E30" i="4" s="1"/>
  <c r="C29" i="4"/>
  <c r="D29" i="4" s="1"/>
  <c r="E29" i="4" s="1"/>
  <c r="C28" i="4"/>
  <c r="D28" i="4" s="1"/>
  <c r="E28" i="4" s="1"/>
  <c r="C27" i="4"/>
  <c r="D27" i="4" s="1"/>
  <c r="E27" i="4" s="1"/>
  <c r="C26" i="4"/>
  <c r="D26" i="4" s="1"/>
  <c r="E26" i="4" s="1"/>
  <c r="H25" i="4"/>
  <c r="G25" i="4"/>
  <c r="I25" i="4" s="1"/>
  <c r="C25" i="4"/>
  <c r="D25" i="4" s="1"/>
  <c r="E25" i="4" s="1"/>
  <c r="H24" i="4"/>
  <c r="G24" i="4" s="1"/>
  <c r="I24" i="4" s="1"/>
  <c r="C24" i="4"/>
  <c r="D24" i="4" s="1"/>
  <c r="E24" i="4" s="1"/>
  <c r="H23" i="4"/>
  <c r="G23" i="4" s="1"/>
  <c r="I23" i="4" s="1"/>
  <c r="C23" i="4"/>
  <c r="D23" i="4" s="1"/>
  <c r="E23" i="4" s="1"/>
  <c r="H22" i="4"/>
  <c r="C22" i="4"/>
  <c r="D22" i="4" s="1"/>
  <c r="E22" i="4" s="1"/>
  <c r="H21" i="4"/>
  <c r="G22" i="4" s="1"/>
  <c r="I22" i="4" s="1"/>
  <c r="G21" i="4"/>
  <c r="I21" i="4" s="1"/>
  <c r="C21" i="4"/>
  <c r="D21" i="4" s="1"/>
  <c r="E21" i="4" s="1"/>
  <c r="H20" i="4"/>
  <c r="G20" i="4" s="1"/>
  <c r="I20" i="4" s="1"/>
  <c r="C20" i="4"/>
  <c r="D20" i="4" s="1"/>
  <c r="E20" i="4" s="1"/>
  <c r="H19" i="4"/>
  <c r="G19" i="4" s="1"/>
  <c r="I19" i="4" s="1"/>
  <c r="C19" i="4"/>
  <c r="D19" i="4" s="1"/>
  <c r="E19" i="4" s="1"/>
  <c r="H18" i="4"/>
  <c r="C18" i="4"/>
  <c r="D18" i="4" s="1"/>
  <c r="E18" i="4" s="1"/>
  <c r="H17" i="4"/>
  <c r="G18" i="4" s="1"/>
  <c r="I18" i="4" s="1"/>
  <c r="G17" i="4"/>
  <c r="I17" i="4" s="1"/>
  <c r="C17" i="4"/>
  <c r="D17" i="4" s="1"/>
  <c r="E17" i="4" s="1"/>
  <c r="H16" i="4"/>
  <c r="G16" i="4" s="1"/>
  <c r="I16" i="4" s="1"/>
  <c r="C16" i="4"/>
  <c r="D16" i="4" s="1"/>
  <c r="E16" i="4" s="1"/>
  <c r="H15" i="4"/>
  <c r="G15" i="4" s="1"/>
  <c r="I15" i="4" s="1"/>
  <c r="C15" i="4"/>
  <c r="D15" i="4" s="1"/>
  <c r="E15" i="4" s="1"/>
  <c r="H14" i="4"/>
  <c r="G14" i="4" s="1"/>
  <c r="I14" i="4" s="1"/>
  <c r="C14" i="4"/>
  <c r="D14" i="4" s="1"/>
  <c r="E14" i="4" s="1"/>
  <c r="H13" i="4"/>
  <c r="G13" i="4"/>
  <c r="I13" i="4" s="1"/>
  <c r="C13" i="4"/>
  <c r="D13" i="4" s="1"/>
  <c r="E13" i="4" s="1"/>
  <c r="H12" i="4"/>
  <c r="G12" i="4" s="1"/>
  <c r="I12" i="4" s="1"/>
  <c r="C12" i="4"/>
  <c r="D12" i="4" s="1"/>
  <c r="E12" i="4" s="1"/>
  <c r="H11" i="4"/>
  <c r="G11" i="4" s="1"/>
  <c r="I11" i="4" s="1"/>
  <c r="C11" i="4"/>
  <c r="D11" i="4" s="1"/>
  <c r="E11" i="4" s="1"/>
  <c r="H10" i="4"/>
  <c r="G10" i="4" s="1"/>
  <c r="I10" i="4" s="1"/>
  <c r="C10" i="4"/>
  <c r="D10" i="4" s="1"/>
  <c r="E10" i="4" s="1"/>
  <c r="H9" i="4"/>
  <c r="G9" i="4"/>
  <c r="I9" i="4" s="1"/>
  <c r="C9" i="4"/>
  <c r="D9" i="4" s="1"/>
  <c r="E9" i="4" s="1"/>
  <c r="H8" i="4"/>
  <c r="G8" i="4" s="1"/>
  <c r="I8" i="4" s="1"/>
  <c r="C8" i="4"/>
  <c r="D8" i="4" s="1"/>
  <c r="E8" i="4" s="1"/>
  <c r="H7" i="4"/>
  <c r="G7" i="4" s="1"/>
  <c r="I7" i="4" s="1"/>
  <c r="C7" i="4"/>
  <c r="D7" i="4" s="1"/>
  <c r="E7" i="4" s="1"/>
  <c r="H6" i="4"/>
  <c r="G6" i="4" s="1"/>
  <c r="I6" i="4" s="1"/>
  <c r="C6" i="4"/>
  <c r="D6" i="4" s="1"/>
  <c r="E6" i="4" s="1"/>
  <c r="H5" i="4"/>
  <c r="G5" i="4"/>
  <c r="I5" i="4" s="1"/>
  <c r="C5" i="4"/>
  <c r="D5" i="4" s="1"/>
  <c r="E5" i="4" s="1"/>
  <c r="H4" i="4"/>
  <c r="G4" i="4" s="1"/>
  <c r="I4" i="4" s="1"/>
  <c r="C4" i="4"/>
  <c r="D4" i="4" s="1"/>
  <c r="E4" i="4" s="1"/>
  <c r="H3" i="4"/>
  <c r="G3" i="4" s="1"/>
  <c r="I3" i="4" s="1"/>
  <c r="C3" i="4"/>
  <c r="D3" i="4" s="1"/>
  <c r="E3" i="4" s="1"/>
  <c r="H2" i="4"/>
  <c r="G2" i="4" s="1"/>
  <c r="I2" i="4" s="1"/>
  <c r="C2" i="4"/>
  <c r="D2" i="4" s="1"/>
  <c r="E2" i="4" s="1"/>
  <c r="AC123" i="2" l="1"/>
  <c r="AD123" i="2" s="1"/>
  <c r="AF123" i="2" s="1"/>
  <c r="AC122" i="2"/>
  <c r="AD122" i="2" s="1"/>
  <c r="AF122" i="2" s="1"/>
  <c r="AC121" i="2"/>
  <c r="AD121" i="2" s="1"/>
  <c r="AF121" i="2" s="1"/>
  <c r="AC120" i="2"/>
  <c r="AD120" i="2" s="1"/>
  <c r="AF120" i="2" s="1"/>
  <c r="AC119" i="2"/>
  <c r="AD119" i="2" s="1"/>
  <c r="AF119" i="2" s="1"/>
  <c r="AC118" i="2"/>
  <c r="AD118" i="2" s="1"/>
  <c r="AF118" i="2" s="1"/>
  <c r="AC117" i="2"/>
  <c r="AD117" i="2" s="1"/>
  <c r="AF117" i="2" s="1"/>
  <c r="AC116" i="2"/>
  <c r="AD116" i="2" s="1"/>
  <c r="AF116" i="2" s="1"/>
  <c r="AC115" i="2"/>
  <c r="AD115" i="2" s="1"/>
  <c r="AF115" i="2" s="1"/>
  <c r="AC114" i="2"/>
  <c r="AD114" i="2" s="1"/>
  <c r="AF114" i="2" s="1"/>
  <c r="AC113" i="2"/>
  <c r="AD113" i="2" s="1"/>
  <c r="AF113" i="2" s="1"/>
  <c r="AC112" i="2"/>
  <c r="AD112" i="2" s="1"/>
  <c r="AF112" i="2" s="1"/>
  <c r="AC111" i="2"/>
  <c r="AD111" i="2" s="1"/>
  <c r="AF111" i="2" s="1"/>
  <c r="AC110" i="2"/>
  <c r="AD110" i="2" s="1"/>
  <c r="AF110" i="2" s="1"/>
  <c r="AC109" i="2"/>
  <c r="AD109" i="2" s="1"/>
  <c r="AF109" i="2" s="1"/>
  <c r="AC108" i="2"/>
  <c r="AD108" i="2" s="1"/>
  <c r="AF108" i="2" s="1"/>
  <c r="AC107" i="2"/>
  <c r="AD107" i="2" s="1"/>
  <c r="AF107" i="2" s="1"/>
  <c r="AC106" i="2"/>
  <c r="AD106" i="2" s="1"/>
  <c r="AF106" i="2" s="1"/>
  <c r="AC105" i="2"/>
  <c r="AD105" i="2" s="1"/>
  <c r="AF105" i="2" s="1"/>
  <c r="AC104" i="2"/>
  <c r="AD104" i="2" s="1"/>
  <c r="AF104" i="2" s="1"/>
  <c r="AC103" i="2"/>
  <c r="AD103" i="2" s="1"/>
  <c r="AF103" i="2" s="1"/>
  <c r="AC102" i="2"/>
  <c r="AD102" i="2" s="1"/>
  <c r="AF102" i="2" s="1"/>
  <c r="AC101" i="2"/>
  <c r="AD101" i="2" s="1"/>
  <c r="AF101" i="2" s="1"/>
  <c r="AC100" i="2"/>
  <c r="AD100" i="2" s="1"/>
  <c r="AF100" i="2" s="1"/>
  <c r="AC99" i="2"/>
  <c r="AD99" i="2" s="1"/>
  <c r="AF99" i="2" s="1"/>
  <c r="AC98" i="2"/>
  <c r="AD98" i="2" s="1"/>
  <c r="AF98" i="2" s="1"/>
  <c r="AC97" i="2"/>
  <c r="AD97" i="2" s="1"/>
  <c r="AF97" i="2" s="1"/>
  <c r="AC96" i="2"/>
  <c r="AD96" i="2" s="1"/>
  <c r="AF96" i="2" s="1"/>
  <c r="AC95" i="2"/>
  <c r="AD95" i="2" s="1"/>
  <c r="AF95" i="2" s="1"/>
  <c r="AC94" i="2"/>
  <c r="AD94" i="2" s="1"/>
  <c r="AF94" i="2" s="1"/>
  <c r="AC93" i="2"/>
  <c r="AD93" i="2" s="1"/>
  <c r="AF93" i="2" s="1"/>
  <c r="AC92" i="2"/>
  <c r="AD92" i="2" s="1"/>
  <c r="AF92" i="2" s="1"/>
  <c r="AC91" i="2"/>
  <c r="AD91" i="2" s="1"/>
  <c r="AF91" i="2" s="1"/>
  <c r="AC90" i="2"/>
  <c r="AD90" i="2" s="1"/>
  <c r="AF90" i="2" s="1"/>
  <c r="AC89" i="2"/>
  <c r="AD89" i="2" s="1"/>
  <c r="AF89" i="2" s="1"/>
  <c r="AC88" i="2"/>
  <c r="AD88" i="2" s="1"/>
  <c r="AF88" i="2" s="1"/>
  <c r="AC87" i="2"/>
  <c r="AD87" i="2" s="1"/>
  <c r="AF87" i="2" s="1"/>
  <c r="AC86" i="2"/>
  <c r="AD86" i="2" s="1"/>
  <c r="AF86" i="2" s="1"/>
  <c r="AC85" i="2"/>
  <c r="AD85" i="2" s="1"/>
  <c r="AF85" i="2" s="1"/>
  <c r="AC84" i="2"/>
  <c r="AD84" i="2" s="1"/>
  <c r="AF84" i="2" s="1"/>
  <c r="AC83" i="2"/>
  <c r="AD83" i="2" s="1"/>
  <c r="AF83" i="2" s="1"/>
  <c r="AC82" i="2"/>
  <c r="AD82" i="2" s="1"/>
  <c r="AF82" i="2" s="1"/>
  <c r="AC81" i="2"/>
  <c r="AD81" i="2" s="1"/>
  <c r="AF81" i="2" s="1"/>
  <c r="AC80" i="2"/>
  <c r="AD80" i="2" s="1"/>
  <c r="AF80" i="2" s="1"/>
  <c r="AC79" i="2"/>
  <c r="AD79" i="2" s="1"/>
  <c r="AF79" i="2" s="1"/>
  <c r="AC78" i="2"/>
  <c r="AD78" i="2" s="1"/>
  <c r="AF78" i="2" s="1"/>
  <c r="AC77" i="2"/>
  <c r="AD77" i="2" s="1"/>
  <c r="AF77" i="2" s="1"/>
  <c r="AC76" i="2"/>
  <c r="AD76" i="2" s="1"/>
  <c r="AF76" i="2" s="1"/>
  <c r="AC75" i="2"/>
  <c r="AD75" i="2" s="1"/>
  <c r="AF75" i="2" s="1"/>
  <c r="AC74" i="2"/>
  <c r="AD74" i="2" s="1"/>
  <c r="AF74" i="2" s="1"/>
  <c r="AC73" i="2"/>
  <c r="AD73" i="2" s="1"/>
  <c r="AF73" i="2" s="1"/>
  <c r="AC72" i="2"/>
  <c r="AD72" i="2" s="1"/>
  <c r="AF72" i="2" s="1"/>
  <c r="AC71" i="2"/>
  <c r="AD71" i="2" s="1"/>
  <c r="AF71" i="2" s="1"/>
  <c r="AC70" i="2"/>
  <c r="AD70" i="2" s="1"/>
  <c r="AF70" i="2" s="1"/>
  <c r="AC69" i="2"/>
  <c r="AD69" i="2" s="1"/>
  <c r="AF69" i="2" s="1"/>
  <c r="AC68" i="2"/>
  <c r="AD68" i="2" s="1"/>
  <c r="AF68" i="2" s="1"/>
  <c r="AC67" i="2"/>
  <c r="AD67" i="2" s="1"/>
  <c r="AF67" i="2" s="1"/>
  <c r="AC66" i="2"/>
  <c r="AD66" i="2" s="1"/>
  <c r="AF66" i="2" s="1"/>
  <c r="AC65" i="2"/>
  <c r="AD65" i="2" s="1"/>
  <c r="AF65" i="2" s="1"/>
  <c r="AC64" i="2"/>
  <c r="AD64" i="2" s="1"/>
  <c r="AF64" i="2" s="1"/>
  <c r="AC63" i="2"/>
  <c r="AD63" i="2" s="1"/>
  <c r="AF63" i="2" s="1"/>
  <c r="AC62" i="2"/>
  <c r="AD62" i="2" s="1"/>
  <c r="AF62" i="2" s="1"/>
  <c r="AC61" i="2"/>
  <c r="AD61" i="2" s="1"/>
  <c r="AF61" i="2" s="1"/>
  <c r="AC60" i="2"/>
  <c r="AD60" i="2" s="1"/>
  <c r="AF60" i="2" s="1"/>
  <c r="AC59" i="2"/>
  <c r="AD59" i="2" s="1"/>
  <c r="AF59" i="2" s="1"/>
  <c r="AC58" i="2"/>
  <c r="AD58" i="2" s="1"/>
  <c r="AF58" i="2" s="1"/>
  <c r="AC57" i="2"/>
  <c r="AD57" i="2" s="1"/>
  <c r="AF57" i="2" s="1"/>
  <c r="AC56" i="2"/>
  <c r="AD56" i="2" s="1"/>
  <c r="AF56" i="2" s="1"/>
  <c r="AC55" i="2"/>
  <c r="AD55" i="2" s="1"/>
  <c r="AF55" i="2" s="1"/>
  <c r="AC54" i="2"/>
  <c r="AD54" i="2" s="1"/>
  <c r="AF54" i="2" s="1"/>
  <c r="AC53" i="2"/>
  <c r="AD53" i="2" s="1"/>
  <c r="AF53" i="2" s="1"/>
  <c r="AC52" i="2"/>
  <c r="AD52" i="2" s="1"/>
  <c r="AF52" i="2" s="1"/>
  <c r="AC51" i="2"/>
  <c r="AD51" i="2" s="1"/>
  <c r="AF51" i="2" s="1"/>
  <c r="AC50" i="2"/>
  <c r="AD50" i="2" s="1"/>
  <c r="AF50" i="2" s="1"/>
  <c r="AC49" i="2"/>
  <c r="AD49" i="2" s="1"/>
  <c r="AF49" i="2" s="1"/>
  <c r="AC48" i="2"/>
  <c r="AD48" i="2" s="1"/>
  <c r="AF48" i="2" s="1"/>
  <c r="AC47" i="2"/>
  <c r="AD47" i="2" s="1"/>
  <c r="AF47" i="2" s="1"/>
  <c r="AC46" i="2"/>
  <c r="AD46" i="2" s="1"/>
  <c r="AF46" i="2" s="1"/>
  <c r="AC45" i="2"/>
  <c r="AD45" i="2" s="1"/>
  <c r="AF45" i="2" s="1"/>
  <c r="AC44" i="2"/>
  <c r="AD44" i="2" s="1"/>
  <c r="AF44" i="2" s="1"/>
  <c r="AC43" i="2"/>
  <c r="AD43" i="2" s="1"/>
  <c r="AF43" i="2" s="1"/>
  <c r="AC42" i="2"/>
  <c r="AD42" i="2" s="1"/>
  <c r="AF42" i="2" s="1"/>
  <c r="AC41" i="2"/>
  <c r="AD41" i="2" s="1"/>
  <c r="AF41" i="2" s="1"/>
  <c r="AC40" i="2"/>
  <c r="AD40" i="2" s="1"/>
  <c r="AF40" i="2" s="1"/>
  <c r="AC39" i="2"/>
  <c r="AD39" i="2" s="1"/>
  <c r="AF39" i="2" s="1"/>
  <c r="AC38" i="2"/>
  <c r="AD38" i="2" s="1"/>
  <c r="AF38" i="2" s="1"/>
  <c r="AC37" i="2"/>
  <c r="AD37" i="2" s="1"/>
  <c r="AF37" i="2" s="1"/>
  <c r="AC36" i="2"/>
  <c r="AD36" i="2" s="1"/>
  <c r="AF36" i="2" s="1"/>
  <c r="AC35" i="2"/>
  <c r="AD35" i="2" s="1"/>
  <c r="AF35" i="2" s="1"/>
  <c r="AC34" i="2"/>
  <c r="AD34" i="2" s="1"/>
  <c r="AF34" i="2" s="1"/>
  <c r="AC33" i="2"/>
  <c r="AD33" i="2" s="1"/>
  <c r="AF33" i="2" s="1"/>
  <c r="AC32" i="2"/>
  <c r="AD32" i="2" s="1"/>
  <c r="AF32" i="2" s="1"/>
  <c r="AC31" i="2"/>
  <c r="AD31" i="2" s="1"/>
  <c r="AF31" i="2" s="1"/>
  <c r="AC30" i="2"/>
  <c r="AD30" i="2" s="1"/>
  <c r="AF30" i="2" s="1"/>
  <c r="AC29" i="2"/>
  <c r="AD29" i="2" s="1"/>
  <c r="AF29" i="2" s="1"/>
  <c r="AC28" i="2"/>
  <c r="AD28" i="2" s="1"/>
  <c r="AF28" i="2" s="1"/>
  <c r="AC27" i="2"/>
  <c r="AD27" i="2" s="1"/>
  <c r="AF27" i="2" s="1"/>
  <c r="AC26" i="2"/>
  <c r="AD26" i="2" s="1"/>
  <c r="AF26" i="2" s="1"/>
  <c r="AC25" i="2"/>
  <c r="AD25" i="2" s="1"/>
  <c r="AF25" i="2" s="1"/>
  <c r="AC24" i="2"/>
  <c r="AD24" i="2" s="1"/>
  <c r="AF24" i="2" s="1"/>
  <c r="AC23" i="2"/>
  <c r="AD23" i="2" s="1"/>
  <c r="AF23" i="2" s="1"/>
  <c r="AC22" i="2"/>
  <c r="AD22" i="2" s="1"/>
  <c r="AF22" i="2" s="1"/>
  <c r="AC21" i="2"/>
  <c r="AD21" i="2" s="1"/>
  <c r="AF21" i="2" s="1"/>
  <c r="AC20" i="2"/>
  <c r="AD20" i="2" s="1"/>
  <c r="AF20" i="2" s="1"/>
  <c r="AC19" i="2"/>
  <c r="AD19" i="2" s="1"/>
  <c r="AF19" i="2" s="1"/>
  <c r="AC18" i="2"/>
  <c r="AD18" i="2" s="1"/>
  <c r="AF18" i="2" s="1"/>
  <c r="AC17" i="2"/>
  <c r="AD17" i="2" s="1"/>
  <c r="AF17" i="2" s="1"/>
  <c r="AC16" i="2"/>
  <c r="AD16" i="2" s="1"/>
  <c r="AF16" i="2" s="1"/>
  <c r="AC15" i="2"/>
  <c r="AD15" i="2" s="1"/>
  <c r="AF15" i="2" s="1"/>
  <c r="AC14" i="2"/>
  <c r="AD14" i="2" s="1"/>
  <c r="AF14" i="2" s="1"/>
  <c r="AC13" i="2"/>
  <c r="AD13" i="2" s="1"/>
  <c r="AF13" i="2" s="1"/>
  <c r="AC12" i="2"/>
  <c r="AD12" i="2" s="1"/>
  <c r="AF12" i="2" s="1"/>
  <c r="AC11" i="2"/>
  <c r="AD11" i="2" s="1"/>
  <c r="AF11" i="2" s="1"/>
  <c r="AC10" i="2"/>
  <c r="AD10" i="2" s="1"/>
  <c r="AF10" i="2" s="1"/>
  <c r="AC9" i="2"/>
  <c r="AD9" i="2" s="1"/>
  <c r="AF9" i="2" s="1"/>
  <c r="AC8" i="2"/>
  <c r="AD8" i="2" s="1"/>
  <c r="AF8" i="2" s="1"/>
  <c r="AC7" i="2"/>
  <c r="AD7" i="2" s="1"/>
  <c r="AF7" i="2" s="1"/>
  <c r="AC6" i="2"/>
  <c r="AD6" i="2" s="1"/>
  <c r="AF6" i="2" s="1"/>
  <c r="AC5" i="2"/>
  <c r="AD5" i="2" s="1"/>
  <c r="AF5" i="2" s="1"/>
  <c r="AC4" i="2"/>
  <c r="AD4" i="2" s="1"/>
  <c r="AF4" i="2" s="1"/>
  <c r="AC3" i="2"/>
  <c r="AD3" i="2" s="1"/>
  <c r="AF3" i="2" s="1"/>
  <c r="Y123" i="2"/>
  <c r="Z123" i="2" s="1"/>
  <c r="AB123" i="2" s="1"/>
  <c r="Y122" i="2"/>
  <c r="Z122" i="2" s="1"/>
  <c r="AB122" i="2" s="1"/>
  <c r="Y121" i="2"/>
  <c r="Z121" i="2" s="1"/>
  <c r="AB121" i="2" s="1"/>
  <c r="Y120" i="2"/>
  <c r="Z120" i="2" s="1"/>
  <c r="AB120" i="2" s="1"/>
  <c r="Y119" i="2"/>
  <c r="Z119" i="2" s="1"/>
  <c r="AB119" i="2" s="1"/>
  <c r="Y118" i="2"/>
  <c r="Z118" i="2" s="1"/>
  <c r="AB118" i="2" s="1"/>
  <c r="Y117" i="2"/>
  <c r="Z117" i="2" s="1"/>
  <c r="AB117" i="2" s="1"/>
  <c r="Y116" i="2"/>
  <c r="Z116" i="2" s="1"/>
  <c r="AB116" i="2" s="1"/>
  <c r="Y115" i="2"/>
  <c r="Z115" i="2" s="1"/>
  <c r="AB115" i="2" s="1"/>
  <c r="Y114" i="2"/>
  <c r="Z114" i="2" s="1"/>
  <c r="AB114" i="2" s="1"/>
  <c r="Y113" i="2"/>
  <c r="Z113" i="2" s="1"/>
  <c r="AB113" i="2" s="1"/>
  <c r="Y112" i="2"/>
  <c r="Z112" i="2" s="1"/>
  <c r="AB112" i="2" s="1"/>
  <c r="Y111" i="2"/>
  <c r="Z111" i="2" s="1"/>
  <c r="AB111" i="2" s="1"/>
  <c r="Y110" i="2"/>
  <c r="Z110" i="2" s="1"/>
  <c r="AB110" i="2" s="1"/>
  <c r="Y109" i="2"/>
  <c r="Z109" i="2" s="1"/>
  <c r="AB109" i="2" s="1"/>
  <c r="Y108" i="2"/>
  <c r="Z108" i="2" s="1"/>
  <c r="AB108" i="2" s="1"/>
  <c r="Y107" i="2"/>
  <c r="Z107" i="2" s="1"/>
  <c r="AB107" i="2" s="1"/>
  <c r="Y106" i="2"/>
  <c r="Z106" i="2" s="1"/>
  <c r="AB106" i="2" s="1"/>
  <c r="Y105" i="2"/>
  <c r="Z105" i="2" s="1"/>
  <c r="AB105" i="2" s="1"/>
  <c r="Y104" i="2"/>
  <c r="Z104" i="2" s="1"/>
  <c r="AB104" i="2" s="1"/>
  <c r="Y103" i="2"/>
  <c r="Z103" i="2" s="1"/>
  <c r="AB103" i="2" s="1"/>
  <c r="Y102" i="2"/>
  <c r="Z102" i="2" s="1"/>
  <c r="AB102" i="2" s="1"/>
  <c r="Y101" i="2"/>
  <c r="Z101" i="2" s="1"/>
  <c r="AB101" i="2" s="1"/>
  <c r="Y100" i="2"/>
  <c r="Z100" i="2" s="1"/>
  <c r="AB100" i="2" s="1"/>
  <c r="Y99" i="2"/>
  <c r="Z99" i="2" s="1"/>
  <c r="AB99" i="2" s="1"/>
  <c r="Y98" i="2"/>
  <c r="Z98" i="2" s="1"/>
  <c r="AB98" i="2" s="1"/>
  <c r="Y97" i="2"/>
  <c r="Z97" i="2" s="1"/>
  <c r="AB97" i="2" s="1"/>
  <c r="Y96" i="2"/>
  <c r="Z96" i="2" s="1"/>
  <c r="AB96" i="2" s="1"/>
  <c r="Y95" i="2"/>
  <c r="Z95" i="2" s="1"/>
  <c r="AB95" i="2" s="1"/>
  <c r="Y94" i="2"/>
  <c r="Z94" i="2" s="1"/>
  <c r="AB94" i="2" s="1"/>
  <c r="Y93" i="2"/>
  <c r="Z93" i="2" s="1"/>
  <c r="AB93" i="2" s="1"/>
  <c r="Y92" i="2"/>
  <c r="Z92" i="2" s="1"/>
  <c r="AB92" i="2" s="1"/>
  <c r="Y91" i="2"/>
  <c r="Z91" i="2" s="1"/>
  <c r="AB91" i="2" s="1"/>
  <c r="Y90" i="2"/>
  <c r="Z90" i="2" s="1"/>
  <c r="AB90" i="2" s="1"/>
  <c r="Y89" i="2"/>
  <c r="Z89" i="2" s="1"/>
  <c r="AB89" i="2" s="1"/>
  <c r="Y88" i="2"/>
  <c r="Z88" i="2" s="1"/>
  <c r="AB88" i="2" s="1"/>
  <c r="Y87" i="2"/>
  <c r="Z87" i="2" s="1"/>
  <c r="AB87" i="2" s="1"/>
  <c r="Y86" i="2"/>
  <c r="Z86" i="2" s="1"/>
  <c r="AB86" i="2" s="1"/>
  <c r="Y85" i="2"/>
  <c r="Z85" i="2" s="1"/>
  <c r="AB85" i="2" s="1"/>
  <c r="Y84" i="2"/>
  <c r="Z84" i="2" s="1"/>
  <c r="AB84" i="2" s="1"/>
  <c r="Y83" i="2"/>
  <c r="Z83" i="2" s="1"/>
  <c r="AB83" i="2" s="1"/>
  <c r="Y82" i="2"/>
  <c r="Z82" i="2" s="1"/>
  <c r="AB82" i="2" s="1"/>
  <c r="Y81" i="2"/>
  <c r="Z81" i="2" s="1"/>
  <c r="AB81" i="2" s="1"/>
  <c r="Y80" i="2"/>
  <c r="Z80" i="2" s="1"/>
  <c r="AB80" i="2" s="1"/>
  <c r="Y79" i="2"/>
  <c r="Z79" i="2" s="1"/>
  <c r="AB79" i="2" s="1"/>
  <c r="Y78" i="2"/>
  <c r="Z78" i="2" s="1"/>
  <c r="AB78" i="2" s="1"/>
  <c r="Y77" i="2"/>
  <c r="Z77" i="2" s="1"/>
  <c r="AB77" i="2" s="1"/>
  <c r="Y76" i="2"/>
  <c r="Z76" i="2" s="1"/>
  <c r="AB76" i="2" s="1"/>
  <c r="Y75" i="2"/>
  <c r="Z75" i="2" s="1"/>
  <c r="AB75" i="2" s="1"/>
  <c r="Y74" i="2"/>
  <c r="Z74" i="2" s="1"/>
  <c r="AB74" i="2" s="1"/>
  <c r="Y73" i="2"/>
  <c r="Z73" i="2" s="1"/>
  <c r="AB73" i="2" s="1"/>
  <c r="Y72" i="2"/>
  <c r="Z72" i="2" s="1"/>
  <c r="AB72" i="2" s="1"/>
  <c r="Y71" i="2"/>
  <c r="Z71" i="2" s="1"/>
  <c r="AB71" i="2" s="1"/>
  <c r="Y70" i="2"/>
  <c r="Z70" i="2" s="1"/>
  <c r="AB70" i="2" s="1"/>
  <c r="Y69" i="2"/>
  <c r="Z69" i="2" s="1"/>
  <c r="AB69" i="2" s="1"/>
  <c r="Y68" i="2"/>
  <c r="Z68" i="2" s="1"/>
  <c r="AB68" i="2" s="1"/>
  <c r="Y67" i="2"/>
  <c r="Z67" i="2" s="1"/>
  <c r="AB67" i="2" s="1"/>
  <c r="Y66" i="2"/>
  <c r="Z66" i="2" s="1"/>
  <c r="AB66" i="2" s="1"/>
  <c r="Y65" i="2"/>
  <c r="Z65" i="2" s="1"/>
  <c r="AB65" i="2" s="1"/>
  <c r="Y64" i="2"/>
  <c r="Z64" i="2" s="1"/>
  <c r="AB64" i="2" s="1"/>
  <c r="Y63" i="2"/>
  <c r="Z63" i="2" s="1"/>
  <c r="AB63" i="2" s="1"/>
  <c r="Y62" i="2"/>
  <c r="Z62" i="2" s="1"/>
  <c r="AB62" i="2" s="1"/>
  <c r="Y61" i="2"/>
  <c r="Z61" i="2" s="1"/>
  <c r="AB61" i="2" s="1"/>
  <c r="Y60" i="2"/>
  <c r="Z60" i="2" s="1"/>
  <c r="AB60" i="2" s="1"/>
  <c r="Y59" i="2"/>
  <c r="Z59" i="2" s="1"/>
  <c r="AB59" i="2" s="1"/>
  <c r="Y58" i="2"/>
  <c r="Z58" i="2" s="1"/>
  <c r="AB58" i="2" s="1"/>
  <c r="Y57" i="2"/>
  <c r="Z57" i="2" s="1"/>
  <c r="AB57" i="2" s="1"/>
  <c r="Y56" i="2"/>
  <c r="Z56" i="2" s="1"/>
  <c r="AB56" i="2" s="1"/>
  <c r="Y55" i="2"/>
  <c r="Z55" i="2" s="1"/>
  <c r="AB55" i="2" s="1"/>
  <c r="Y54" i="2"/>
  <c r="Z54" i="2" s="1"/>
  <c r="AB54" i="2" s="1"/>
  <c r="Y53" i="2"/>
  <c r="Z53" i="2" s="1"/>
  <c r="AB53" i="2" s="1"/>
  <c r="Y52" i="2"/>
  <c r="Z52" i="2" s="1"/>
  <c r="AB52" i="2" s="1"/>
  <c r="Y51" i="2"/>
  <c r="Z51" i="2" s="1"/>
  <c r="AB51" i="2" s="1"/>
  <c r="Y50" i="2"/>
  <c r="Z50" i="2" s="1"/>
  <c r="AB50" i="2" s="1"/>
  <c r="Y49" i="2"/>
  <c r="Z49" i="2" s="1"/>
  <c r="AB49" i="2" s="1"/>
  <c r="Y48" i="2"/>
  <c r="Z48" i="2" s="1"/>
  <c r="AB48" i="2" s="1"/>
  <c r="Y47" i="2"/>
  <c r="Z47" i="2" s="1"/>
  <c r="AB47" i="2" s="1"/>
  <c r="Y46" i="2"/>
  <c r="Z46" i="2" s="1"/>
  <c r="AB46" i="2" s="1"/>
  <c r="Y45" i="2"/>
  <c r="Z45" i="2" s="1"/>
  <c r="AB45" i="2" s="1"/>
  <c r="Y44" i="2"/>
  <c r="Z44" i="2" s="1"/>
  <c r="AB44" i="2" s="1"/>
  <c r="Y43" i="2"/>
  <c r="Z43" i="2" s="1"/>
  <c r="AB43" i="2" s="1"/>
  <c r="Y42" i="2"/>
  <c r="Z42" i="2" s="1"/>
  <c r="AB42" i="2" s="1"/>
  <c r="Y41" i="2"/>
  <c r="Z41" i="2" s="1"/>
  <c r="AB41" i="2" s="1"/>
  <c r="Y40" i="2"/>
  <c r="Z40" i="2" s="1"/>
  <c r="AB40" i="2" s="1"/>
  <c r="Y39" i="2"/>
  <c r="Z39" i="2" s="1"/>
  <c r="AB39" i="2" s="1"/>
  <c r="Y38" i="2"/>
  <c r="Z38" i="2" s="1"/>
  <c r="AB38" i="2" s="1"/>
  <c r="Y37" i="2"/>
  <c r="Z37" i="2" s="1"/>
  <c r="AB37" i="2" s="1"/>
  <c r="Y36" i="2"/>
  <c r="Z36" i="2" s="1"/>
  <c r="AB36" i="2" s="1"/>
  <c r="Y35" i="2"/>
  <c r="Z35" i="2" s="1"/>
  <c r="AB35" i="2" s="1"/>
  <c r="Y34" i="2"/>
  <c r="Z34" i="2" s="1"/>
  <c r="AB34" i="2" s="1"/>
  <c r="Y33" i="2"/>
  <c r="Z33" i="2" s="1"/>
  <c r="AB33" i="2" s="1"/>
  <c r="Y32" i="2"/>
  <c r="Z32" i="2" s="1"/>
  <c r="AB32" i="2" s="1"/>
  <c r="Y31" i="2"/>
  <c r="Z31" i="2" s="1"/>
  <c r="AB31" i="2" s="1"/>
  <c r="Y30" i="2"/>
  <c r="Z30" i="2" s="1"/>
  <c r="AB30" i="2" s="1"/>
  <c r="Y29" i="2"/>
  <c r="Z29" i="2" s="1"/>
  <c r="AB29" i="2" s="1"/>
  <c r="Y28" i="2"/>
  <c r="Z28" i="2" s="1"/>
  <c r="AB28" i="2" s="1"/>
  <c r="Y27" i="2"/>
  <c r="Z27" i="2" s="1"/>
  <c r="AB27" i="2" s="1"/>
  <c r="Y26" i="2"/>
  <c r="Z26" i="2" s="1"/>
  <c r="AB26" i="2" s="1"/>
  <c r="Y25" i="2"/>
  <c r="Z25" i="2" s="1"/>
  <c r="AB25" i="2" s="1"/>
  <c r="Y24" i="2"/>
  <c r="Z24" i="2" s="1"/>
  <c r="AB24" i="2" s="1"/>
  <c r="Y23" i="2"/>
  <c r="Z23" i="2" s="1"/>
  <c r="AB23" i="2" s="1"/>
  <c r="Y22" i="2"/>
  <c r="Z22" i="2" s="1"/>
  <c r="AB22" i="2" s="1"/>
  <c r="Y21" i="2"/>
  <c r="Z21" i="2" s="1"/>
  <c r="AB21" i="2" s="1"/>
  <c r="Y20" i="2"/>
  <c r="Z20" i="2" s="1"/>
  <c r="AB20" i="2" s="1"/>
  <c r="Y19" i="2"/>
  <c r="Z19" i="2" s="1"/>
  <c r="AB19" i="2" s="1"/>
  <c r="Y18" i="2"/>
  <c r="Z18" i="2" s="1"/>
  <c r="AB18" i="2" s="1"/>
  <c r="Y17" i="2"/>
  <c r="Z17" i="2" s="1"/>
  <c r="AB17" i="2" s="1"/>
  <c r="Y16" i="2"/>
  <c r="Z16" i="2" s="1"/>
  <c r="AB16" i="2" s="1"/>
  <c r="Y15" i="2"/>
  <c r="Z15" i="2" s="1"/>
  <c r="AB15" i="2" s="1"/>
  <c r="Y14" i="2"/>
  <c r="Z14" i="2" s="1"/>
  <c r="AB14" i="2" s="1"/>
  <c r="Y13" i="2"/>
  <c r="Z13" i="2" s="1"/>
  <c r="AB13" i="2" s="1"/>
  <c r="Y12" i="2"/>
  <c r="Z12" i="2" s="1"/>
  <c r="AB12" i="2" s="1"/>
  <c r="Y11" i="2"/>
  <c r="Z11" i="2" s="1"/>
  <c r="AB11" i="2" s="1"/>
  <c r="Y10" i="2"/>
  <c r="Z10" i="2" s="1"/>
  <c r="AB10" i="2" s="1"/>
  <c r="Y9" i="2"/>
  <c r="Z9" i="2" s="1"/>
  <c r="AB9" i="2" s="1"/>
  <c r="Y8" i="2"/>
  <c r="Z8" i="2" s="1"/>
  <c r="AB8" i="2" s="1"/>
  <c r="Y7" i="2"/>
  <c r="Z7" i="2" s="1"/>
  <c r="AB7" i="2" s="1"/>
  <c r="Y6" i="2"/>
  <c r="Z6" i="2" s="1"/>
  <c r="AB6" i="2" s="1"/>
  <c r="Y5" i="2"/>
  <c r="Z5" i="2" s="1"/>
  <c r="AB5" i="2" s="1"/>
  <c r="Y4" i="2"/>
  <c r="Z4" i="2" s="1"/>
  <c r="AB4" i="2" s="1"/>
  <c r="Y3" i="2"/>
  <c r="Z3" i="2" s="1"/>
  <c r="AB3" i="2" s="1"/>
  <c r="U123" i="2"/>
  <c r="V123" i="2" s="1"/>
  <c r="X123" i="2" s="1"/>
  <c r="U122" i="2"/>
  <c r="V122" i="2" s="1"/>
  <c r="X122" i="2" s="1"/>
  <c r="U121" i="2"/>
  <c r="V121" i="2" s="1"/>
  <c r="X121" i="2" s="1"/>
  <c r="U120" i="2"/>
  <c r="V120" i="2" s="1"/>
  <c r="X120" i="2" s="1"/>
  <c r="U119" i="2"/>
  <c r="V119" i="2" s="1"/>
  <c r="X119" i="2" s="1"/>
  <c r="U118" i="2"/>
  <c r="V118" i="2" s="1"/>
  <c r="X118" i="2" s="1"/>
  <c r="U117" i="2"/>
  <c r="V117" i="2" s="1"/>
  <c r="X117" i="2" s="1"/>
  <c r="U116" i="2"/>
  <c r="V116" i="2" s="1"/>
  <c r="X116" i="2" s="1"/>
  <c r="U115" i="2"/>
  <c r="V115" i="2" s="1"/>
  <c r="X115" i="2" s="1"/>
  <c r="U114" i="2"/>
  <c r="V114" i="2" s="1"/>
  <c r="X114" i="2" s="1"/>
  <c r="U113" i="2"/>
  <c r="V113" i="2" s="1"/>
  <c r="X113" i="2" s="1"/>
  <c r="U112" i="2"/>
  <c r="V112" i="2" s="1"/>
  <c r="X112" i="2" s="1"/>
  <c r="U111" i="2"/>
  <c r="V111" i="2" s="1"/>
  <c r="X111" i="2" s="1"/>
  <c r="U110" i="2"/>
  <c r="V110" i="2" s="1"/>
  <c r="X110" i="2" s="1"/>
  <c r="U109" i="2"/>
  <c r="V109" i="2" s="1"/>
  <c r="X109" i="2" s="1"/>
  <c r="U108" i="2"/>
  <c r="V108" i="2" s="1"/>
  <c r="X108" i="2" s="1"/>
  <c r="U107" i="2"/>
  <c r="V107" i="2" s="1"/>
  <c r="X107" i="2" s="1"/>
  <c r="U106" i="2"/>
  <c r="V106" i="2" s="1"/>
  <c r="X106" i="2" s="1"/>
  <c r="U105" i="2"/>
  <c r="V105" i="2" s="1"/>
  <c r="X105" i="2" s="1"/>
  <c r="U104" i="2"/>
  <c r="V104" i="2" s="1"/>
  <c r="X104" i="2" s="1"/>
  <c r="U103" i="2"/>
  <c r="V103" i="2" s="1"/>
  <c r="X103" i="2" s="1"/>
  <c r="U102" i="2"/>
  <c r="V102" i="2" s="1"/>
  <c r="X102" i="2" s="1"/>
  <c r="U101" i="2"/>
  <c r="V101" i="2" s="1"/>
  <c r="X101" i="2" s="1"/>
  <c r="U100" i="2"/>
  <c r="V100" i="2" s="1"/>
  <c r="X100" i="2" s="1"/>
  <c r="U99" i="2"/>
  <c r="V99" i="2" s="1"/>
  <c r="X99" i="2" s="1"/>
  <c r="U98" i="2"/>
  <c r="V98" i="2" s="1"/>
  <c r="X98" i="2" s="1"/>
  <c r="U97" i="2"/>
  <c r="V97" i="2" s="1"/>
  <c r="X97" i="2" s="1"/>
  <c r="U96" i="2"/>
  <c r="V96" i="2" s="1"/>
  <c r="X96" i="2" s="1"/>
  <c r="U95" i="2"/>
  <c r="V95" i="2" s="1"/>
  <c r="X95" i="2" s="1"/>
  <c r="U94" i="2"/>
  <c r="V94" i="2" s="1"/>
  <c r="X94" i="2" s="1"/>
  <c r="U93" i="2"/>
  <c r="V93" i="2" s="1"/>
  <c r="X93" i="2" s="1"/>
  <c r="U92" i="2"/>
  <c r="V92" i="2" s="1"/>
  <c r="X92" i="2" s="1"/>
  <c r="U91" i="2"/>
  <c r="V91" i="2" s="1"/>
  <c r="X91" i="2" s="1"/>
  <c r="U90" i="2"/>
  <c r="V90" i="2" s="1"/>
  <c r="X90" i="2" s="1"/>
  <c r="U89" i="2"/>
  <c r="V89" i="2" s="1"/>
  <c r="X89" i="2" s="1"/>
  <c r="U88" i="2"/>
  <c r="V88" i="2" s="1"/>
  <c r="X88" i="2" s="1"/>
  <c r="U87" i="2"/>
  <c r="V87" i="2" s="1"/>
  <c r="X87" i="2" s="1"/>
  <c r="U86" i="2"/>
  <c r="V86" i="2" s="1"/>
  <c r="X86" i="2" s="1"/>
  <c r="U85" i="2"/>
  <c r="V85" i="2" s="1"/>
  <c r="X85" i="2" s="1"/>
  <c r="U84" i="2"/>
  <c r="V84" i="2" s="1"/>
  <c r="X84" i="2" s="1"/>
  <c r="U83" i="2"/>
  <c r="V83" i="2" s="1"/>
  <c r="X83" i="2" s="1"/>
  <c r="U82" i="2"/>
  <c r="V82" i="2" s="1"/>
  <c r="X82" i="2" s="1"/>
  <c r="U81" i="2"/>
  <c r="V81" i="2" s="1"/>
  <c r="X81" i="2" s="1"/>
  <c r="U80" i="2"/>
  <c r="V80" i="2" s="1"/>
  <c r="X80" i="2" s="1"/>
  <c r="U79" i="2"/>
  <c r="V79" i="2" s="1"/>
  <c r="X79" i="2" s="1"/>
  <c r="U78" i="2"/>
  <c r="V78" i="2" s="1"/>
  <c r="X78" i="2" s="1"/>
  <c r="U77" i="2"/>
  <c r="V77" i="2" s="1"/>
  <c r="X77" i="2" s="1"/>
  <c r="U76" i="2"/>
  <c r="V76" i="2" s="1"/>
  <c r="X76" i="2" s="1"/>
  <c r="U75" i="2"/>
  <c r="V75" i="2" s="1"/>
  <c r="X75" i="2" s="1"/>
  <c r="U74" i="2"/>
  <c r="V74" i="2" s="1"/>
  <c r="X74" i="2" s="1"/>
  <c r="U73" i="2"/>
  <c r="V73" i="2" s="1"/>
  <c r="X73" i="2" s="1"/>
  <c r="U72" i="2"/>
  <c r="V72" i="2" s="1"/>
  <c r="X72" i="2" s="1"/>
  <c r="U71" i="2"/>
  <c r="V71" i="2" s="1"/>
  <c r="X71" i="2" s="1"/>
  <c r="U70" i="2"/>
  <c r="V70" i="2" s="1"/>
  <c r="X70" i="2" s="1"/>
  <c r="U69" i="2"/>
  <c r="V69" i="2" s="1"/>
  <c r="X69" i="2" s="1"/>
  <c r="U68" i="2"/>
  <c r="V68" i="2" s="1"/>
  <c r="X68" i="2" s="1"/>
  <c r="U67" i="2"/>
  <c r="V67" i="2" s="1"/>
  <c r="X67" i="2" s="1"/>
  <c r="U66" i="2"/>
  <c r="V66" i="2" s="1"/>
  <c r="X66" i="2" s="1"/>
  <c r="U65" i="2"/>
  <c r="V65" i="2" s="1"/>
  <c r="X65" i="2" s="1"/>
  <c r="U64" i="2"/>
  <c r="V64" i="2" s="1"/>
  <c r="X64" i="2" s="1"/>
  <c r="U63" i="2"/>
  <c r="V63" i="2" s="1"/>
  <c r="X63" i="2" s="1"/>
  <c r="U62" i="2"/>
  <c r="V62" i="2" s="1"/>
  <c r="X62" i="2" s="1"/>
  <c r="U61" i="2"/>
  <c r="V61" i="2" s="1"/>
  <c r="X61" i="2" s="1"/>
  <c r="U60" i="2"/>
  <c r="V60" i="2" s="1"/>
  <c r="X60" i="2" s="1"/>
  <c r="U59" i="2"/>
  <c r="V59" i="2" s="1"/>
  <c r="X59" i="2" s="1"/>
  <c r="U58" i="2"/>
  <c r="V58" i="2" s="1"/>
  <c r="X58" i="2" s="1"/>
  <c r="U57" i="2"/>
  <c r="V57" i="2" s="1"/>
  <c r="X57" i="2" s="1"/>
  <c r="U56" i="2"/>
  <c r="V56" i="2" s="1"/>
  <c r="X56" i="2" s="1"/>
  <c r="U55" i="2"/>
  <c r="V55" i="2" s="1"/>
  <c r="X55" i="2" s="1"/>
  <c r="U54" i="2"/>
  <c r="V54" i="2" s="1"/>
  <c r="X54" i="2" s="1"/>
  <c r="U53" i="2"/>
  <c r="V53" i="2" s="1"/>
  <c r="X53" i="2" s="1"/>
  <c r="U52" i="2"/>
  <c r="V52" i="2" s="1"/>
  <c r="X52" i="2" s="1"/>
  <c r="U51" i="2"/>
  <c r="V51" i="2" s="1"/>
  <c r="X51" i="2" s="1"/>
  <c r="U50" i="2"/>
  <c r="V50" i="2" s="1"/>
  <c r="X50" i="2" s="1"/>
  <c r="U49" i="2"/>
  <c r="V49" i="2" s="1"/>
  <c r="X49" i="2" s="1"/>
  <c r="U48" i="2"/>
  <c r="V48" i="2" s="1"/>
  <c r="X48" i="2" s="1"/>
  <c r="U47" i="2"/>
  <c r="V47" i="2" s="1"/>
  <c r="X47" i="2" s="1"/>
  <c r="U46" i="2"/>
  <c r="V46" i="2" s="1"/>
  <c r="X46" i="2" s="1"/>
  <c r="U45" i="2"/>
  <c r="V45" i="2" s="1"/>
  <c r="X45" i="2" s="1"/>
  <c r="U44" i="2"/>
  <c r="V44" i="2" s="1"/>
  <c r="X44" i="2" s="1"/>
  <c r="U43" i="2"/>
  <c r="V43" i="2" s="1"/>
  <c r="X43" i="2" s="1"/>
  <c r="U42" i="2"/>
  <c r="V42" i="2" s="1"/>
  <c r="X42" i="2" s="1"/>
  <c r="U41" i="2"/>
  <c r="V41" i="2" s="1"/>
  <c r="X41" i="2" s="1"/>
  <c r="U40" i="2"/>
  <c r="V40" i="2" s="1"/>
  <c r="X40" i="2" s="1"/>
  <c r="U39" i="2"/>
  <c r="V39" i="2" s="1"/>
  <c r="X39" i="2" s="1"/>
  <c r="U38" i="2"/>
  <c r="V38" i="2" s="1"/>
  <c r="X38" i="2" s="1"/>
  <c r="U37" i="2"/>
  <c r="V37" i="2" s="1"/>
  <c r="X37" i="2" s="1"/>
  <c r="U36" i="2"/>
  <c r="V36" i="2" s="1"/>
  <c r="X36" i="2" s="1"/>
  <c r="U35" i="2"/>
  <c r="V35" i="2" s="1"/>
  <c r="X35" i="2" s="1"/>
  <c r="U34" i="2"/>
  <c r="V34" i="2" s="1"/>
  <c r="X34" i="2" s="1"/>
  <c r="U33" i="2"/>
  <c r="V33" i="2" s="1"/>
  <c r="X33" i="2" s="1"/>
  <c r="U32" i="2"/>
  <c r="V32" i="2" s="1"/>
  <c r="X32" i="2" s="1"/>
  <c r="U31" i="2"/>
  <c r="V31" i="2" s="1"/>
  <c r="X31" i="2" s="1"/>
  <c r="U30" i="2"/>
  <c r="V30" i="2" s="1"/>
  <c r="X30" i="2" s="1"/>
  <c r="U29" i="2"/>
  <c r="V29" i="2" s="1"/>
  <c r="X29" i="2" s="1"/>
  <c r="U28" i="2"/>
  <c r="V28" i="2" s="1"/>
  <c r="X28" i="2" s="1"/>
  <c r="U27" i="2"/>
  <c r="V27" i="2" s="1"/>
  <c r="X27" i="2" s="1"/>
  <c r="U26" i="2"/>
  <c r="V26" i="2" s="1"/>
  <c r="X26" i="2" s="1"/>
  <c r="U25" i="2"/>
  <c r="V25" i="2" s="1"/>
  <c r="X25" i="2" s="1"/>
  <c r="U24" i="2"/>
  <c r="V24" i="2" s="1"/>
  <c r="X24" i="2" s="1"/>
  <c r="U23" i="2"/>
  <c r="V23" i="2" s="1"/>
  <c r="X23" i="2" s="1"/>
  <c r="U22" i="2"/>
  <c r="V22" i="2" s="1"/>
  <c r="X22" i="2" s="1"/>
  <c r="U21" i="2"/>
  <c r="V21" i="2" s="1"/>
  <c r="X21" i="2" s="1"/>
  <c r="U20" i="2"/>
  <c r="V20" i="2" s="1"/>
  <c r="X20" i="2" s="1"/>
  <c r="U19" i="2"/>
  <c r="V19" i="2" s="1"/>
  <c r="X19" i="2" s="1"/>
  <c r="U18" i="2"/>
  <c r="V18" i="2" s="1"/>
  <c r="X18" i="2" s="1"/>
  <c r="U17" i="2"/>
  <c r="V17" i="2" s="1"/>
  <c r="X17" i="2" s="1"/>
  <c r="U16" i="2"/>
  <c r="V16" i="2" s="1"/>
  <c r="X16" i="2" s="1"/>
  <c r="U15" i="2"/>
  <c r="V15" i="2" s="1"/>
  <c r="X15" i="2" s="1"/>
  <c r="U14" i="2"/>
  <c r="V14" i="2" s="1"/>
  <c r="X14" i="2" s="1"/>
  <c r="U13" i="2"/>
  <c r="V13" i="2" s="1"/>
  <c r="X13" i="2" s="1"/>
  <c r="U12" i="2"/>
  <c r="V12" i="2" s="1"/>
  <c r="X12" i="2" s="1"/>
  <c r="U11" i="2"/>
  <c r="V11" i="2" s="1"/>
  <c r="X11" i="2" s="1"/>
  <c r="U10" i="2"/>
  <c r="V10" i="2" s="1"/>
  <c r="X10" i="2" s="1"/>
  <c r="U9" i="2"/>
  <c r="V9" i="2" s="1"/>
  <c r="X9" i="2" s="1"/>
  <c r="U8" i="2"/>
  <c r="V8" i="2" s="1"/>
  <c r="X8" i="2" s="1"/>
  <c r="U7" i="2"/>
  <c r="V7" i="2" s="1"/>
  <c r="X7" i="2" s="1"/>
  <c r="U6" i="2"/>
  <c r="V6" i="2" s="1"/>
  <c r="X6" i="2" s="1"/>
  <c r="U5" i="2"/>
  <c r="V5" i="2" s="1"/>
  <c r="X5" i="2" s="1"/>
  <c r="U4" i="2"/>
  <c r="V4" i="2" s="1"/>
  <c r="X4" i="2" s="1"/>
  <c r="U3" i="2"/>
  <c r="V3" i="2" s="1"/>
  <c r="X3" i="2" s="1"/>
  <c r="Q123" i="2"/>
  <c r="R123" i="2" s="1"/>
  <c r="T123" i="2" s="1"/>
  <c r="Q122" i="2"/>
  <c r="R122" i="2" s="1"/>
  <c r="T122" i="2" s="1"/>
  <c r="Q121" i="2"/>
  <c r="R121" i="2" s="1"/>
  <c r="T121" i="2" s="1"/>
  <c r="Q120" i="2"/>
  <c r="R120" i="2" s="1"/>
  <c r="T120" i="2" s="1"/>
  <c r="Q119" i="2"/>
  <c r="R119" i="2" s="1"/>
  <c r="T119" i="2" s="1"/>
  <c r="Q118" i="2"/>
  <c r="R118" i="2" s="1"/>
  <c r="T118" i="2" s="1"/>
  <c r="Q117" i="2"/>
  <c r="R117" i="2" s="1"/>
  <c r="T117" i="2" s="1"/>
  <c r="Q116" i="2"/>
  <c r="R116" i="2" s="1"/>
  <c r="T116" i="2" s="1"/>
  <c r="Q115" i="2"/>
  <c r="R115" i="2" s="1"/>
  <c r="T115" i="2" s="1"/>
  <c r="Q114" i="2"/>
  <c r="R114" i="2" s="1"/>
  <c r="T114" i="2" s="1"/>
  <c r="Q113" i="2"/>
  <c r="R113" i="2" s="1"/>
  <c r="T113" i="2" s="1"/>
  <c r="Q112" i="2"/>
  <c r="R112" i="2" s="1"/>
  <c r="T112" i="2" s="1"/>
  <c r="Q111" i="2"/>
  <c r="R111" i="2" s="1"/>
  <c r="T111" i="2" s="1"/>
  <c r="Q110" i="2"/>
  <c r="R110" i="2" s="1"/>
  <c r="T110" i="2" s="1"/>
  <c r="Q109" i="2"/>
  <c r="R109" i="2" s="1"/>
  <c r="T109" i="2" s="1"/>
  <c r="Q108" i="2"/>
  <c r="R108" i="2" s="1"/>
  <c r="T108" i="2" s="1"/>
  <c r="Q107" i="2"/>
  <c r="R107" i="2" s="1"/>
  <c r="T107" i="2" s="1"/>
  <c r="Q106" i="2"/>
  <c r="R106" i="2" s="1"/>
  <c r="T106" i="2" s="1"/>
  <c r="Q105" i="2"/>
  <c r="R105" i="2" s="1"/>
  <c r="T105" i="2" s="1"/>
  <c r="Q104" i="2"/>
  <c r="R104" i="2" s="1"/>
  <c r="T104" i="2" s="1"/>
  <c r="Q103" i="2"/>
  <c r="R103" i="2" s="1"/>
  <c r="T103" i="2" s="1"/>
  <c r="Q102" i="2"/>
  <c r="R102" i="2" s="1"/>
  <c r="T102" i="2" s="1"/>
  <c r="Q101" i="2"/>
  <c r="R101" i="2" s="1"/>
  <c r="T101" i="2" s="1"/>
  <c r="Q100" i="2"/>
  <c r="R100" i="2" s="1"/>
  <c r="T100" i="2" s="1"/>
  <c r="Q99" i="2"/>
  <c r="R99" i="2" s="1"/>
  <c r="T99" i="2" s="1"/>
  <c r="Q98" i="2"/>
  <c r="R98" i="2" s="1"/>
  <c r="T98" i="2" s="1"/>
  <c r="Q97" i="2"/>
  <c r="R97" i="2" s="1"/>
  <c r="T97" i="2" s="1"/>
  <c r="Q96" i="2"/>
  <c r="R96" i="2" s="1"/>
  <c r="T96" i="2" s="1"/>
  <c r="Q95" i="2"/>
  <c r="R95" i="2" s="1"/>
  <c r="T95" i="2" s="1"/>
  <c r="Q94" i="2"/>
  <c r="R94" i="2" s="1"/>
  <c r="T94" i="2" s="1"/>
  <c r="Q93" i="2"/>
  <c r="R93" i="2" s="1"/>
  <c r="T93" i="2" s="1"/>
  <c r="Q92" i="2"/>
  <c r="R92" i="2" s="1"/>
  <c r="T92" i="2" s="1"/>
  <c r="Q91" i="2"/>
  <c r="R91" i="2" s="1"/>
  <c r="T91" i="2" s="1"/>
  <c r="Q90" i="2"/>
  <c r="R90" i="2" s="1"/>
  <c r="T90" i="2" s="1"/>
  <c r="Q89" i="2"/>
  <c r="R89" i="2" s="1"/>
  <c r="T89" i="2" s="1"/>
  <c r="Q88" i="2"/>
  <c r="R88" i="2" s="1"/>
  <c r="T88" i="2" s="1"/>
  <c r="Q87" i="2"/>
  <c r="R87" i="2" s="1"/>
  <c r="T87" i="2" s="1"/>
  <c r="Q86" i="2"/>
  <c r="R86" i="2" s="1"/>
  <c r="T86" i="2" s="1"/>
  <c r="Q85" i="2"/>
  <c r="R85" i="2" s="1"/>
  <c r="T85" i="2" s="1"/>
  <c r="Q84" i="2"/>
  <c r="R84" i="2" s="1"/>
  <c r="T84" i="2" s="1"/>
  <c r="Q83" i="2"/>
  <c r="R83" i="2" s="1"/>
  <c r="T83" i="2" s="1"/>
  <c r="Q82" i="2"/>
  <c r="R82" i="2" s="1"/>
  <c r="T82" i="2" s="1"/>
  <c r="Q81" i="2"/>
  <c r="R81" i="2" s="1"/>
  <c r="T81" i="2" s="1"/>
  <c r="Q80" i="2"/>
  <c r="R80" i="2" s="1"/>
  <c r="T80" i="2" s="1"/>
  <c r="Q79" i="2"/>
  <c r="R79" i="2" s="1"/>
  <c r="T79" i="2" s="1"/>
  <c r="Q78" i="2"/>
  <c r="R78" i="2" s="1"/>
  <c r="T78" i="2" s="1"/>
  <c r="Q77" i="2"/>
  <c r="R77" i="2" s="1"/>
  <c r="T77" i="2" s="1"/>
  <c r="Q76" i="2"/>
  <c r="R76" i="2" s="1"/>
  <c r="T76" i="2" s="1"/>
  <c r="Q75" i="2"/>
  <c r="R75" i="2" s="1"/>
  <c r="T75" i="2" s="1"/>
  <c r="Q74" i="2"/>
  <c r="R74" i="2" s="1"/>
  <c r="T74" i="2" s="1"/>
  <c r="Q73" i="2"/>
  <c r="R73" i="2" s="1"/>
  <c r="T73" i="2" s="1"/>
  <c r="Q72" i="2"/>
  <c r="R72" i="2" s="1"/>
  <c r="T72" i="2" s="1"/>
  <c r="Q71" i="2"/>
  <c r="R71" i="2" s="1"/>
  <c r="T71" i="2" s="1"/>
  <c r="Q70" i="2"/>
  <c r="R70" i="2" s="1"/>
  <c r="T70" i="2" s="1"/>
  <c r="Q69" i="2"/>
  <c r="R69" i="2" s="1"/>
  <c r="T69" i="2" s="1"/>
  <c r="Q68" i="2"/>
  <c r="R68" i="2" s="1"/>
  <c r="T68" i="2" s="1"/>
  <c r="Q67" i="2"/>
  <c r="R67" i="2" s="1"/>
  <c r="T67" i="2" s="1"/>
  <c r="Q66" i="2"/>
  <c r="R66" i="2" s="1"/>
  <c r="T66" i="2" s="1"/>
  <c r="Q65" i="2"/>
  <c r="R65" i="2" s="1"/>
  <c r="T65" i="2" s="1"/>
  <c r="Q64" i="2"/>
  <c r="R64" i="2" s="1"/>
  <c r="T64" i="2" s="1"/>
  <c r="Q63" i="2"/>
  <c r="R63" i="2" s="1"/>
  <c r="T63" i="2" s="1"/>
  <c r="Q62" i="2"/>
  <c r="R62" i="2" s="1"/>
  <c r="T62" i="2" s="1"/>
  <c r="Q61" i="2"/>
  <c r="R61" i="2" s="1"/>
  <c r="T61" i="2" s="1"/>
  <c r="Q60" i="2"/>
  <c r="R60" i="2" s="1"/>
  <c r="T60" i="2" s="1"/>
  <c r="Q59" i="2"/>
  <c r="R59" i="2" s="1"/>
  <c r="T59" i="2" s="1"/>
  <c r="Q58" i="2"/>
  <c r="R58" i="2" s="1"/>
  <c r="T58" i="2" s="1"/>
  <c r="Q57" i="2"/>
  <c r="R57" i="2" s="1"/>
  <c r="T57" i="2" s="1"/>
  <c r="Q56" i="2"/>
  <c r="R56" i="2" s="1"/>
  <c r="T56" i="2" s="1"/>
  <c r="Q55" i="2"/>
  <c r="R55" i="2" s="1"/>
  <c r="T55" i="2" s="1"/>
  <c r="Q54" i="2"/>
  <c r="R54" i="2" s="1"/>
  <c r="T54" i="2" s="1"/>
  <c r="Q53" i="2"/>
  <c r="R53" i="2" s="1"/>
  <c r="T53" i="2" s="1"/>
  <c r="Q52" i="2"/>
  <c r="R52" i="2" s="1"/>
  <c r="T52" i="2" s="1"/>
  <c r="Q51" i="2"/>
  <c r="R51" i="2" s="1"/>
  <c r="T51" i="2" s="1"/>
  <c r="Q50" i="2"/>
  <c r="R50" i="2" s="1"/>
  <c r="T50" i="2" s="1"/>
  <c r="Q49" i="2"/>
  <c r="R49" i="2" s="1"/>
  <c r="T49" i="2" s="1"/>
  <c r="Q48" i="2"/>
  <c r="R48" i="2" s="1"/>
  <c r="T48" i="2" s="1"/>
  <c r="Q47" i="2"/>
  <c r="R47" i="2" s="1"/>
  <c r="T47" i="2" s="1"/>
  <c r="Q46" i="2"/>
  <c r="R46" i="2" s="1"/>
  <c r="T46" i="2" s="1"/>
  <c r="Q45" i="2"/>
  <c r="R45" i="2" s="1"/>
  <c r="T45" i="2" s="1"/>
  <c r="Q44" i="2"/>
  <c r="R44" i="2" s="1"/>
  <c r="T44" i="2" s="1"/>
  <c r="Q43" i="2"/>
  <c r="R43" i="2" s="1"/>
  <c r="T43" i="2" s="1"/>
  <c r="Q42" i="2"/>
  <c r="R42" i="2" s="1"/>
  <c r="T42" i="2" s="1"/>
  <c r="Q41" i="2"/>
  <c r="R41" i="2" s="1"/>
  <c r="T41" i="2" s="1"/>
  <c r="Q40" i="2"/>
  <c r="R40" i="2" s="1"/>
  <c r="T40" i="2" s="1"/>
  <c r="Q39" i="2"/>
  <c r="R39" i="2" s="1"/>
  <c r="T39" i="2" s="1"/>
  <c r="Q38" i="2"/>
  <c r="R38" i="2" s="1"/>
  <c r="T38" i="2" s="1"/>
  <c r="Q37" i="2"/>
  <c r="R37" i="2" s="1"/>
  <c r="T37" i="2" s="1"/>
  <c r="Q36" i="2"/>
  <c r="R36" i="2" s="1"/>
  <c r="T36" i="2" s="1"/>
  <c r="Q35" i="2"/>
  <c r="R35" i="2" s="1"/>
  <c r="T35" i="2" s="1"/>
  <c r="Q34" i="2"/>
  <c r="R34" i="2" s="1"/>
  <c r="T34" i="2" s="1"/>
  <c r="Q33" i="2"/>
  <c r="R33" i="2" s="1"/>
  <c r="T33" i="2" s="1"/>
  <c r="Q32" i="2"/>
  <c r="R32" i="2" s="1"/>
  <c r="T32" i="2" s="1"/>
  <c r="Q31" i="2"/>
  <c r="R31" i="2" s="1"/>
  <c r="T31" i="2" s="1"/>
  <c r="Q30" i="2"/>
  <c r="R30" i="2" s="1"/>
  <c r="T30" i="2" s="1"/>
  <c r="Q29" i="2"/>
  <c r="R29" i="2" s="1"/>
  <c r="T29" i="2" s="1"/>
  <c r="Q28" i="2"/>
  <c r="R28" i="2" s="1"/>
  <c r="T28" i="2" s="1"/>
  <c r="Q27" i="2"/>
  <c r="R27" i="2" s="1"/>
  <c r="T27" i="2" s="1"/>
  <c r="Q26" i="2"/>
  <c r="R26" i="2" s="1"/>
  <c r="T26" i="2" s="1"/>
  <c r="Q25" i="2"/>
  <c r="R25" i="2" s="1"/>
  <c r="T25" i="2" s="1"/>
  <c r="Q24" i="2"/>
  <c r="R24" i="2" s="1"/>
  <c r="T24" i="2" s="1"/>
  <c r="Q23" i="2"/>
  <c r="R23" i="2" s="1"/>
  <c r="T23" i="2" s="1"/>
  <c r="Q22" i="2"/>
  <c r="R22" i="2" s="1"/>
  <c r="T22" i="2" s="1"/>
  <c r="Q21" i="2"/>
  <c r="R21" i="2" s="1"/>
  <c r="T21" i="2" s="1"/>
  <c r="Q20" i="2"/>
  <c r="R20" i="2" s="1"/>
  <c r="T20" i="2" s="1"/>
  <c r="Q19" i="2"/>
  <c r="R19" i="2" s="1"/>
  <c r="T19" i="2" s="1"/>
  <c r="Q18" i="2"/>
  <c r="R18" i="2" s="1"/>
  <c r="T18" i="2" s="1"/>
  <c r="Q17" i="2"/>
  <c r="R17" i="2" s="1"/>
  <c r="T17" i="2" s="1"/>
  <c r="Q16" i="2"/>
  <c r="R16" i="2" s="1"/>
  <c r="T16" i="2" s="1"/>
  <c r="Q15" i="2"/>
  <c r="R15" i="2" s="1"/>
  <c r="T15" i="2" s="1"/>
  <c r="Q14" i="2"/>
  <c r="R14" i="2" s="1"/>
  <c r="T14" i="2" s="1"/>
  <c r="Q13" i="2"/>
  <c r="R13" i="2" s="1"/>
  <c r="T13" i="2" s="1"/>
  <c r="Q12" i="2"/>
  <c r="R12" i="2" s="1"/>
  <c r="T12" i="2" s="1"/>
  <c r="Q11" i="2"/>
  <c r="R11" i="2" s="1"/>
  <c r="T11" i="2" s="1"/>
  <c r="Q10" i="2"/>
  <c r="R10" i="2" s="1"/>
  <c r="T10" i="2" s="1"/>
  <c r="Q9" i="2"/>
  <c r="R9" i="2" s="1"/>
  <c r="T9" i="2" s="1"/>
  <c r="Q8" i="2"/>
  <c r="R8" i="2" s="1"/>
  <c r="T8" i="2" s="1"/>
  <c r="Q7" i="2"/>
  <c r="R7" i="2" s="1"/>
  <c r="T7" i="2" s="1"/>
  <c r="Q6" i="2"/>
  <c r="R6" i="2" s="1"/>
  <c r="T6" i="2" s="1"/>
  <c r="Q5" i="2"/>
  <c r="R5" i="2" s="1"/>
  <c r="T5" i="2" s="1"/>
  <c r="Q4" i="2"/>
  <c r="R4" i="2" s="1"/>
  <c r="T4" i="2" s="1"/>
  <c r="Q3" i="2"/>
  <c r="R3" i="2" s="1"/>
  <c r="T3" i="2" s="1"/>
  <c r="M123" i="2"/>
  <c r="N123" i="2" s="1"/>
  <c r="P123" i="2" s="1"/>
  <c r="M122" i="2"/>
  <c r="N122" i="2" s="1"/>
  <c r="P122" i="2" s="1"/>
  <c r="M121" i="2"/>
  <c r="N121" i="2" s="1"/>
  <c r="P121" i="2" s="1"/>
  <c r="M120" i="2"/>
  <c r="N120" i="2" s="1"/>
  <c r="P120" i="2" s="1"/>
  <c r="M119" i="2"/>
  <c r="N119" i="2" s="1"/>
  <c r="P119" i="2" s="1"/>
  <c r="M118" i="2"/>
  <c r="N118" i="2" s="1"/>
  <c r="P118" i="2" s="1"/>
  <c r="M117" i="2"/>
  <c r="N117" i="2" s="1"/>
  <c r="P117" i="2" s="1"/>
  <c r="M116" i="2"/>
  <c r="N116" i="2" s="1"/>
  <c r="P116" i="2" s="1"/>
  <c r="M115" i="2"/>
  <c r="N115" i="2" s="1"/>
  <c r="P115" i="2" s="1"/>
  <c r="M114" i="2"/>
  <c r="N114" i="2" s="1"/>
  <c r="P114" i="2" s="1"/>
  <c r="M113" i="2"/>
  <c r="N113" i="2" s="1"/>
  <c r="P113" i="2" s="1"/>
  <c r="M112" i="2"/>
  <c r="N112" i="2" s="1"/>
  <c r="P112" i="2" s="1"/>
  <c r="M111" i="2"/>
  <c r="N111" i="2" s="1"/>
  <c r="P111" i="2" s="1"/>
  <c r="M110" i="2"/>
  <c r="N110" i="2" s="1"/>
  <c r="P110" i="2" s="1"/>
  <c r="M109" i="2"/>
  <c r="N109" i="2" s="1"/>
  <c r="P109" i="2" s="1"/>
  <c r="M108" i="2"/>
  <c r="N108" i="2" s="1"/>
  <c r="P108" i="2" s="1"/>
  <c r="M107" i="2"/>
  <c r="N107" i="2" s="1"/>
  <c r="P107" i="2" s="1"/>
  <c r="M106" i="2"/>
  <c r="N106" i="2" s="1"/>
  <c r="P106" i="2" s="1"/>
  <c r="M105" i="2"/>
  <c r="N105" i="2" s="1"/>
  <c r="P105" i="2" s="1"/>
  <c r="M104" i="2"/>
  <c r="N104" i="2" s="1"/>
  <c r="P104" i="2" s="1"/>
  <c r="M103" i="2"/>
  <c r="N103" i="2" s="1"/>
  <c r="P103" i="2" s="1"/>
  <c r="M102" i="2"/>
  <c r="N102" i="2" s="1"/>
  <c r="P102" i="2" s="1"/>
  <c r="M101" i="2"/>
  <c r="N101" i="2" s="1"/>
  <c r="P101" i="2" s="1"/>
  <c r="M100" i="2"/>
  <c r="N100" i="2" s="1"/>
  <c r="P100" i="2" s="1"/>
  <c r="M99" i="2"/>
  <c r="N99" i="2" s="1"/>
  <c r="P99" i="2" s="1"/>
  <c r="M98" i="2"/>
  <c r="N98" i="2" s="1"/>
  <c r="P98" i="2" s="1"/>
  <c r="M97" i="2"/>
  <c r="N97" i="2" s="1"/>
  <c r="P97" i="2" s="1"/>
  <c r="M96" i="2"/>
  <c r="N96" i="2" s="1"/>
  <c r="P96" i="2" s="1"/>
  <c r="M95" i="2"/>
  <c r="N95" i="2" s="1"/>
  <c r="P95" i="2" s="1"/>
  <c r="M94" i="2"/>
  <c r="N94" i="2" s="1"/>
  <c r="P94" i="2" s="1"/>
  <c r="M93" i="2"/>
  <c r="N93" i="2" s="1"/>
  <c r="P93" i="2" s="1"/>
  <c r="M92" i="2"/>
  <c r="N92" i="2" s="1"/>
  <c r="P92" i="2" s="1"/>
  <c r="M91" i="2"/>
  <c r="N91" i="2" s="1"/>
  <c r="P91" i="2" s="1"/>
  <c r="M90" i="2"/>
  <c r="N90" i="2" s="1"/>
  <c r="P90" i="2" s="1"/>
  <c r="M89" i="2"/>
  <c r="N89" i="2" s="1"/>
  <c r="P89" i="2" s="1"/>
  <c r="M88" i="2"/>
  <c r="N88" i="2" s="1"/>
  <c r="P88" i="2" s="1"/>
  <c r="M87" i="2"/>
  <c r="N87" i="2" s="1"/>
  <c r="P87" i="2" s="1"/>
  <c r="M86" i="2"/>
  <c r="N86" i="2" s="1"/>
  <c r="P86" i="2" s="1"/>
  <c r="M85" i="2"/>
  <c r="N85" i="2" s="1"/>
  <c r="P85" i="2" s="1"/>
  <c r="M84" i="2"/>
  <c r="N84" i="2" s="1"/>
  <c r="P84" i="2" s="1"/>
  <c r="M83" i="2"/>
  <c r="N83" i="2" s="1"/>
  <c r="P83" i="2" s="1"/>
  <c r="M82" i="2"/>
  <c r="N82" i="2" s="1"/>
  <c r="P82" i="2" s="1"/>
  <c r="M81" i="2"/>
  <c r="N81" i="2" s="1"/>
  <c r="P81" i="2" s="1"/>
  <c r="M80" i="2"/>
  <c r="N80" i="2" s="1"/>
  <c r="P80" i="2" s="1"/>
  <c r="M79" i="2"/>
  <c r="N79" i="2" s="1"/>
  <c r="P79" i="2" s="1"/>
  <c r="M78" i="2"/>
  <c r="N78" i="2" s="1"/>
  <c r="P78" i="2" s="1"/>
  <c r="M77" i="2"/>
  <c r="N77" i="2" s="1"/>
  <c r="P77" i="2" s="1"/>
  <c r="M76" i="2"/>
  <c r="N76" i="2" s="1"/>
  <c r="P76" i="2" s="1"/>
  <c r="M75" i="2"/>
  <c r="N75" i="2" s="1"/>
  <c r="P75" i="2" s="1"/>
  <c r="M74" i="2"/>
  <c r="N74" i="2" s="1"/>
  <c r="P74" i="2" s="1"/>
  <c r="M73" i="2"/>
  <c r="N73" i="2" s="1"/>
  <c r="P73" i="2" s="1"/>
  <c r="M72" i="2"/>
  <c r="N72" i="2" s="1"/>
  <c r="P72" i="2" s="1"/>
  <c r="M71" i="2"/>
  <c r="N71" i="2" s="1"/>
  <c r="P71" i="2" s="1"/>
  <c r="M70" i="2"/>
  <c r="N70" i="2" s="1"/>
  <c r="P70" i="2" s="1"/>
  <c r="M69" i="2"/>
  <c r="N69" i="2" s="1"/>
  <c r="P69" i="2" s="1"/>
  <c r="M68" i="2"/>
  <c r="N68" i="2" s="1"/>
  <c r="P68" i="2" s="1"/>
  <c r="M67" i="2"/>
  <c r="N67" i="2" s="1"/>
  <c r="P67" i="2" s="1"/>
  <c r="M66" i="2"/>
  <c r="N66" i="2" s="1"/>
  <c r="P66" i="2" s="1"/>
  <c r="M65" i="2"/>
  <c r="N65" i="2" s="1"/>
  <c r="P65" i="2" s="1"/>
  <c r="M64" i="2"/>
  <c r="N64" i="2" s="1"/>
  <c r="P64" i="2" s="1"/>
  <c r="M63" i="2"/>
  <c r="N63" i="2" s="1"/>
  <c r="P63" i="2" s="1"/>
  <c r="M62" i="2"/>
  <c r="N62" i="2" s="1"/>
  <c r="P62" i="2" s="1"/>
  <c r="M61" i="2"/>
  <c r="N61" i="2" s="1"/>
  <c r="P61" i="2" s="1"/>
  <c r="M60" i="2"/>
  <c r="N60" i="2" s="1"/>
  <c r="P60" i="2" s="1"/>
  <c r="M59" i="2"/>
  <c r="N59" i="2" s="1"/>
  <c r="P59" i="2" s="1"/>
  <c r="M58" i="2"/>
  <c r="N58" i="2" s="1"/>
  <c r="P58" i="2" s="1"/>
  <c r="M57" i="2"/>
  <c r="N57" i="2" s="1"/>
  <c r="P57" i="2" s="1"/>
  <c r="M56" i="2"/>
  <c r="N56" i="2" s="1"/>
  <c r="P56" i="2" s="1"/>
  <c r="M55" i="2"/>
  <c r="N55" i="2" s="1"/>
  <c r="P55" i="2" s="1"/>
  <c r="M54" i="2"/>
  <c r="N54" i="2" s="1"/>
  <c r="P54" i="2" s="1"/>
  <c r="M53" i="2"/>
  <c r="N53" i="2" s="1"/>
  <c r="P53" i="2" s="1"/>
  <c r="M52" i="2"/>
  <c r="N52" i="2" s="1"/>
  <c r="P52" i="2" s="1"/>
  <c r="M51" i="2"/>
  <c r="N51" i="2" s="1"/>
  <c r="P51" i="2" s="1"/>
  <c r="M50" i="2"/>
  <c r="N50" i="2" s="1"/>
  <c r="P50" i="2" s="1"/>
  <c r="M49" i="2"/>
  <c r="N49" i="2" s="1"/>
  <c r="P49" i="2" s="1"/>
  <c r="M48" i="2"/>
  <c r="N48" i="2" s="1"/>
  <c r="P48" i="2" s="1"/>
  <c r="M47" i="2"/>
  <c r="N47" i="2" s="1"/>
  <c r="P47" i="2" s="1"/>
  <c r="M46" i="2"/>
  <c r="N46" i="2" s="1"/>
  <c r="P46" i="2" s="1"/>
  <c r="M45" i="2"/>
  <c r="N45" i="2" s="1"/>
  <c r="P45" i="2" s="1"/>
  <c r="M44" i="2"/>
  <c r="N44" i="2" s="1"/>
  <c r="P44" i="2" s="1"/>
  <c r="M43" i="2"/>
  <c r="N43" i="2" s="1"/>
  <c r="P43" i="2" s="1"/>
  <c r="M42" i="2"/>
  <c r="N42" i="2" s="1"/>
  <c r="P42" i="2" s="1"/>
  <c r="M41" i="2"/>
  <c r="N41" i="2" s="1"/>
  <c r="P41" i="2" s="1"/>
  <c r="M40" i="2"/>
  <c r="N40" i="2" s="1"/>
  <c r="P40" i="2" s="1"/>
  <c r="M39" i="2"/>
  <c r="N39" i="2" s="1"/>
  <c r="P39" i="2" s="1"/>
  <c r="M38" i="2"/>
  <c r="N38" i="2" s="1"/>
  <c r="P38" i="2" s="1"/>
  <c r="M37" i="2"/>
  <c r="N37" i="2" s="1"/>
  <c r="P37" i="2" s="1"/>
  <c r="M36" i="2"/>
  <c r="N36" i="2" s="1"/>
  <c r="P36" i="2" s="1"/>
  <c r="M35" i="2"/>
  <c r="N35" i="2" s="1"/>
  <c r="P35" i="2" s="1"/>
  <c r="M34" i="2"/>
  <c r="N34" i="2" s="1"/>
  <c r="P34" i="2" s="1"/>
  <c r="M33" i="2"/>
  <c r="N33" i="2" s="1"/>
  <c r="P33" i="2" s="1"/>
  <c r="M32" i="2"/>
  <c r="N32" i="2" s="1"/>
  <c r="P32" i="2" s="1"/>
  <c r="M31" i="2"/>
  <c r="N31" i="2" s="1"/>
  <c r="P31" i="2" s="1"/>
  <c r="M30" i="2"/>
  <c r="N30" i="2" s="1"/>
  <c r="P30" i="2" s="1"/>
  <c r="M29" i="2"/>
  <c r="N29" i="2" s="1"/>
  <c r="P29" i="2" s="1"/>
  <c r="M28" i="2"/>
  <c r="N28" i="2" s="1"/>
  <c r="P28" i="2" s="1"/>
  <c r="M27" i="2"/>
  <c r="N27" i="2" s="1"/>
  <c r="P27" i="2" s="1"/>
  <c r="M26" i="2"/>
  <c r="N26" i="2" s="1"/>
  <c r="P26" i="2" s="1"/>
  <c r="M25" i="2"/>
  <c r="N25" i="2" s="1"/>
  <c r="P25" i="2" s="1"/>
  <c r="M24" i="2"/>
  <c r="N24" i="2" s="1"/>
  <c r="P24" i="2" s="1"/>
  <c r="M23" i="2"/>
  <c r="N23" i="2" s="1"/>
  <c r="P23" i="2" s="1"/>
  <c r="M22" i="2"/>
  <c r="N22" i="2" s="1"/>
  <c r="P22" i="2" s="1"/>
  <c r="M21" i="2"/>
  <c r="N21" i="2" s="1"/>
  <c r="P21" i="2" s="1"/>
  <c r="M20" i="2"/>
  <c r="N20" i="2" s="1"/>
  <c r="P20" i="2" s="1"/>
  <c r="M19" i="2"/>
  <c r="N19" i="2" s="1"/>
  <c r="P19" i="2" s="1"/>
  <c r="M18" i="2"/>
  <c r="N18" i="2" s="1"/>
  <c r="P18" i="2" s="1"/>
  <c r="M17" i="2"/>
  <c r="N17" i="2" s="1"/>
  <c r="P17" i="2" s="1"/>
  <c r="M16" i="2"/>
  <c r="N16" i="2" s="1"/>
  <c r="P16" i="2" s="1"/>
  <c r="M15" i="2"/>
  <c r="N15" i="2" s="1"/>
  <c r="P15" i="2" s="1"/>
  <c r="M14" i="2"/>
  <c r="N14" i="2" s="1"/>
  <c r="P14" i="2" s="1"/>
  <c r="M13" i="2"/>
  <c r="N13" i="2" s="1"/>
  <c r="P13" i="2" s="1"/>
  <c r="M12" i="2"/>
  <c r="N12" i="2" s="1"/>
  <c r="P12" i="2" s="1"/>
  <c r="M11" i="2"/>
  <c r="N11" i="2" s="1"/>
  <c r="P11" i="2" s="1"/>
  <c r="M10" i="2"/>
  <c r="N10" i="2" s="1"/>
  <c r="P10" i="2" s="1"/>
  <c r="M9" i="2"/>
  <c r="N9" i="2" s="1"/>
  <c r="P9" i="2" s="1"/>
  <c r="M8" i="2"/>
  <c r="N8" i="2" s="1"/>
  <c r="P8" i="2" s="1"/>
  <c r="M7" i="2"/>
  <c r="N7" i="2" s="1"/>
  <c r="P7" i="2" s="1"/>
  <c r="M6" i="2"/>
  <c r="N6" i="2" s="1"/>
  <c r="P6" i="2" s="1"/>
  <c r="M5" i="2"/>
  <c r="N5" i="2" s="1"/>
  <c r="P5" i="2" s="1"/>
  <c r="M4" i="2"/>
  <c r="N4" i="2" s="1"/>
  <c r="P4" i="2" s="1"/>
  <c r="M3" i="2"/>
  <c r="N3" i="2" s="1"/>
  <c r="P3" i="2" s="1"/>
  <c r="I3" i="2"/>
  <c r="J3" i="2" s="1"/>
  <c r="L3" i="2" s="1"/>
  <c r="I4" i="2"/>
  <c r="J4" i="2" s="1"/>
  <c r="L4" i="2" s="1"/>
  <c r="I5" i="2"/>
  <c r="J5" i="2" s="1"/>
  <c r="L5" i="2" s="1"/>
  <c r="I6" i="2"/>
  <c r="J6" i="2" s="1"/>
  <c r="L6" i="2" s="1"/>
  <c r="I7" i="2"/>
  <c r="J7" i="2" s="1"/>
  <c r="L7" i="2" s="1"/>
  <c r="I8" i="2"/>
  <c r="J8" i="2" s="1"/>
  <c r="L8" i="2" s="1"/>
  <c r="I9" i="2"/>
  <c r="J9" i="2" s="1"/>
  <c r="L9" i="2" s="1"/>
  <c r="I10" i="2"/>
  <c r="J10" i="2" s="1"/>
  <c r="L10" i="2" s="1"/>
  <c r="I11" i="2"/>
  <c r="J11" i="2" s="1"/>
  <c r="L11" i="2" s="1"/>
  <c r="I12" i="2"/>
  <c r="J12" i="2" s="1"/>
  <c r="L12" i="2" s="1"/>
  <c r="I13" i="2"/>
  <c r="J13" i="2" s="1"/>
  <c r="L13" i="2" s="1"/>
  <c r="I14" i="2"/>
  <c r="J14" i="2" s="1"/>
  <c r="L14" i="2" s="1"/>
  <c r="I15" i="2"/>
  <c r="J15" i="2" s="1"/>
  <c r="L15" i="2" s="1"/>
  <c r="I16" i="2"/>
  <c r="J16" i="2" s="1"/>
  <c r="L16" i="2" s="1"/>
  <c r="I17" i="2"/>
  <c r="I18" i="2"/>
  <c r="I19" i="2"/>
  <c r="I20" i="2"/>
  <c r="J20" i="2" s="1"/>
  <c r="L20" i="2" s="1"/>
  <c r="I21" i="2"/>
  <c r="J21" i="2" s="1"/>
  <c r="L21" i="2" s="1"/>
  <c r="I22" i="2"/>
  <c r="J22" i="2" s="1"/>
  <c r="L22" i="2" s="1"/>
  <c r="I23" i="2"/>
  <c r="J23" i="2" s="1"/>
  <c r="L23" i="2" s="1"/>
  <c r="I24" i="2"/>
  <c r="J24" i="2" s="1"/>
  <c r="L24" i="2" s="1"/>
  <c r="I25" i="2"/>
  <c r="I26" i="2"/>
  <c r="I27" i="2"/>
  <c r="J27" i="2" s="1"/>
  <c r="L27" i="2" s="1"/>
  <c r="I28" i="2"/>
  <c r="J28" i="2" s="1"/>
  <c r="L28" i="2" s="1"/>
  <c r="I29" i="2"/>
  <c r="J29" i="2" s="1"/>
  <c r="L29" i="2" s="1"/>
  <c r="I30" i="2"/>
  <c r="J30" i="2" s="1"/>
  <c r="L30" i="2" s="1"/>
  <c r="I31" i="2"/>
  <c r="J31" i="2" s="1"/>
  <c r="L31" i="2" s="1"/>
  <c r="I32" i="2"/>
  <c r="J32" i="2" s="1"/>
  <c r="L32" i="2" s="1"/>
  <c r="I33" i="2"/>
  <c r="J33" i="2" s="1"/>
  <c r="L33" i="2" s="1"/>
  <c r="I34" i="2"/>
  <c r="J34" i="2" s="1"/>
  <c r="L34" i="2" s="1"/>
  <c r="I35" i="2"/>
  <c r="J35" i="2" s="1"/>
  <c r="L35" i="2" s="1"/>
  <c r="I36" i="2"/>
  <c r="J36" i="2" s="1"/>
  <c r="L36" i="2" s="1"/>
  <c r="I37" i="2"/>
  <c r="J37" i="2" s="1"/>
  <c r="L37" i="2" s="1"/>
  <c r="I38" i="2"/>
  <c r="J38" i="2" s="1"/>
  <c r="L38" i="2" s="1"/>
  <c r="I39" i="2"/>
  <c r="J39" i="2" s="1"/>
  <c r="L39" i="2" s="1"/>
  <c r="I40" i="2"/>
  <c r="J40" i="2" s="1"/>
  <c r="L40" i="2" s="1"/>
  <c r="I41" i="2"/>
  <c r="I42" i="2"/>
  <c r="I43" i="2"/>
  <c r="I44" i="2"/>
  <c r="J44" i="2" s="1"/>
  <c r="L44" i="2" s="1"/>
  <c r="I45" i="2"/>
  <c r="J45" i="2" s="1"/>
  <c r="L45" i="2" s="1"/>
  <c r="I46" i="2"/>
  <c r="J46" i="2" s="1"/>
  <c r="L46" i="2" s="1"/>
  <c r="I47" i="2"/>
  <c r="J47" i="2" s="1"/>
  <c r="L47" i="2" s="1"/>
  <c r="I48" i="2"/>
  <c r="J48" i="2" s="1"/>
  <c r="L48" i="2" s="1"/>
  <c r="I49" i="2"/>
  <c r="I50" i="2"/>
  <c r="I51" i="2"/>
  <c r="I52" i="2"/>
  <c r="J52" i="2" s="1"/>
  <c r="L52" i="2" s="1"/>
  <c r="I53" i="2"/>
  <c r="J53" i="2" s="1"/>
  <c r="L53" i="2" s="1"/>
  <c r="I54" i="2"/>
  <c r="J54" i="2" s="1"/>
  <c r="L54" i="2" s="1"/>
  <c r="I55" i="2"/>
  <c r="I56" i="2"/>
  <c r="J56" i="2" s="1"/>
  <c r="L56" i="2" s="1"/>
  <c r="I57" i="2"/>
  <c r="I58" i="2"/>
  <c r="I59" i="2"/>
  <c r="I60" i="2"/>
  <c r="J60" i="2" s="1"/>
  <c r="L60" i="2" s="1"/>
  <c r="I61" i="2"/>
  <c r="J61" i="2" s="1"/>
  <c r="L61" i="2" s="1"/>
  <c r="I62" i="2"/>
  <c r="J62" i="2" s="1"/>
  <c r="L62" i="2" s="1"/>
  <c r="I63" i="2"/>
  <c r="J63" i="2" s="1"/>
  <c r="L63" i="2" s="1"/>
  <c r="I64" i="2"/>
  <c r="J64" i="2" s="1"/>
  <c r="L64" i="2" s="1"/>
  <c r="I65" i="2"/>
  <c r="I66" i="2"/>
  <c r="I67" i="2"/>
  <c r="I68" i="2"/>
  <c r="J68" i="2" s="1"/>
  <c r="L68" i="2" s="1"/>
  <c r="I69" i="2"/>
  <c r="J69" i="2" s="1"/>
  <c r="L69" i="2" s="1"/>
  <c r="I70" i="2"/>
  <c r="J70" i="2" s="1"/>
  <c r="L70" i="2" s="1"/>
  <c r="I71" i="2"/>
  <c r="J71" i="2" s="1"/>
  <c r="L71" i="2" s="1"/>
  <c r="I72" i="2"/>
  <c r="J72" i="2" s="1"/>
  <c r="L72" i="2" s="1"/>
  <c r="I73" i="2"/>
  <c r="J73" i="2" s="1"/>
  <c r="L73" i="2" s="1"/>
  <c r="I74" i="2"/>
  <c r="J74" i="2" s="1"/>
  <c r="L74" i="2" s="1"/>
  <c r="I75" i="2"/>
  <c r="J75" i="2" s="1"/>
  <c r="L75" i="2" s="1"/>
  <c r="I76" i="2"/>
  <c r="J76" i="2" s="1"/>
  <c r="L76" i="2" s="1"/>
  <c r="I77" i="2"/>
  <c r="J77" i="2" s="1"/>
  <c r="L77" i="2" s="1"/>
  <c r="I78" i="2"/>
  <c r="J78" i="2" s="1"/>
  <c r="L78" i="2" s="1"/>
  <c r="I79" i="2"/>
  <c r="J79" i="2" s="1"/>
  <c r="L79" i="2" s="1"/>
  <c r="I80" i="2"/>
  <c r="J80" i="2" s="1"/>
  <c r="L80" i="2" s="1"/>
  <c r="I81" i="2"/>
  <c r="J81" i="2" s="1"/>
  <c r="L81" i="2" s="1"/>
  <c r="I82" i="2"/>
  <c r="J82" i="2" s="1"/>
  <c r="L82" i="2" s="1"/>
  <c r="I83" i="2"/>
  <c r="J83" i="2" s="1"/>
  <c r="L83" i="2" s="1"/>
  <c r="I84" i="2"/>
  <c r="J84" i="2" s="1"/>
  <c r="L84" i="2" s="1"/>
  <c r="I85" i="2"/>
  <c r="J85" i="2" s="1"/>
  <c r="L85" i="2" s="1"/>
  <c r="I86" i="2"/>
  <c r="J86" i="2" s="1"/>
  <c r="L86" i="2" s="1"/>
  <c r="I87" i="2"/>
  <c r="J87" i="2" s="1"/>
  <c r="L87" i="2" s="1"/>
  <c r="I88" i="2"/>
  <c r="J88" i="2" s="1"/>
  <c r="L88" i="2" s="1"/>
  <c r="I89" i="2"/>
  <c r="J89" i="2" s="1"/>
  <c r="L89" i="2" s="1"/>
  <c r="I90" i="2"/>
  <c r="I91" i="2"/>
  <c r="J91" i="2" s="1"/>
  <c r="L91" i="2" s="1"/>
  <c r="I92" i="2"/>
  <c r="J92" i="2" s="1"/>
  <c r="L92" i="2" s="1"/>
  <c r="I93" i="2"/>
  <c r="J93" i="2" s="1"/>
  <c r="L93" i="2" s="1"/>
  <c r="I94" i="2"/>
  <c r="J94" i="2" s="1"/>
  <c r="L94" i="2" s="1"/>
  <c r="I95" i="2"/>
  <c r="J95" i="2" s="1"/>
  <c r="L95" i="2" s="1"/>
  <c r="I96" i="2"/>
  <c r="J96" i="2" s="1"/>
  <c r="L96" i="2" s="1"/>
  <c r="I97" i="2"/>
  <c r="J97" i="2" s="1"/>
  <c r="L97" i="2" s="1"/>
  <c r="I98" i="2"/>
  <c r="I99" i="2"/>
  <c r="J99" i="2" s="1"/>
  <c r="L99" i="2" s="1"/>
  <c r="I100" i="2"/>
  <c r="J100" i="2" s="1"/>
  <c r="L100" i="2" s="1"/>
  <c r="I101" i="2"/>
  <c r="J101" i="2" s="1"/>
  <c r="L101" i="2" s="1"/>
  <c r="I102" i="2"/>
  <c r="J102" i="2" s="1"/>
  <c r="L102" i="2" s="1"/>
  <c r="I103" i="2"/>
  <c r="J103" i="2" s="1"/>
  <c r="L103" i="2" s="1"/>
  <c r="I104" i="2"/>
  <c r="J104" i="2" s="1"/>
  <c r="L104" i="2" s="1"/>
  <c r="I105" i="2"/>
  <c r="J105" i="2" s="1"/>
  <c r="L105" i="2" s="1"/>
  <c r="I106" i="2"/>
  <c r="I107" i="2"/>
  <c r="J107" i="2" s="1"/>
  <c r="L107" i="2" s="1"/>
  <c r="I108" i="2"/>
  <c r="J108" i="2" s="1"/>
  <c r="L108" i="2" s="1"/>
  <c r="I109" i="2"/>
  <c r="J109" i="2" s="1"/>
  <c r="L109" i="2" s="1"/>
  <c r="I110" i="2"/>
  <c r="J110" i="2" s="1"/>
  <c r="L110" i="2" s="1"/>
  <c r="I111" i="2"/>
  <c r="J111" i="2" s="1"/>
  <c r="L111" i="2" s="1"/>
  <c r="I112" i="2"/>
  <c r="J112" i="2" s="1"/>
  <c r="L112" i="2" s="1"/>
  <c r="I113" i="2"/>
  <c r="J113" i="2" s="1"/>
  <c r="L113" i="2" s="1"/>
  <c r="I114" i="2"/>
  <c r="I115" i="2"/>
  <c r="J115" i="2" s="1"/>
  <c r="L115" i="2" s="1"/>
  <c r="I116" i="2"/>
  <c r="J116" i="2" s="1"/>
  <c r="L116" i="2" s="1"/>
  <c r="I117" i="2"/>
  <c r="J117" i="2" s="1"/>
  <c r="L117" i="2" s="1"/>
  <c r="I118" i="2"/>
  <c r="J118" i="2" s="1"/>
  <c r="L118" i="2" s="1"/>
  <c r="I119" i="2"/>
  <c r="J119" i="2" s="1"/>
  <c r="L119" i="2" s="1"/>
  <c r="I120" i="2"/>
  <c r="J120" i="2" s="1"/>
  <c r="L120" i="2" s="1"/>
  <c r="I121" i="2"/>
  <c r="J121" i="2" s="1"/>
  <c r="L121" i="2" s="1"/>
  <c r="I122" i="2"/>
  <c r="J122" i="2" s="1"/>
  <c r="L122" i="2" s="1"/>
  <c r="I123" i="2"/>
  <c r="J123" i="2" s="1"/>
  <c r="L123" i="2" s="1"/>
  <c r="AE123" i="2"/>
  <c r="AA123" i="2"/>
  <c r="W123" i="2"/>
  <c r="S123" i="2"/>
  <c r="O123" i="2"/>
  <c r="K123" i="2"/>
  <c r="AE121" i="2"/>
  <c r="AE120" i="2"/>
  <c r="AE119" i="2"/>
  <c r="AE118" i="2"/>
  <c r="AE117" i="2"/>
  <c r="AE116" i="2"/>
  <c r="AE115" i="2"/>
  <c r="AE114" i="2"/>
  <c r="AE113" i="2"/>
  <c r="AE112" i="2"/>
  <c r="AE111" i="2"/>
  <c r="AE110" i="2"/>
  <c r="AE109" i="2"/>
  <c r="AE108" i="2"/>
  <c r="AE107" i="2"/>
  <c r="AE106" i="2"/>
  <c r="AE105" i="2"/>
  <c r="AE104" i="2"/>
  <c r="AE103" i="2"/>
  <c r="AE102" i="2"/>
  <c r="AE101" i="2"/>
  <c r="AE100" i="2"/>
  <c r="AE99" i="2"/>
  <c r="AE98" i="2"/>
  <c r="AE97" i="2"/>
  <c r="AE96" i="2"/>
  <c r="AE95" i="2"/>
  <c r="AE94" i="2"/>
  <c r="AE93" i="2"/>
  <c r="AE92" i="2"/>
  <c r="AE91" i="2"/>
  <c r="AE90" i="2"/>
  <c r="AE89" i="2"/>
  <c r="AE88" i="2"/>
  <c r="AE87" i="2"/>
  <c r="AE86" i="2"/>
  <c r="AE85" i="2"/>
  <c r="AE84" i="2"/>
  <c r="AE83" i="2"/>
  <c r="AE82" i="2"/>
  <c r="AE81" i="2"/>
  <c r="AE80" i="2"/>
  <c r="AE79" i="2"/>
  <c r="AE78" i="2"/>
  <c r="AE77" i="2"/>
  <c r="AE76" i="2"/>
  <c r="AE75" i="2"/>
  <c r="AE74" i="2"/>
  <c r="AE73" i="2"/>
  <c r="AE72" i="2"/>
  <c r="AE71" i="2"/>
  <c r="AE70" i="2"/>
  <c r="AE69"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A121" i="2"/>
  <c r="AA120" i="2"/>
  <c r="AA119" i="2"/>
  <c r="AA118" i="2"/>
  <c r="AA117" i="2"/>
  <c r="AA116" i="2"/>
  <c r="AA115" i="2"/>
  <c r="AA114" i="2"/>
  <c r="AA113" i="2"/>
  <c r="AA112" i="2"/>
  <c r="AA111" i="2"/>
  <c r="AA110" i="2"/>
  <c r="AA109" i="2"/>
  <c r="AA108" i="2"/>
  <c r="AA107" i="2"/>
  <c r="AA106" i="2"/>
  <c r="AA105" i="2"/>
  <c r="AA104" i="2"/>
  <c r="AA103" i="2"/>
  <c r="AA102" i="2"/>
  <c r="AA101" i="2"/>
  <c r="AA100" i="2"/>
  <c r="AA99" i="2"/>
  <c r="AA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3" i="2"/>
  <c r="J55" i="2" l="1"/>
  <c r="L55" i="2" s="1"/>
  <c r="J51" i="2"/>
  <c r="L51" i="2" s="1"/>
  <c r="J19" i="2"/>
  <c r="L19" i="2" s="1"/>
  <c r="J67" i="2"/>
  <c r="L67" i="2" s="1"/>
  <c r="J59" i="2"/>
  <c r="L59" i="2" s="1"/>
  <c r="J43" i="2"/>
  <c r="L43" i="2" s="1"/>
  <c r="J114" i="2"/>
  <c r="L114" i="2" s="1"/>
  <c r="J106" i="2"/>
  <c r="L106" i="2" s="1"/>
  <c r="J98" i="2"/>
  <c r="L98" i="2" s="1"/>
  <c r="J90" i="2"/>
  <c r="L90" i="2" s="1"/>
  <c r="J66" i="2"/>
  <c r="L66" i="2" s="1"/>
  <c r="J58" i="2"/>
  <c r="L58" i="2" s="1"/>
  <c r="J50" i="2"/>
  <c r="L50" i="2" s="1"/>
  <c r="J42" i="2"/>
  <c r="L42" i="2" s="1"/>
  <c r="J26" i="2"/>
  <c r="L26" i="2" s="1"/>
  <c r="J18" i="2"/>
  <c r="L18" i="2" s="1"/>
  <c r="J65" i="2"/>
  <c r="L65" i="2" s="1"/>
  <c r="J57" i="2"/>
  <c r="L57" i="2" s="1"/>
  <c r="J49" i="2"/>
  <c r="L49" i="2" s="1"/>
  <c r="J41" i="2"/>
  <c r="L41" i="2" s="1"/>
  <c r="J25" i="2"/>
  <c r="L25" i="2" s="1"/>
  <c r="J17" i="2"/>
  <c r="L17" i="2" s="1"/>
  <c r="AE122" i="2"/>
  <c r="AA122" i="2"/>
  <c r="W122" i="2"/>
  <c r="S122" i="2"/>
  <c r="O122" i="2"/>
  <c r="K122" i="2"/>
  <c r="F12" i="2" l="1"/>
  <c r="F15" i="2"/>
  <c r="F13" i="2"/>
  <c r="F14" i="2"/>
  <c r="F11" i="2"/>
  <c r="E15" i="2"/>
  <c r="E14" i="2"/>
  <c r="E13" i="2"/>
  <c r="E12" i="2"/>
  <c r="E11" i="2"/>
  <c r="C15" i="2"/>
  <c r="A14" i="2"/>
  <c r="A13" i="2"/>
  <c r="C14" i="2"/>
  <c r="C13" i="2"/>
  <c r="C12" i="2"/>
  <c r="C11" i="2"/>
  <c r="B15" i="2"/>
  <c r="B14" i="2"/>
  <c r="B13" i="2"/>
  <c r="A15" i="2"/>
  <c r="B12" i="2"/>
  <c r="B11" i="2"/>
  <c r="D11" i="2"/>
  <c r="D13" i="2"/>
  <c r="D15" i="2"/>
  <c r="D12" i="2"/>
  <c r="D14" i="2"/>
  <c r="A12" i="2"/>
  <c r="A11" i="2"/>
  <c r="C6" i="2" l="1"/>
  <c r="AL3" i="2" l="1"/>
  <c r="AL108" i="2"/>
  <c r="AL116" i="2"/>
  <c r="AL21" i="2"/>
  <c r="AL29" i="2"/>
  <c r="AL37" i="2"/>
  <c r="AL45" i="2"/>
  <c r="AL53" i="2"/>
  <c r="AL61" i="2"/>
  <c r="AL69" i="2"/>
  <c r="AL77" i="2"/>
  <c r="AL85" i="2"/>
  <c r="AL93" i="2"/>
  <c r="AL101" i="2"/>
  <c r="AL109" i="2"/>
  <c r="AL117" i="2"/>
  <c r="AL112" i="2"/>
  <c r="AL120" i="2"/>
  <c r="AL17" i="2"/>
  <c r="AL25" i="2"/>
  <c r="AL33" i="2"/>
  <c r="AL41" i="2"/>
  <c r="AL49" i="2"/>
  <c r="AL57" i="2"/>
  <c r="AL65" i="2"/>
  <c r="AL73" i="2"/>
  <c r="AL81" i="2"/>
  <c r="AL89" i="2"/>
  <c r="AL97" i="2"/>
  <c r="AL105" i="2"/>
  <c r="AL113" i="2"/>
  <c r="AL121" i="2"/>
  <c r="AL107" i="2"/>
  <c r="AL43" i="2"/>
  <c r="AL98" i="2"/>
  <c r="AL34" i="2"/>
  <c r="AL80" i="2"/>
  <c r="AL16" i="2"/>
  <c r="AL71" i="2"/>
  <c r="AL7" i="2"/>
  <c r="AL62" i="2"/>
  <c r="AL13" i="2"/>
  <c r="AL52" i="2"/>
  <c r="AL91" i="2"/>
  <c r="AL119" i="2"/>
  <c r="AL100" i="2"/>
  <c r="AL19" i="2"/>
  <c r="AL56" i="2"/>
  <c r="AL102" i="2"/>
  <c r="AL92" i="2"/>
  <c r="AL99" i="2"/>
  <c r="AL35" i="2"/>
  <c r="AL90" i="2"/>
  <c r="AL26" i="2"/>
  <c r="AL72" i="2"/>
  <c r="AL8" i="2"/>
  <c r="AL63" i="2"/>
  <c r="AL118" i="2"/>
  <c r="AL54" i="2"/>
  <c r="AL5" i="2"/>
  <c r="AL44" i="2"/>
  <c r="AL27" i="2"/>
  <c r="AL82" i="2"/>
  <c r="AL18" i="2"/>
  <c r="AL64" i="2"/>
  <c r="AL55" i="2"/>
  <c r="AL110" i="2"/>
  <c r="AL46" i="2"/>
  <c r="AL36" i="2"/>
  <c r="AL83" i="2"/>
  <c r="AL74" i="2"/>
  <c r="AL10" i="2"/>
  <c r="AL111" i="2"/>
  <c r="AL47" i="2"/>
  <c r="AL38" i="2"/>
  <c r="AL28" i="2"/>
  <c r="AL75" i="2"/>
  <c r="AL11" i="2"/>
  <c r="AL66" i="2"/>
  <c r="AL9" i="2"/>
  <c r="AL48" i="2"/>
  <c r="AL103" i="2"/>
  <c r="AL39" i="2"/>
  <c r="AL94" i="2"/>
  <c r="AL30" i="2"/>
  <c r="AL84" i="2"/>
  <c r="AL20" i="2"/>
  <c r="AL123" i="2"/>
  <c r="AL96" i="2"/>
  <c r="AL23" i="2"/>
  <c r="AL14" i="2"/>
  <c r="AL4" i="2"/>
  <c r="AL51" i="2"/>
  <c r="AL88" i="2"/>
  <c r="AL15" i="2"/>
  <c r="AL6" i="2"/>
  <c r="AL67" i="2"/>
  <c r="AL122" i="2"/>
  <c r="AL58" i="2"/>
  <c r="AL104" i="2"/>
  <c r="AL40" i="2"/>
  <c r="AL95" i="2"/>
  <c r="AL31" i="2"/>
  <c r="AL86" i="2"/>
  <c r="AL22" i="2"/>
  <c r="AL76" i="2"/>
  <c r="AL12" i="2"/>
  <c r="AL59" i="2"/>
  <c r="AL114" i="2"/>
  <c r="AL50" i="2"/>
  <c r="AL32" i="2"/>
  <c r="AL87" i="2"/>
  <c r="AL78" i="2"/>
  <c r="AL68" i="2"/>
  <c r="AL115" i="2"/>
  <c r="AL106" i="2"/>
  <c r="AL42" i="2"/>
  <c r="AL24" i="2"/>
  <c r="AL79" i="2"/>
  <c r="AL70" i="2"/>
  <c r="AL60" i="2"/>
  <c r="AK3" i="2"/>
  <c r="AK123" i="2"/>
  <c r="AK59" i="2"/>
  <c r="AK114" i="2"/>
  <c r="AK50" i="2"/>
  <c r="AK105" i="2"/>
  <c r="AK41" i="2"/>
  <c r="AK96" i="2"/>
  <c r="AK32" i="2"/>
  <c r="AK87" i="2"/>
  <c r="AK23" i="2"/>
  <c r="AK78" i="2"/>
  <c r="AK14" i="2"/>
  <c r="AK69" i="2"/>
  <c r="AK5" i="2"/>
  <c r="AK60" i="2"/>
  <c r="AK115" i="2"/>
  <c r="AK51" i="2"/>
  <c r="AK106" i="2"/>
  <c r="AK42" i="2"/>
  <c r="AK97" i="2"/>
  <c r="AK33" i="2"/>
  <c r="AK88" i="2"/>
  <c r="AK24" i="2"/>
  <c r="AK79" i="2"/>
  <c r="AK15" i="2"/>
  <c r="AK70" i="2"/>
  <c r="AK6" i="2"/>
  <c r="AK61" i="2"/>
  <c r="AK116" i="2"/>
  <c r="AK52" i="2"/>
  <c r="AK80" i="2"/>
  <c r="AK108" i="2"/>
  <c r="AK107" i="2"/>
  <c r="AK43" i="2"/>
  <c r="AK98" i="2"/>
  <c r="AK34" i="2"/>
  <c r="AK89" i="2"/>
  <c r="AK25" i="2"/>
  <c r="AK16" i="2"/>
  <c r="AK71" i="2"/>
  <c r="AK7" i="2"/>
  <c r="AK62" i="2"/>
  <c r="AK117" i="2"/>
  <c r="AK53" i="2"/>
  <c r="AK44" i="2"/>
  <c r="AK99" i="2"/>
  <c r="AK35" i="2"/>
  <c r="AK90" i="2"/>
  <c r="AK26" i="2"/>
  <c r="AK81" i="2"/>
  <c r="AK17" i="2"/>
  <c r="AK72" i="2"/>
  <c r="AK8" i="2"/>
  <c r="AK63" i="2"/>
  <c r="AK118" i="2"/>
  <c r="AK54" i="2"/>
  <c r="AK109" i="2"/>
  <c r="AK45" i="2"/>
  <c r="AK100" i="2"/>
  <c r="AK36" i="2"/>
  <c r="AK67" i="2"/>
  <c r="AK104" i="2"/>
  <c r="AK86" i="2"/>
  <c r="AK68" i="2"/>
  <c r="AK91" i="2"/>
  <c r="AK27" i="2"/>
  <c r="AK82" i="2"/>
  <c r="AK18" i="2"/>
  <c r="AK73" i="2"/>
  <c r="AK9" i="2"/>
  <c r="AK64" i="2"/>
  <c r="AK119" i="2"/>
  <c r="AK55" i="2"/>
  <c r="AK110" i="2"/>
  <c r="AK46" i="2"/>
  <c r="AK101" i="2"/>
  <c r="AK37" i="2"/>
  <c r="AK92" i="2"/>
  <c r="AK28" i="2"/>
  <c r="AK58" i="2"/>
  <c r="AK95" i="2"/>
  <c r="AK77" i="2"/>
  <c r="AK83" i="2"/>
  <c r="AK19" i="2"/>
  <c r="AK74" i="2"/>
  <c r="AK10" i="2"/>
  <c r="AK65" i="2"/>
  <c r="AK120" i="2"/>
  <c r="AK56" i="2"/>
  <c r="AK111" i="2"/>
  <c r="AK47" i="2"/>
  <c r="AK102" i="2"/>
  <c r="AK38" i="2"/>
  <c r="AK93" i="2"/>
  <c r="AK29" i="2"/>
  <c r="AK84" i="2"/>
  <c r="AK20" i="2"/>
  <c r="AK113" i="2"/>
  <c r="AK40" i="2"/>
  <c r="AK22" i="2"/>
  <c r="AK4" i="2"/>
  <c r="AK75" i="2"/>
  <c r="AK11" i="2"/>
  <c r="AK66" i="2"/>
  <c r="AK121" i="2"/>
  <c r="AK57" i="2"/>
  <c r="AK112" i="2"/>
  <c r="AK48" i="2"/>
  <c r="AK103" i="2"/>
  <c r="AK39" i="2"/>
  <c r="AK94" i="2"/>
  <c r="AK30" i="2"/>
  <c r="AK85" i="2"/>
  <c r="AK21" i="2"/>
  <c r="AK76" i="2"/>
  <c r="AK12" i="2"/>
  <c r="AK122" i="2"/>
  <c r="AK49" i="2"/>
  <c r="AK31" i="2"/>
  <c r="AK13" i="2"/>
  <c r="AJ3" i="2"/>
  <c r="AJ59" i="2"/>
  <c r="AJ75" i="2"/>
  <c r="AJ115" i="2"/>
  <c r="AJ27" i="2"/>
  <c r="AJ99" i="2"/>
  <c r="AJ43" i="2"/>
  <c r="AJ91" i="2"/>
  <c r="AJ35" i="2"/>
  <c r="AJ83" i="2"/>
  <c r="AJ19" i="2"/>
  <c r="AJ51" i="2"/>
  <c r="AJ67" i="2"/>
  <c r="AJ107" i="2"/>
  <c r="AJ11" i="2"/>
  <c r="AJ123" i="2"/>
  <c r="AJ122" i="2"/>
  <c r="AJ58" i="2"/>
  <c r="AJ113" i="2"/>
  <c r="AJ49" i="2"/>
  <c r="AJ104" i="2"/>
  <c r="AJ40" i="2"/>
  <c r="AJ95" i="2"/>
  <c r="AJ31" i="2"/>
  <c r="AJ86" i="2"/>
  <c r="AJ22" i="2"/>
  <c r="AJ77" i="2"/>
  <c r="AJ13" i="2"/>
  <c r="AJ68" i="2"/>
  <c r="AJ4" i="2"/>
  <c r="AJ14" i="2"/>
  <c r="AJ50" i="2"/>
  <c r="AJ78" i="2"/>
  <c r="AJ106" i="2"/>
  <c r="AJ42" i="2"/>
  <c r="AJ97" i="2"/>
  <c r="AJ33" i="2"/>
  <c r="AJ88" i="2"/>
  <c r="AJ24" i="2"/>
  <c r="AJ79" i="2"/>
  <c r="AJ15" i="2"/>
  <c r="AJ70" i="2"/>
  <c r="AJ6" i="2"/>
  <c r="AJ61" i="2"/>
  <c r="AJ116" i="2"/>
  <c r="AJ52" i="2"/>
  <c r="AJ98" i="2"/>
  <c r="AJ34" i="2"/>
  <c r="AJ89" i="2"/>
  <c r="AJ25" i="2"/>
  <c r="AJ80" i="2"/>
  <c r="AJ16" i="2"/>
  <c r="AJ71" i="2"/>
  <c r="AJ7" i="2"/>
  <c r="AJ62" i="2"/>
  <c r="AJ117" i="2"/>
  <c r="AJ53" i="2"/>
  <c r="AJ108" i="2"/>
  <c r="AJ44" i="2"/>
  <c r="AJ114" i="2"/>
  <c r="AJ87" i="2"/>
  <c r="AJ60" i="2"/>
  <c r="AJ90" i="2"/>
  <c r="AJ26" i="2"/>
  <c r="AJ81" i="2"/>
  <c r="AJ17" i="2"/>
  <c r="AJ72" i="2"/>
  <c r="AJ8" i="2"/>
  <c r="AJ63" i="2"/>
  <c r="AJ118" i="2"/>
  <c r="AJ54" i="2"/>
  <c r="AJ109" i="2"/>
  <c r="AJ45" i="2"/>
  <c r="AJ100" i="2"/>
  <c r="AJ36" i="2"/>
  <c r="AJ82" i="2"/>
  <c r="AJ73" i="2"/>
  <c r="AJ64" i="2"/>
  <c r="AJ119" i="2"/>
  <c r="AJ110" i="2"/>
  <c r="AJ46" i="2"/>
  <c r="AJ101" i="2"/>
  <c r="AJ92" i="2"/>
  <c r="AJ28" i="2"/>
  <c r="AJ105" i="2"/>
  <c r="AJ23" i="2"/>
  <c r="AJ18" i="2"/>
  <c r="AJ9" i="2"/>
  <c r="AJ55" i="2"/>
  <c r="AJ37" i="2"/>
  <c r="AJ5" i="2"/>
  <c r="AJ74" i="2"/>
  <c r="AJ10" i="2"/>
  <c r="AJ65" i="2"/>
  <c r="AJ120" i="2"/>
  <c r="AJ56" i="2"/>
  <c r="AJ111" i="2"/>
  <c r="AJ47" i="2"/>
  <c r="AJ102" i="2"/>
  <c r="AJ38" i="2"/>
  <c r="AJ93" i="2"/>
  <c r="AJ29" i="2"/>
  <c r="AJ84" i="2"/>
  <c r="AJ20" i="2"/>
  <c r="AJ66" i="2"/>
  <c r="AJ121" i="2"/>
  <c r="AJ57" i="2"/>
  <c r="AJ112" i="2"/>
  <c r="AJ48" i="2"/>
  <c r="AJ103" i="2"/>
  <c r="AJ39" i="2"/>
  <c r="AJ94" i="2"/>
  <c r="AJ30" i="2"/>
  <c r="AJ85" i="2"/>
  <c r="AJ21" i="2"/>
  <c r="AJ76" i="2"/>
  <c r="AJ12" i="2"/>
  <c r="AJ41" i="2"/>
  <c r="AJ96" i="2"/>
  <c r="AJ32" i="2"/>
  <c r="AJ69" i="2"/>
  <c r="AI3" i="2"/>
  <c r="AI43" i="2"/>
  <c r="AI51" i="2"/>
  <c r="AI35" i="2"/>
  <c r="AI99" i="2"/>
  <c r="AI19" i="2"/>
  <c r="AI67" i="2"/>
  <c r="AI91" i="2"/>
  <c r="AI115" i="2"/>
  <c r="AI27" i="2"/>
  <c r="AI59" i="2"/>
  <c r="AI83" i="2"/>
  <c r="AI107" i="2"/>
  <c r="AI11" i="2"/>
  <c r="AI75" i="2"/>
  <c r="AI123" i="2"/>
  <c r="AI122" i="2"/>
  <c r="AI58" i="2"/>
  <c r="AI113" i="2"/>
  <c r="AI49" i="2"/>
  <c r="AI104" i="2"/>
  <c r="AI40" i="2"/>
  <c r="AI95" i="2"/>
  <c r="AI31" i="2"/>
  <c r="AI86" i="2"/>
  <c r="AI22" i="2"/>
  <c r="AI77" i="2"/>
  <c r="AI13" i="2"/>
  <c r="AI68" i="2"/>
  <c r="AI4" i="2"/>
  <c r="AI114" i="2"/>
  <c r="AI50" i="2"/>
  <c r="AI105" i="2"/>
  <c r="AI41" i="2"/>
  <c r="AI96" i="2"/>
  <c r="AI32" i="2"/>
  <c r="AI87" i="2"/>
  <c r="AI23" i="2"/>
  <c r="AI78" i="2"/>
  <c r="AI14" i="2"/>
  <c r="AI69" i="2"/>
  <c r="AI5" i="2"/>
  <c r="AI60" i="2"/>
  <c r="AI106" i="2"/>
  <c r="AI42" i="2"/>
  <c r="AI97" i="2"/>
  <c r="AI33" i="2"/>
  <c r="AI88" i="2"/>
  <c r="AI24" i="2"/>
  <c r="AI79" i="2"/>
  <c r="AI15" i="2"/>
  <c r="AI70" i="2"/>
  <c r="AI6" i="2"/>
  <c r="AI61" i="2"/>
  <c r="AI116" i="2"/>
  <c r="AI52" i="2"/>
  <c r="AI90" i="2"/>
  <c r="AI81" i="2"/>
  <c r="AI17" i="2"/>
  <c r="AI72" i="2"/>
  <c r="AI8" i="2"/>
  <c r="AI63" i="2"/>
  <c r="AI118" i="2"/>
  <c r="AI109" i="2"/>
  <c r="AI45" i="2"/>
  <c r="AI100" i="2"/>
  <c r="AI9" i="2"/>
  <c r="AI55" i="2"/>
  <c r="AI101" i="2"/>
  <c r="AI28" i="2"/>
  <c r="AI98" i="2"/>
  <c r="AI34" i="2"/>
  <c r="AI89" i="2"/>
  <c r="AI25" i="2"/>
  <c r="AI80" i="2"/>
  <c r="AI16" i="2"/>
  <c r="AI71" i="2"/>
  <c r="AI7" i="2"/>
  <c r="AI62" i="2"/>
  <c r="AI117" i="2"/>
  <c r="AI53" i="2"/>
  <c r="AI108" i="2"/>
  <c r="AI44" i="2"/>
  <c r="AI26" i="2"/>
  <c r="AI54" i="2"/>
  <c r="AI36" i="2"/>
  <c r="AI18" i="2"/>
  <c r="AI119" i="2"/>
  <c r="AI46" i="2"/>
  <c r="AI92" i="2"/>
  <c r="AI82" i="2"/>
  <c r="AI73" i="2"/>
  <c r="AI64" i="2"/>
  <c r="AI110" i="2"/>
  <c r="AI37" i="2"/>
  <c r="AI74" i="2"/>
  <c r="AI10" i="2"/>
  <c r="AI65" i="2"/>
  <c r="AI120" i="2"/>
  <c r="AI56" i="2"/>
  <c r="AI111" i="2"/>
  <c r="AI47" i="2"/>
  <c r="AI102" i="2"/>
  <c r="AI38" i="2"/>
  <c r="AI93" i="2"/>
  <c r="AI29" i="2"/>
  <c r="AI84" i="2"/>
  <c r="AI20" i="2"/>
  <c r="AI66" i="2"/>
  <c r="AI121" i="2"/>
  <c r="AI57" i="2"/>
  <c r="AI112" i="2"/>
  <c r="AI48" i="2"/>
  <c r="AI103" i="2"/>
  <c r="AI39" i="2"/>
  <c r="AI94" i="2"/>
  <c r="AI30" i="2"/>
  <c r="AI85" i="2"/>
  <c r="AI21" i="2"/>
  <c r="AI76" i="2"/>
  <c r="AI12" i="2"/>
  <c r="AG43" i="2"/>
  <c r="AG42" i="2"/>
  <c r="AG41" i="2"/>
  <c r="AG119" i="2"/>
  <c r="AH98" i="2"/>
  <c r="AG31" i="2"/>
  <c r="AH10" i="2"/>
  <c r="AH101" i="2"/>
  <c r="AG74" i="2"/>
  <c r="AH45" i="2"/>
  <c r="AH72" i="2"/>
  <c r="AG29" i="2"/>
  <c r="AH8" i="2"/>
  <c r="AH107" i="2"/>
  <c r="AG64" i="2"/>
  <c r="AH43" i="2"/>
  <c r="AH78" i="2"/>
  <c r="AH121" i="2"/>
  <c r="AG78" i="2"/>
  <c r="AG14" i="2"/>
  <c r="AH68" i="2"/>
  <c r="AG108" i="2"/>
  <c r="AG44" i="2"/>
  <c r="AH19" i="2"/>
  <c r="AG54" i="2"/>
  <c r="AG20" i="2"/>
  <c r="AG19" i="2"/>
  <c r="AG18" i="2"/>
  <c r="AG25" i="2"/>
  <c r="AG95" i="2"/>
  <c r="AH74" i="2"/>
  <c r="AH50" i="2"/>
  <c r="AG7" i="2"/>
  <c r="AH13" i="2"/>
  <c r="AH112" i="2"/>
  <c r="AG69" i="2"/>
  <c r="AH48" i="2"/>
  <c r="AG5" i="2"/>
  <c r="AG104" i="2"/>
  <c r="AG40" i="2"/>
  <c r="AH118" i="2"/>
  <c r="AG75" i="2"/>
  <c r="AH46" i="2"/>
  <c r="AH22" i="2"/>
  <c r="AG118" i="2"/>
  <c r="AH97" i="2"/>
  <c r="AH108" i="2"/>
  <c r="AG33" i="2"/>
  <c r="AH63" i="2"/>
  <c r="AG67" i="2"/>
  <c r="AG51" i="2"/>
  <c r="AG17" i="2"/>
  <c r="AH114" i="2"/>
  <c r="AG71" i="2"/>
  <c r="AG47" i="2"/>
  <c r="AH26" i="2"/>
  <c r="AG122" i="2"/>
  <c r="AH93" i="2"/>
  <c r="AH69" i="2"/>
  <c r="AH37" i="2"/>
  <c r="AG10" i="2"/>
  <c r="AG109" i="2"/>
  <c r="AH88" i="2"/>
  <c r="AG45" i="2"/>
  <c r="AH24" i="2"/>
  <c r="AH123" i="2"/>
  <c r="AG80" i="2"/>
  <c r="AH59" i="2"/>
  <c r="AG16" i="2"/>
  <c r="AG115" i="2"/>
  <c r="AH94" i="2"/>
  <c r="AG94" i="2"/>
  <c r="AH73" i="2"/>
  <c r="AG30" i="2"/>
  <c r="AH9" i="2"/>
  <c r="AG105" i="2"/>
  <c r="AH84" i="2"/>
  <c r="AH60" i="2"/>
  <c r="AH4" i="2"/>
  <c r="AH103" i="2"/>
  <c r="AG60" i="2"/>
  <c r="AH39" i="2"/>
  <c r="AH75" i="2"/>
  <c r="AH25" i="2"/>
  <c r="AH52" i="2"/>
  <c r="AG116" i="2"/>
  <c r="AH31" i="2"/>
  <c r="AG114" i="2"/>
  <c r="AG90" i="2"/>
  <c r="AG59" i="2"/>
  <c r="AG111" i="2"/>
  <c r="AH90" i="2"/>
  <c r="AG23" i="2"/>
  <c r="AG34" i="2"/>
  <c r="AG85" i="2"/>
  <c r="AH64" i="2"/>
  <c r="AG21" i="2"/>
  <c r="AG120" i="2"/>
  <c r="AH99" i="2"/>
  <c r="AG56" i="2"/>
  <c r="AH35" i="2"/>
  <c r="AG91" i="2"/>
  <c r="AH70" i="2"/>
  <c r="AH38" i="2"/>
  <c r="AH14" i="2"/>
  <c r="AH113" i="2"/>
  <c r="AG70" i="2"/>
  <c r="AH49" i="2"/>
  <c r="AG6" i="2"/>
  <c r="AG81" i="2"/>
  <c r="AH28" i="2"/>
  <c r="AG100" i="2"/>
  <c r="AH79" i="2"/>
  <c r="AG36" i="2"/>
  <c r="AH15" i="2"/>
  <c r="AH5" i="2"/>
  <c r="AH11" i="2"/>
  <c r="AG35" i="2"/>
  <c r="AH89" i="2"/>
  <c r="AG46" i="2"/>
  <c r="AH100" i="2"/>
  <c r="AH119" i="2"/>
  <c r="AH55" i="2"/>
  <c r="AH86" i="2"/>
  <c r="AG22" i="2"/>
  <c r="AG98" i="2"/>
  <c r="AG26" i="2"/>
  <c r="AG106" i="2"/>
  <c r="AG87" i="2"/>
  <c r="AH66" i="2"/>
  <c r="AH42" i="2"/>
  <c r="AH117" i="2"/>
  <c r="AH85" i="2"/>
  <c r="AH61" i="2"/>
  <c r="AH104" i="2"/>
  <c r="AG61" i="2"/>
  <c r="AH40" i="2"/>
  <c r="AG96" i="2"/>
  <c r="AG32" i="2"/>
  <c r="AH110" i="2"/>
  <c r="AG11" i="2"/>
  <c r="AG110" i="2"/>
  <c r="AG121" i="2"/>
  <c r="AG76" i="2"/>
  <c r="AG12" i="2"/>
  <c r="AG8" i="2"/>
  <c r="AH76" i="2"/>
  <c r="AH95" i="2"/>
  <c r="AG66" i="2"/>
  <c r="AG65" i="2"/>
  <c r="AG55" i="2"/>
  <c r="AH106" i="2"/>
  <c r="AG63" i="2"/>
  <c r="AG39" i="2"/>
  <c r="AH18" i="2"/>
  <c r="AG82" i="2"/>
  <c r="AH29" i="2"/>
  <c r="AG101" i="2"/>
  <c r="AH80" i="2"/>
  <c r="AG37" i="2"/>
  <c r="AH16" i="2"/>
  <c r="AH115" i="2"/>
  <c r="AG72" i="2"/>
  <c r="AH51" i="2"/>
  <c r="AG107" i="2"/>
  <c r="AH62" i="2"/>
  <c r="AG86" i="2"/>
  <c r="AH65" i="2"/>
  <c r="AG97" i="2"/>
  <c r="AH20" i="2"/>
  <c r="AG52" i="2"/>
  <c r="AG58" i="2"/>
  <c r="AG57" i="2"/>
  <c r="AG103" i="2"/>
  <c r="AH82" i="2"/>
  <c r="AG15" i="2"/>
  <c r="AH109" i="2"/>
  <c r="AH53" i="2"/>
  <c r="AH120" i="2"/>
  <c r="AG77" i="2"/>
  <c r="AH56" i="2"/>
  <c r="AG13" i="2"/>
  <c r="AG112" i="2"/>
  <c r="AH91" i="2"/>
  <c r="AG48" i="2"/>
  <c r="AH27" i="2"/>
  <c r="AG83" i="2"/>
  <c r="AH30" i="2"/>
  <c r="AH6" i="2"/>
  <c r="AH105" i="2"/>
  <c r="AG62" i="2"/>
  <c r="AH41" i="2"/>
  <c r="AH116" i="2"/>
  <c r="AG73" i="2"/>
  <c r="AH44" i="2"/>
  <c r="AG92" i="2"/>
  <c r="AH71" i="2"/>
  <c r="AG28" i="2"/>
  <c r="AH7" i="2"/>
  <c r="AG93" i="2"/>
  <c r="AH36" i="2"/>
  <c r="AH87" i="2"/>
  <c r="AH23" i="2"/>
  <c r="AH33" i="2"/>
  <c r="AG84" i="2"/>
  <c r="AG50" i="2"/>
  <c r="AG49" i="2"/>
  <c r="AH122" i="2"/>
  <c r="AG79" i="2"/>
  <c r="AH58" i="2"/>
  <c r="AH34" i="2"/>
  <c r="AH77" i="2"/>
  <c r="AH21" i="2"/>
  <c r="AG117" i="2"/>
  <c r="AH96" i="2"/>
  <c r="AG53" i="2"/>
  <c r="AH32" i="2"/>
  <c r="AG88" i="2"/>
  <c r="AH67" i="2"/>
  <c r="AG24" i="2"/>
  <c r="AG123" i="2"/>
  <c r="AH102" i="2"/>
  <c r="AH54" i="2"/>
  <c r="AG27" i="2"/>
  <c r="AG102" i="2"/>
  <c r="AH81" i="2"/>
  <c r="AG38" i="2"/>
  <c r="AH17" i="2"/>
  <c r="AG113" i="2"/>
  <c r="AH92" i="2"/>
  <c r="AH12" i="2"/>
  <c r="AH111" i="2"/>
  <c r="AG68" i="2"/>
  <c r="AH47" i="2"/>
  <c r="AG4" i="2"/>
  <c r="AG99" i="2"/>
  <c r="AH57" i="2"/>
  <c r="AG89" i="2"/>
  <c r="AG9" i="2"/>
  <c r="AH83" i="2"/>
  <c r="AG3" i="2"/>
  <c r="AH3" i="2"/>
  <c r="AM99" i="2" l="1"/>
  <c r="AT3" i="2" s="1"/>
  <c r="AM11" i="2"/>
  <c r="AP11" i="2" s="1"/>
  <c r="AM13" i="2"/>
  <c r="AP13" i="2" s="1"/>
  <c r="AM23" i="2"/>
  <c r="AP23" i="2" s="1"/>
  <c r="AM10" i="2"/>
  <c r="AP10" i="2" s="1"/>
  <c r="AM70" i="2"/>
  <c r="AR22" i="2" s="1"/>
  <c r="AM88" i="2"/>
  <c r="AS16" i="2" s="1"/>
  <c r="AM59" i="2"/>
  <c r="AR11" i="2" s="1"/>
  <c r="AM89" i="2"/>
  <c r="AS17" i="2" s="1"/>
  <c r="AM50" i="2"/>
  <c r="AQ26" i="2" s="1"/>
  <c r="AM101" i="2"/>
  <c r="AT5" i="2" s="1"/>
  <c r="AM117" i="2"/>
  <c r="AT21" i="2" s="1"/>
  <c r="AM84" i="2"/>
  <c r="AS12" i="2" s="1"/>
  <c r="AM66" i="2"/>
  <c r="AR18" i="2" s="1"/>
  <c r="AM118" i="2"/>
  <c r="AT22" i="2" s="1"/>
  <c r="AM113" i="2"/>
  <c r="AT17" i="2" s="1"/>
  <c r="AM107" i="2"/>
  <c r="AT11" i="2" s="1"/>
  <c r="AM22" i="2"/>
  <c r="AP22" i="2" s="1"/>
  <c r="AM25" i="2"/>
  <c r="AP25" i="2" s="1"/>
  <c r="AM38" i="2"/>
  <c r="AQ14" i="2" s="1"/>
  <c r="AM72" i="2"/>
  <c r="AR24" i="2" s="1"/>
  <c r="AM79" i="2"/>
  <c r="AS7" i="2" s="1"/>
  <c r="AM76" i="2"/>
  <c r="AS4" i="2" s="1"/>
  <c r="AM46" i="2"/>
  <c r="AQ22" i="2" s="1"/>
  <c r="AM9" i="2"/>
  <c r="AP9" i="2" s="1"/>
  <c r="AM49" i="2"/>
  <c r="AQ25" i="2" s="1"/>
  <c r="AM55" i="2"/>
  <c r="AR7" i="2" s="1"/>
  <c r="AM26" i="2"/>
  <c r="AP26" i="2" s="1"/>
  <c r="AM123" i="2"/>
  <c r="AM4" i="2"/>
  <c r="AP4" i="2" s="1"/>
  <c r="AM68" i="2"/>
  <c r="AR20" i="2" s="1"/>
  <c r="AM102" i="2"/>
  <c r="AT6" i="2" s="1"/>
  <c r="AM48" i="2"/>
  <c r="AQ24" i="2" s="1"/>
  <c r="AM97" i="2"/>
  <c r="AS25" i="2" s="1"/>
  <c r="AM63" i="2"/>
  <c r="AR15" i="2" s="1"/>
  <c r="AM12" i="2"/>
  <c r="AP12" i="2" s="1"/>
  <c r="AM87" i="2"/>
  <c r="AS15" i="2" s="1"/>
  <c r="AM90" i="2"/>
  <c r="AS18" i="2" s="1"/>
  <c r="AM60" i="2"/>
  <c r="AR12" i="2" s="1"/>
  <c r="AM122" i="2"/>
  <c r="AT26" i="2" s="1"/>
  <c r="AM7" i="2"/>
  <c r="AP7" i="2" s="1"/>
  <c r="AM54" i="2"/>
  <c r="AR6" i="2" s="1"/>
  <c r="AM74" i="2"/>
  <c r="AR26" i="2" s="1"/>
  <c r="AM43" i="2"/>
  <c r="AQ19" i="2" s="1"/>
  <c r="AM39" i="2"/>
  <c r="AQ15" i="2" s="1"/>
  <c r="AM3" i="2"/>
  <c r="AP3" i="2" s="1"/>
  <c r="AM27" i="2"/>
  <c r="AQ3" i="2" s="1"/>
  <c r="AM53" i="2"/>
  <c r="AR5" i="2" s="1"/>
  <c r="AM93" i="2"/>
  <c r="AS21" i="2" s="1"/>
  <c r="AM15" i="2"/>
  <c r="AP15" i="2" s="1"/>
  <c r="AM37" i="2"/>
  <c r="AQ13" i="2" s="1"/>
  <c r="AM45" i="2"/>
  <c r="AQ21" i="2" s="1"/>
  <c r="AM112" i="2"/>
  <c r="AT16" i="2" s="1"/>
  <c r="AM86" i="2"/>
  <c r="AS14" i="2" s="1"/>
  <c r="AM6" i="2"/>
  <c r="AP6" i="2" s="1"/>
  <c r="AM24" i="2"/>
  <c r="AP24" i="2" s="1"/>
  <c r="AM92" i="2"/>
  <c r="AS20" i="2" s="1"/>
  <c r="AM77" i="2"/>
  <c r="AS5" i="2" s="1"/>
  <c r="AM58" i="2"/>
  <c r="AR10" i="2" s="1"/>
  <c r="AM82" i="2"/>
  <c r="AS10" i="2" s="1"/>
  <c r="AM56" i="2"/>
  <c r="AR8" i="2" s="1"/>
  <c r="AM105" i="2"/>
  <c r="AT9" i="2" s="1"/>
  <c r="AM17" i="2"/>
  <c r="AP17" i="2" s="1"/>
  <c r="AM69" i="2"/>
  <c r="AR21" i="2" s="1"/>
  <c r="AM18" i="2"/>
  <c r="AP18" i="2" s="1"/>
  <c r="AM14" i="2"/>
  <c r="AP14" i="2" s="1"/>
  <c r="AM29" i="2"/>
  <c r="AQ5" i="2" s="1"/>
  <c r="AM119" i="2"/>
  <c r="AT23" i="2" s="1"/>
  <c r="AM57" i="2"/>
  <c r="AR9" i="2" s="1"/>
  <c r="AM83" i="2"/>
  <c r="AS11" i="2" s="1"/>
  <c r="AM52" i="2"/>
  <c r="AR4" i="2" s="1"/>
  <c r="AM32" i="2"/>
  <c r="AQ8" i="2" s="1"/>
  <c r="AM111" i="2"/>
  <c r="AT15" i="2" s="1"/>
  <c r="AM80" i="2"/>
  <c r="AS8" i="2" s="1"/>
  <c r="AM51" i="2"/>
  <c r="AR3" i="2" s="1"/>
  <c r="AM19" i="2"/>
  <c r="AP19" i="2" s="1"/>
  <c r="AM78" i="2"/>
  <c r="AS6" i="2" s="1"/>
  <c r="AM41" i="2"/>
  <c r="AQ17" i="2" s="1"/>
  <c r="AM16" i="2"/>
  <c r="AP16" i="2" s="1"/>
  <c r="AM73" i="2"/>
  <c r="AR25" i="2" s="1"/>
  <c r="AM8" i="2"/>
  <c r="AP8" i="2" s="1"/>
  <c r="AM96" i="2"/>
  <c r="AS24" i="2" s="1"/>
  <c r="AM36" i="2"/>
  <c r="AQ12" i="2" s="1"/>
  <c r="AM120" i="2"/>
  <c r="AT24" i="2" s="1"/>
  <c r="AM30" i="2"/>
  <c r="AQ6" i="2" s="1"/>
  <c r="AM67" i="2"/>
  <c r="AR19" i="2" s="1"/>
  <c r="AM75" i="2"/>
  <c r="AS3" i="2" s="1"/>
  <c r="AM20" i="2"/>
  <c r="AP20" i="2" s="1"/>
  <c r="AM42" i="2"/>
  <c r="AQ18" i="2" s="1"/>
  <c r="AM61" i="2"/>
  <c r="AR13" i="2" s="1"/>
  <c r="AM106" i="2"/>
  <c r="AT10" i="2" s="1"/>
  <c r="AM100" i="2"/>
  <c r="AT4" i="2" s="1"/>
  <c r="AM114" i="2"/>
  <c r="AT18" i="2" s="1"/>
  <c r="AM94" i="2"/>
  <c r="AS22" i="2" s="1"/>
  <c r="AM33" i="2"/>
  <c r="AQ9" i="2" s="1"/>
  <c r="AM40" i="2"/>
  <c r="AQ16" i="2" s="1"/>
  <c r="AM62" i="2"/>
  <c r="AR14" i="2" s="1"/>
  <c r="AM121" i="2"/>
  <c r="AT25" i="2" s="1"/>
  <c r="AM85" i="2"/>
  <c r="AS13" i="2" s="1"/>
  <c r="AM47" i="2"/>
  <c r="AQ23" i="2" s="1"/>
  <c r="AM104" i="2"/>
  <c r="AT8" i="2" s="1"/>
  <c r="AM44" i="2"/>
  <c r="AQ20" i="2" s="1"/>
  <c r="AM64" i="2"/>
  <c r="AR16" i="2" s="1"/>
  <c r="AM21" i="2"/>
  <c r="AP21" i="2" s="1"/>
  <c r="AM28" i="2"/>
  <c r="AQ4" i="2" s="1"/>
  <c r="AM103" i="2"/>
  <c r="AT7" i="2" s="1"/>
  <c r="AM65" i="2"/>
  <c r="AR17" i="2" s="1"/>
  <c r="AM110" i="2"/>
  <c r="AT14" i="2" s="1"/>
  <c r="AM98" i="2"/>
  <c r="AS26" i="2" s="1"/>
  <c r="AM35" i="2"/>
  <c r="AQ11" i="2" s="1"/>
  <c r="AM81" i="2"/>
  <c r="AS9" i="2" s="1"/>
  <c r="AM91" i="2"/>
  <c r="AS19" i="2" s="1"/>
  <c r="AM34" i="2"/>
  <c r="AQ10" i="2" s="1"/>
  <c r="AM116" i="2"/>
  <c r="AT20" i="2" s="1"/>
  <c r="AM115" i="2"/>
  <c r="AT19" i="2" s="1"/>
  <c r="AM109" i="2"/>
  <c r="AT13" i="2" s="1"/>
  <c r="AM71" i="2"/>
  <c r="AR23" i="2" s="1"/>
  <c r="AM5" i="2"/>
  <c r="AP5" i="2" s="1"/>
  <c r="AM95" i="2"/>
  <c r="AS23" i="2" s="1"/>
  <c r="AM108" i="2"/>
  <c r="AT12" i="2" s="1"/>
  <c r="AM31" i="2"/>
  <c r="AQ7" i="2" s="1"/>
  <c r="AU25" i="2" l="1"/>
  <c r="AU14" i="2"/>
  <c r="AU8" i="2"/>
  <c r="AU18" i="2"/>
  <c r="AU7" i="2"/>
  <c r="AU9" i="2"/>
  <c r="AU21" i="2"/>
  <c r="AU20" i="2"/>
  <c r="AU24" i="2"/>
  <c r="AU6" i="2"/>
  <c r="AU5" i="2"/>
  <c r="AU10" i="2"/>
  <c r="AU16" i="2"/>
  <c r="AU17" i="2"/>
  <c r="AU4" i="2"/>
  <c r="AU19" i="2"/>
  <c r="AU12" i="2"/>
  <c r="AU26" i="2"/>
  <c r="AU23" i="2"/>
  <c r="AU13" i="2"/>
  <c r="AU15" i="2"/>
  <c r="AU22" i="2"/>
  <c r="AU11" i="2"/>
  <c r="AU3" i="2"/>
</calcChain>
</file>

<file path=xl/sharedStrings.xml><?xml version="1.0" encoding="utf-8"?>
<sst xmlns="http://schemas.openxmlformats.org/spreadsheetml/2006/main" count="72" uniqueCount="49">
  <si>
    <t>Number of chargers already installed</t>
  </si>
  <si>
    <t>Power drawn by level 2 charger</t>
  </si>
  <si>
    <t>Additional chargers being planned</t>
  </si>
  <si>
    <t>Number of different EV's parked at a location in a day</t>
  </si>
  <si>
    <t>Range anxiety threshold for SOC</t>
  </si>
  <si>
    <t>Expected Values of Critical SOC across Charging Stations over 5 days</t>
  </si>
  <si>
    <t>Time of Day</t>
  </si>
  <si>
    <t>Charging Station 1</t>
  </si>
  <si>
    <t>State of Charge</t>
  </si>
  <si>
    <t>Probability of Being Plugged In</t>
  </si>
  <si>
    <t>State of Charge X Probability of Being Plugged In</t>
  </si>
  <si>
    <t>Charging Station2</t>
  </si>
  <si>
    <t>Charging Station 3</t>
  </si>
  <si>
    <t>Charging Station 4</t>
  </si>
  <si>
    <t>Charging Station 5</t>
  </si>
  <si>
    <t>Charging Station 6</t>
  </si>
  <si>
    <t>Load at Station 1</t>
  </si>
  <si>
    <t>Loading at Station 2</t>
  </si>
  <si>
    <t>Load at Station 3</t>
  </si>
  <si>
    <t>Loading at Station 4</t>
  </si>
  <si>
    <t>Load at Station 5</t>
  </si>
  <si>
    <t>Loading at Station 6</t>
  </si>
  <si>
    <t>Total EV Load</t>
  </si>
  <si>
    <t>Day 1 Load</t>
  </si>
  <si>
    <t>Day 2 Load</t>
  </si>
  <si>
    <t>Day 3 Load</t>
  </si>
  <si>
    <t>Day 4 Load</t>
  </si>
  <si>
    <t>Day 5 Load</t>
  </si>
  <si>
    <t>Day 6 Load</t>
  </si>
  <si>
    <t>Maximum Available Load</t>
  </si>
  <si>
    <t>Assumptions</t>
  </si>
  <si>
    <t>Calculate actual range anxiety threshold SOC (expected value of SOC of a plugged in EV)</t>
  </si>
  <si>
    <t>Calculate expected value of power drawn by a plugged in vehicle and use that instead of 6.6kW</t>
  </si>
  <si>
    <t>Use the actual maximum grid load to compare the hourly distribution of load</t>
  </si>
  <si>
    <t>From the trip data do a goodness of fit for the lognormal distribution (with parameters estimated from the actual data) to validate the choice of distribution for SOC of a vehicle</t>
  </si>
  <si>
    <t>Use this new distribution in place of the indirect method used in the simulation</t>
  </si>
  <si>
    <t>Conduct goodness of fit on the plug in data by time of day to check goodness of fit with the normal distribution (with parameters estimated from actual data)</t>
  </si>
  <si>
    <t>Random Numbers</t>
  </si>
  <si>
    <t>Distance Travelled (in miles)</t>
  </si>
  <si>
    <t>Time of day ( in 24 hr format)</t>
  </si>
  <si>
    <t>Probability of a charging station being in use</t>
  </si>
  <si>
    <t>Cumulative distribution function</t>
  </si>
  <si>
    <t>Power Demand (in kW)</t>
  </si>
  <si>
    <t>Steps to Use for Site Selection after Data Available</t>
  </si>
  <si>
    <t>Steps to Use for Capacity Management after Data Available</t>
  </si>
  <si>
    <t>The distance travelled column is dependent on the assumed mean and standard deviation. The data in this column can be changed as required, by taking the natural logarithms of the mean and standard deviation found and inserting them into the formula in the distance travelled column.</t>
  </si>
  <si>
    <t>Changes can be made to the state of charge by changing the factor “number of days since previous charge” from 3 to the number deemed appropriate. The driving range of EV can also be modified from the current value of 100 miles.</t>
  </si>
  <si>
    <t>Cumulative distribution function column can be modified by changing the mean from 12 pm and standard deviation from 4 hours to the values that would be deemed fit.</t>
  </si>
  <si>
    <t>The power demand column can be modified as necessary by changing the number of charge points from the current value of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</si>
</sst>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9" fontId="0" fillId="0" borderId="0" xfId="0" applyNumberFormat="1"/>
    <xf numFmtId="0" fontId="1" fillId="0" borderId="1" xfId="0" applyFont="1" applyBorder="1"/>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Fill="1" applyBorder="1" applyAlignment="1">
      <alignment horizontal="center" vertical="center"/>
    </xf>
    <xf numFmtId="0" fontId="2" fillId="0" borderId="1" xfId="0" applyFont="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wrapText="1"/>
    </xf>
    <xf numFmtId="165" fontId="0" fillId="0" borderId="1" xfId="0" applyNumberFormat="1" applyBorder="1"/>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1" fillId="0" borderId="2" xfId="0" applyFont="1" applyBorder="1" applyAlignment="1">
      <alignment horizontal="center"/>
    </xf>
    <xf numFmtId="2" fontId="1" fillId="0" borderId="1" xfId="0" applyNumberFormat="1" applyFont="1" applyBorder="1" applyAlignment="1">
      <alignment horizontal="center"/>
    </xf>
    <xf numFmtId="2" fontId="0" fillId="0" borderId="1" xfId="0" applyNumberFormat="1" applyBorder="1" applyAlignment="1">
      <alignment horizontal="center"/>
    </xf>
    <xf numFmtId="2" fontId="0" fillId="0" borderId="0" xfId="0" applyNumberFormat="1" applyAlignment="1">
      <alignment horizontal="center"/>
    </xf>
    <xf numFmtId="0" fontId="3" fillId="0" borderId="1" xfId="0" applyFont="1" applyBorder="1" applyAlignment="1">
      <alignment horizontal="center"/>
    </xf>
    <xf numFmtId="0" fontId="0" fillId="0" borderId="1" xfId="0" applyBorder="1" applyAlignment="1">
      <alignment vertical="center" wrapText="1"/>
    </xf>
    <xf numFmtId="0" fontId="0" fillId="0" borderId="1"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Load - Time Series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'Site Selection'!$AO$3:$AO$26</c:f>
              <c:numCache>
                <c:formatCode>General</c:formatCode>
                <c:ptCount val="24"/>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1</c:v>
                </c:pt>
                <c:pt idx="18">
                  <c:v>2</c:v>
                </c:pt>
                <c:pt idx="19">
                  <c:v>3</c:v>
                </c:pt>
                <c:pt idx="20">
                  <c:v>4</c:v>
                </c:pt>
                <c:pt idx="21">
                  <c:v>5</c:v>
                </c:pt>
                <c:pt idx="22">
                  <c:v>6</c:v>
                </c:pt>
                <c:pt idx="23">
                  <c:v>7</c:v>
                </c:pt>
              </c:numCache>
            </c:numRef>
          </c:cat>
          <c:val>
            <c:numRef>
              <c:f>'Site Selection'!$AU$3:$AU$26</c:f>
              <c:numCache>
                <c:formatCode>0.0</c:formatCode>
                <c:ptCount val="24"/>
                <c:pt idx="0">
                  <c:v>13.2</c:v>
                </c:pt>
                <c:pt idx="1">
                  <c:v>11.88</c:v>
                </c:pt>
                <c:pt idx="2">
                  <c:v>19.799999999999997</c:v>
                </c:pt>
                <c:pt idx="3">
                  <c:v>15.839999999999998</c:v>
                </c:pt>
                <c:pt idx="4">
                  <c:v>18.479999999999997</c:v>
                </c:pt>
                <c:pt idx="5">
                  <c:v>22.44</c:v>
                </c:pt>
                <c:pt idx="6">
                  <c:v>14.52</c:v>
                </c:pt>
                <c:pt idx="7">
                  <c:v>21.119999999999997</c:v>
                </c:pt>
                <c:pt idx="8">
                  <c:v>25.080000000000002</c:v>
                </c:pt>
                <c:pt idx="9">
                  <c:v>19.799999999999997</c:v>
                </c:pt>
                <c:pt idx="10">
                  <c:v>23.76</c:v>
                </c:pt>
                <c:pt idx="11">
                  <c:v>18.479999999999997</c:v>
                </c:pt>
                <c:pt idx="12">
                  <c:v>15.839999999999998</c:v>
                </c:pt>
                <c:pt idx="13">
                  <c:v>13.199999999999998</c:v>
                </c:pt>
                <c:pt idx="14">
                  <c:v>19.8</c:v>
                </c:pt>
                <c:pt idx="15">
                  <c:v>17.159999999999997</c:v>
                </c:pt>
                <c:pt idx="16">
                  <c:v>13.2</c:v>
                </c:pt>
                <c:pt idx="17">
                  <c:v>21.119999999999997</c:v>
                </c:pt>
                <c:pt idx="18">
                  <c:v>19.799999999999997</c:v>
                </c:pt>
                <c:pt idx="19">
                  <c:v>21.12</c:v>
                </c:pt>
                <c:pt idx="20">
                  <c:v>23.759999999999998</c:v>
                </c:pt>
                <c:pt idx="21">
                  <c:v>17.159999999999997</c:v>
                </c:pt>
                <c:pt idx="22">
                  <c:v>18.479999999999997</c:v>
                </c:pt>
                <c:pt idx="23">
                  <c:v>11.879999999999999</c:v>
                </c:pt>
              </c:numCache>
            </c:numRef>
          </c:val>
          <c:smooth val="0"/>
          <c:extLst>
            <c:ext xmlns:c16="http://schemas.microsoft.com/office/drawing/2014/chart" uri="{C3380CC4-5D6E-409C-BE32-E72D297353CC}">
              <c16:uniqueId val="{00000000-4334-44E8-B1DD-33CCF9A7A895}"/>
            </c:ext>
          </c:extLst>
        </c:ser>
        <c:ser>
          <c:idx val="1"/>
          <c:order val="1"/>
          <c:spPr>
            <a:ln w="28575" cap="rnd">
              <a:solidFill>
                <a:schemeClr val="accent2"/>
              </a:solidFill>
              <a:round/>
            </a:ln>
            <a:effectLst/>
          </c:spPr>
          <c:marker>
            <c:symbol val="none"/>
          </c:marker>
          <c:val>
            <c:numRef>
              <c:f>'Site Selection'!$AV$3:$AV$26</c:f>
              <c:numCache>
                <c:formatCode>General</c:formatCode>
                <c:ptCount val="24"/>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22</c:v>
                </c:pt>
                <c:pt idx="22">
                  <c:v>22</c:v>
                </c:pt>
                <c:pt idx="23">
                  <c:v>22</c:v>
                </c:pt>
              </c:numCache>
            </c:numRef>
          </c:val>
          <c:smooth val="0"/>
          <c:extLst>
            <c:ext xmlns:c16="http://schemas.microsoft.com/office/drawing/2014/chart" uri="{C3380CC4-5D6E-409C-BE32-E72D297353CC}">
              <c16:uniqueId val="{00000001-4334-44E8-B1DD-33CCF9A7A895}"/>
            </c:ext>
          </c:extLst>
        </c:ser>
        <c:dLbls>
          <c:showLegendKey val="0"/>
          <c:showVal val="0"/>
          <c:showCatName val="0"/>
          <c:showSerName val="0"/>
          <c:showPercent val="0"/>
          <c:showBubbleSize val="0"/>
        </c:dLbls>
        <c:smooth val="0"/>
        <c:axId val="711404992"/>
        <c:axId val="716715872"/>
      </c:lineChart>
      <c:catAx>
        <c:axId val="7114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15872"/>
        <c:crosses val="autoZero"/>
        <c:auto val="1"/>
        <c:lblAlgn val="ctr"/>
        <c:lblOffset val="100"/>
        <c:noMultiLvlLbl val="0"/>
      </c:catAx>
      <c:valAx>
        <c:axId val="71671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0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a:t>
            </a:r>
            <a:r>
              <a:rPr lang="en-US" baseline="0"/>
              <a:t> Demand Curve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'Capacity Management'!$F$2:$F$25</c:f>
              <c:numCache>
                <c:formatCode>0.00</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'Capacity Management'!$I$2:$I$25</c:f>
              <c:numCache>
                <c:formatCode>0.00</c:formatCode>
                <c:ptCount val="24"/>
                <c:pt idx="0">
                  <c:v>0.39332874702720122</c:v>
                </c:pt>
                <c:pt idx="1">
                  <c:v>0.42634707597524829</c:v>
                </c:pt>
                <c:pt idx="2">
                  <c:v>0.79395456746345017</c:v>
                </c:pt>
                <c:pt idx="3">
                  <c:v>1.3893870266937534</c:v>
                </c:pt>
                <c:pt idx="4">
                  <c:v>2.2847912888642039</c:v>
                </c:pt>
                <c:pt idx="5">
                  <c:v>3.5307418614654065</c:v>
                </c:pt>
                <c:pt idx="6">
                  <c:v>5.1272195565356293</c:v>
                </c:pt>
                <c:pt idx="7">
                  <c:v>6.9967233949274288</c:v>
                </c:pt>
                <c:pt idx="8">
                  <c:v>8.97231699479428</c:v>
                </c:pt>
                <c:pt idx="9">
                  <c:v>10.812144598083664</c:v>
                </c:pt>
                <c:pt idx="10">
                  <c:v>12.243809898023803</c:v>
                </c:pt>
                <c:pt idx="11">
                  <c:v>13.029234990145929</c:v>
                </c:pt>
                <c:pt idx="12">
                  <c:v>13.029234990145929</c:v>
                </c:pt>
                <c:pt idx="13">
                  <c:v>12.243809898023803</c:v>
                </c:pt>
                <c:pt idx="14">
                  <c:v>10.812144598083657</c:v>
                </c:pt>
                <c:pt idx="15">
                  <c:v>8.9723169947942907</c:v>
                </c:pt>
                <c:pt idx="16">
                  <c:v>6.996723394927427</c:v>
                </c:pt>
                <c:pt idx="17">
                  <c:v>5.127219556535624</c:v>
                </c:pt>
                <c:pt idx="18">
                  <c:v>3.5307418614654078</c:v>
                </c:pt>
                <c:pt idx="19">
                  <c:v>2.2847912888642035</c:v>
                </c:pt>
                <c:pt idx="20">
                  <c:v>1.3893870266937589</c:v>
                </c:pt>
                <c:pt idx="21">
                  <c:v>0.79395456746344351</c:v>
                </c:pt>
                <c:pt idx="22">
                  <c:v>0.42634707597525162</c:v>
                </c:pt>
                <c:pt idx="23">
                  <c:v>0.21514220685202767</c:v>
                </c:pt>
              </c:numCache>
            </c:numRef>
          </c:yVal>
          <c:smooth val="0"/>
          <c:extLst>
            <c:ext xmlns:c16="http://schemas.microsoft.com/office/drawing/2014/chart" uri="{C3380CC4-5D6E-409C-BE32-E72D297353CC}">
              <c16:uniqueId val="{00000000-6E1D-490F-B5C2-F6C1B4E44781}"/>
            </c:ext>
          </c:extLst>
        </c:ser>
        <c:dLbls>
          <c:showLegendKey val="0"/>
          <c:showVal val="0"/>
          <c:showCatName val="0"/>
          <c:showSerName val="0"/>
          <c:showPercent val="0"/>
          <c:showBubbleSize val="0"/>
        </c:dLbls>
        <c:axId val="367831720"/>
        <c:axId val="367835000"/>
      </c:scatterChart>
      <c:valAx>
        <c:axId val="36783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of Day ( 24 hour format)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35000"/>
        <c:crosses val="autoZero"/>
        <c:crossBetween val="midCat"/>
      </c:valAx>
      <c:valAx>
        <c:axId val="36783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Demand due to EV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31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Plot - Cumulative EV Load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Plot - Cumulative EV Load </a:t>
          </a:r>
        </a:p>
      </cx:txPr>
    </cx:title>
    <cx:plotArea>
      <cx:plotAreaRegion>
        <cx:series layoutId="clusteredColumn" uniqueId="{59D2EC36-6CE4-48BD-A208-282688B1CAF4}">
          <cx:dataId val="0"/>
          <cx:layoutPr>
            <cx:binning intervalClosed="r">
              <cx:binCount val="7"/>
            </cx:binning>
          </cx:layoutPr>
        </cx:series>
      </cx:plotAreaRegion>
      <cx:axis id="0">
        <cx:catScaling gapWidth="0"/>
        <cx:tickLabels/>
        <cx:numFmt formatCode="#,##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212480</xdr:colOff>
      <xdr:row>30</xdr:row>
      <xdr:rowOff>178777</xdr:rowOff>
    </xdr:to>
    <xdr:graphicFrame macro="">
      <xdr:nvGraphicFramePr>
        <xdr:cNvPr id="5" name="Chart 4">
          <a:extLst>
            <a:ext uri="{FF2B5EF4-FFF2-40B4-BE49-F238E27FC236}">
              <a16:creationId xmlns:a16="http://schemas.microsoft.com/office/drawing/2014/main" id="{6D41652E-15DA-4254-B13E-26261BF5F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0</xdr:rowOff>
    </xdr:from>
    <xdr:to>
      <xdr:col>5</xdr:col>
      <xdr:colOff>454271</xdr:colOff>
      <xdr:row>46</xdr:row>
      <xdr:rowOff>178778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B9499B2-D8AE-4073-8F0E-3731AA5440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6035040"/>
              <a:ext cx="5498711" cy="27390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1143000</xdr:colOff>
      <xdr:row>26</xdr:row>
      <xdr:rowOff>0</xdr:rowOff>
    </xdr:from>
    <xdr:to>
      <xdr:col>8</xdr:col>
      <xdr:colOff>1226820</xdr:colOff>
      <xdr:row>43</xdr:row>
      <xdr:rowOff>129540</xdr:rowOff>
    </xdr:to>
    <xdr:graphicFrame macro="">
      <xdr:nvGraphicFramePr>
        <xdr:cNvPr id="2" name="Chart 1">
          <a:extLst>
            <a:ext uri="{FF2B5EF4-FFF2-40B4-BE49-F238E27FC236}">
              <a16:creationId xmlns:a16="http://schemas.microsoft.com/office/drawing/2014/main" id="{FAE697DC-69B4-4F47-A797-7A0214A81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pacity%20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city Management"/>
    </sheetNames>
    <sheetDataSet>
      <sheetData sheetId="0">
        <row r="2">
          <cell r="F2">
            <v>1</v>
          </cell>
          <cell r="I2">
            <v>0.39332874702720122</v>
          </cell>
        </row>
        <row r="3">
          <cell r="F3">
            <v>2</v>
          </cell>
          <cell r="I3">
            <v>0.42634707597524829</v>
          </cell>
        </row>
        <row r="4">
          <cell r="F4">
            <v>3</v>
          </cell>
          <cell r="I4">
            <v>0.79395456746345017</v>
          </cell>
        </row>
        <row r="5">
          <cell r="F5">
            <v>4</v>
          </cell>
          <cell r="I5">
            <v>1.3893870266937534</v>
          </cell>
        </row>
        <row r="6">
          <cell r="F6">
            <v>5</v>
          </cell>
          <cell r="I6">
            <v>2.2847912888642039</v>
          </cell>
        </row>
        <row r="7">
          <cell r="F7">
            <v>6</v>
          </cell>
          <cell r="I7">
            <v>3.5307418614654065</v>
          </cell>
        </row>
        <row r="8">
          <cell r="F8">
            <v>7</v>
          </cell>
          <cell r="I8">
            <v>5.1272195565356293</v>
          </cell>
        </row>
        <row r="9">
          <cell r="F9">
            <v>8</v>
          </cell>
          <cell r="I9">
            <v>6.9967233949274288</v>
          </cell>
        </row>
        <row r="10">
          <cell r="F10">
            <v>9</v>
          </cell>
          <cell r="I10">
            <v>8.97231699479428</v>
          </cell>
        </row>
        <row r="11">
          <cell r="F11">
            <v>10</v>
          </cell>
          <cell r="I11">
            <v>10.812144598083664</v>
          </cell>
        </row>
        <row r="12">
          <cell r="F12">
            <v>11</v>
          </cell>
          <cell r="I12">
            <v>12.243809898023803</v>
          </cell>
        </row>
        <row r="13">
          <cell r="F13">
            <v>12</v>
          </cell>
          <cell r="I13">
            <v>13.029234990145929</v>
          </cell>
        </row>
        <row r="14">
          <cell r="F14">
            <v>13</v>
          </cell>
          <cell r="I14">
            <v>13.029234990145929</v>
          </cell>
        </row>
        <row r="15">
          <cell r="F15">
            <v>14</v>
          </cell>
          <cell r="I15">
            <v>12.243809898023803</v>
          </cell>
        </row>
        <row r="16">
          <cell r="F16">
            <v>15</v>
          </cell>
          <cell r="I16">
            <v>10.812144598083657</v>
          </cell>
        </row>
        <row r="17">
          <cell r="F17">
            <v>16</v>
          </cell>
          <cell r="I17">
            <v>8.9723169947942907</v>
          </cell>
        </row>
        <row r="18">
          <cell r="F18">
            <v>17</v>
          </cell>
          <cell r="I18">
            <v>6.996723394927427</v>
          </cell>
        </row>
        <row r="19">
          <cell r="F19">
            <v>18</v>
          </cell>
          <cell r="I19">
            <v>5.127219556535624</v>
          </cell>
        </row>
        <row r="20">
          <cell r="F20">
            <v>19</v>
          </cell>
          <cell r="I20">
            <v>3.5307418614654078</v>
          </cell>
        </row>
        <row r="21">
          <cell r="F21">
            <v>20</v>
          </cell>
          <cell r="I21">
            <v>2.2847912888642035</v>
          </cell>
        </row>
        <row r="22">
          <cell r="F22">
            <v>21</v>
          </cell>
          <cell r="I22">
            <v>1.3893870266937589</v>
          </cell>
        </row>
        <row r="23">
          <cell r="F23">
            <v>22</v>
          </cell>
          <cell r="I23">
            <v>0.79395456746344351</v>
          </cell>
        </row>
        <row r="24">
          <cell r="F24">
            <v>23</v>
          </cell>
          <cell r="I24">
            <v>0.42634707597525162</v>
          </cell>
        </row>
        <row r="25">
          <cell r="F25">
            <v>24</v>
          </cell>
          <cell r="I25">
            <v>0.21514220685202767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B91C4-F950-4172-B0A5-CA3363DE63D2}">
  <dimension ref="A1:AV123"/>
  <sheetViews>
    <sheetView tabSelected="1" zoomScale="104" workbookViewId="0"/>
  </sheetViews>
  <sheetFormatPr defaultRowHeight="14.4" x14ac:dyDescent="0.3"/>
  <cols>
    <col min="1" max="1" width="12.109375" bestFit="1" customWidth="1"/>
    <col min="2" max="2" width="31.44140625" bestFit="1" customWidth="1"/>
    <col min="3" max="6" width="10" bestFit="1" customWidth="1"/>
    <col min="8" max="8" width="10.77734375" bestFit="1" customWidth="1"/>
    <col min="9" max="9" width="16" bestFit="1" customWidth="1"/>
    <col min="10" max="10" width="13.6640625" bestFit="1" customWidth="1"/>
    <col min="11" max="11" width="26.33203125" bestFit="1" customWidth="1"/>
    <col min="12" max="12" width="41.109375" bestFit="1" customWidth="1"/>
    <col min="13" max="13" width="15.5546875" bestFit="1" customWidth="1"/>
    <col min="14" max="14" width="13.6640625" bestFit="1" customWidth="1"/>
    <col min="15" max="15" width="26.33203125" bestFit="1" customWidth="1"/>
    <col min="16" max="16" width="41.109375" bestFit="1" customWidth="1"/>
    <col min="17" max="18" width="13.6640625" bestFit="1" customWidth="1"/>
    <col min="19" max="19" width="26.33203125" bestFit="1" customWidth="1"/>
    <col min="20" max="20" width="41.109375" bestFit="1" customWidth="1"/>
    <col min="21" max="22" width="13.6640625" bestFit="1" customWidth="1"/>
    <col min="23" max="23" width="26.33203125" bestFit="1" customWidth="1"/>
    <col min="24" max="24" width="41.109375" bestFit="1" customWidth="1"/>
    <col min="25" max="26" width="13.6640625" bestFit="1" customWidth="1"/>
    <col min="27" max="27" width="26.33203125" bestFit="1" customWidth="1"/>
    <col min="28" max="28" width="41.109375" bestFit="1" customWidth="1"/>
    <col min="29" max="30" width="13.6640625" bestFit="1" customWidth="1"/>
    <col min="31" max="31" width="26.33203125" bestFit="1" customWidth="1"/>
    <col min="32" max="32" width="41.109375" bestFit="1" customWidth="1"/>
    <col min="33" max="33" width="15.21875" bestFit="1" customWidth="1"/>
    <col min="34" max="34" width="17.88671875" bestFit="1" customWidth="1"/>
    <col min="35" max="35" width="15.21875" bestFit="1" customWidth="1"/>
    <col min="36" max="36" width="17.88671875" bestFit="1" customWidth="1"/>
    <col min="37" max="37" width="15.21875" bestFit="1" customWidth="1"/>
    <col min="38" max="38" width="17.88671875" bestFit="1" customWidth="1"/>
    <col min="39" max="39" width="12.44140625" bestFit="1" customWidth="1"/>
    <col min="41" max="41" width="11" bestFit="1" customWidth="1"/>
    <col min="42" max="47" width="10.21875" bestFit="1" customWidth="1"/>
    <col min="48" max="48" width="22.5546875" bestFit="1" customWidth="1"/>
  </cols>
  <sheetData>
    <row r="1" spans="1:48" x14ac:dyDescent="0.3">
      <c r="B1" s="16" t="s">
        <v>30</v>
      </c>
      <c r="C1" s="16"/>
      <c r="H1" s="15" t="s">
        <v>6</v>
      </c>
      <c r="I1" s="14" t="s">
        <v>7</v>
      </c>
      <c r="J1" s="14"/>
      <c r="K1" s="14"/>
      <c r="L1" s="14"/>
      <c r="M1" s="14" t="s">
        <v>11</v>
      </c>
      <c r="N1" s="14"/>
      <c r="O1" s="14"/>
      <c r="P1" s="14"/>
      <c r="Q1" s="14" t="s">
        <v>12</v>
      </c>
      <c r="R1" s="14"/>
      <c r="S1" s="14"/>
      <c r="T1" s="14"/>
      <c r="U1" s="14" t="s">
        <v>13</v>
      </c>
      <c r="V1" s="14"/>
      <c r="W1" s="14"/>
      <c r="X1" s="14"/>
      <c r="Y1" s="14" t="s">
        <v>14</v>
      </c>
      <c r="Z1" s="14"/>
      <c r="AA1" s="14"/>
      <c r="AB1" s="14"/>
      <c r="AC1" s="14" t="s">
        <v>15</v>
      </c>
      <c r="AD1" s="14"/>
      <c r="AE1" s="14"/>
      <c r="AF1" s="14"/>
    </row>
    <row r="2" spans="1:48" x14ac:dyDescent="0.3">
      <c r="B2" s="3" t="s">
        <v>0</v>
      </c>
      <c r="C2" s="11">
        <v>4</v>
      </c>
      <c r="H2" s="15"/>
      <c r="I2" s="2" t="s">
        <v>8</v>
      </c>
      <c r="J2" s="2" t="s">
        <v>8</v>
      </c>
      <c r="K2" s="2" t="s">
        <v>9</v>
      </c>
      <c r="L2" s="2" t="s">
        <v>10</v>
      </c>
      <c r="M2" s="2" t="s">
        <v>8</v>
      </c>
      <c r="N2" s="2" t="s">
        <v>8</v>
      </c>
      <c r="O2" s="2" t="s">
        <v>9</v>
      </c>
      <c r="P2" s="2" t="s">
        <v>10</v>
      </c>
      <c r="Q2" s="2" t="s">
        <v>8</v>
      </c>
      <c r="R2" s="2" t="s">
        <v>8</v>
      </c>
      <c r="S2" s="2" t="s">
        <v>9</v>
      </c>
      <c r="T2" s="2" t="s">
        <v>10</v>
      </c>
      <c r="U2" s="2" t="s">
        <v>8</v>
      </c>
      <c r="V2" s="2" t="s">
        <v>8</v>
      </c>
      <c r="W2" s="2" t="s">
        <v>9</v>
      </c>
      <c r="X2" s="2" t="s">
        <v>10</v>
      </c>
      <c r="Y2" s="2" t="s">
        <v>8</v>
      </c>
      <c r="Z2" s="2" t="s">
        <v>8</v>
      </c>
      <c r="AA2" s="2" t="s">
        <v>9</v>
      </c>
      <c r="AB2" s="2" t="s">
        <v>10</v>
      </c>
      <c r="AC2" s="2" t="s">
        <v>8</v>
      </c>
      <c r="AD2" s="2" t="s">
        <v>8</v>
      </c>
      <c r="AE2" s="2" t="s">
        <v>9</v>
      </c>
      <c r="AF2" s="2" t="s">
        <v>10</v>
      </c>
      <c r="AG2" s="7" t="s">
        <v>16</v>
      </c>
      <c r="AH2" s="7" t="s">
        <v>17</v>
      </c>
      <c r="AI2" s="7" t="s">
        <v>18</v>
      </c>
      <c r="AJ2" s="7" t="s">
        <v>19</v>
      </c>
      <c r="AK2" s="7" t="s">
        <v>20</v>
      </c>
      <c r="AL2" s="7" t="s">
        <v>21</v>
      </c>
      <c r="AM2" s="7" t="s">
        <v>22</v>
      </c>
      <c r="AO2" s="8" t="s">
        <v>6</v>
      </c>
      <c r="AP2" s="7" t="s">
        <v>23</v>
      </c>
      <c r="AQ2" s="7" t="s">
        <v>24</v>
      </c>
      <c r="AR2" s="7" t="s">
        <v>25</v>
      </c>
      <c r="AS2" s="7" t="s">
        <v>26</v>
      </c>
      <c r="AT2" s="7" t="s">
        <v>27</v>
      </c>
      <c r="AU2" s="7" t="s">
        <v>28</v>
      </c>
      <c r="AV2" s="7" t="s">
        <v>29</v>
      </c>
    </row>
    <row r="3" spans="1:48" x14ac:dyDescent="0.3">
      <c r="B3" s="3" t="s">
        <v>1</v>
      </c>
      <c r="C3" s="11">
        <v>6.6</v>
      </c>
      <c r="H3" s="5">
        <v>8</v>
      </c>
      <c r="I3" s="6">
        <f ca="1">(1-((2/80)*_xlfn.LOGNORM.INV(RAND(),3.09,0.15)))</f>
        <v>0.44974141804660706</v>
      </c>
      <c r="J3" s="6">
        <f ca="1">IF(I3&lt;0,0,I3)</f>
        <v>0.44974141804660706</v>
      </c>
      <c r="K3" s="6">
        <f>_xlfn.NORM.DIST($H3,12,1,0)</f>
        <v>1.3383022576488537E-4</v>
      </c>
      <c r="L3" s="6">
        <f ca="1">K3*J3</f>
        <v>6.0188995512997111E-5</v>
      </c>
      <c r="M3" s="6">
        <f ca="1">(1-((2/80)*_xlfn.LOGNORM.INV(RAND(),3.09,0.15)))</f>
        <v>0.40222680276211686</v>
      </c>
      <c r="N3" s="6">
        <f ca="1">IF(M3&lt;0,0,M3)</f>
        <v>0.40222680276211686</v>
      </c>
      <c r="O3" s="6">
        <f>_xlfn.NORM.DIST($H3,12,1,0)</f>
        <v>1.3383022576488537E-4</v>
      </c>
      <c r="P3" s="6">
        <f ca="1">O3*N3</f>
        <v>5.3830103822342119E-5</v>
      </c>
      <c r="Q3" s="6">
        <f ca="1">(1-((2/80)*_xlfn.LOGNORM.INV(RAND(),3.09,0.15)))</f>
        <v>0.48117078467660579</v>
      </c>
      <c r="R3" s="6">
        <f ca="1">IF(Q3&lt;0,0,Q3)</f>
        <v>0.48117078467660579</v>
      </c>
      <c r="S3" s="6">
        <f>_xlfn.NORM.DIST($H3,12,1,0)</f>
        <v>1.3383022576488537E-4</v>
      </c>
      <c r="T3" s="6">
        <f ca="1">S3*R3</f>
        <v>6.4395194744737192E-5</v>
      </c>
      <c r="U3" s="6">
        <f ca="1">(1-((2/80)*_xlfn.LOGNORM.INV(RAND(),3.09,0.15)))</f>
        <v>0.36103049209975091</v>
      </c>
      <c r="V3" s="6">
        <f ca="1">IF(U3&lt;0,0,U3)</f>
        <v>0.36103049209975091</v>
      </c>
      <c r="W3" s="6">
        <f>_xlfn.NORM.DIST($H3,12,1,0)</f>
        <v>1.3383022576488537E-4</v>
      </c>
      <c r="X3" s="6">
        <f ca="1">W3*V3</f>
        <v>4.8316792265717328E-5</v>
      </c>
      <c r="Y3" s="6">
        <f ca="1">(1-((2/80)*_xlfn.LOGNORM.INV(RAND(),3.09,0.15)))</f>
        <v>0.58524059784541771</v>
      </c>
      <c r="Z3" s="6">
        <f ca="1">IF(Y3&lt;0,0,Y3)</f>
        <v>0.58524059784541771</v>
      </c>
      <c r="AA3" s="6">
        <f>_xlfn.NORM.DIST($H3,12,1,0)</f>
        <v>1.3383022576488537E-4</v>
      </c>
      <c r="AB3" s="6">
        <f ca="1">AA3*Z3</f>
        <v>7.8322881336428737E-5</v>
      </c>
      <c r="AC3" s="6">
        <f ca="1">(1-((2/80)*_xlfn.LOGNORM.INV(RAND(),3.09,0.15)))</f>
        <v>0.41141819410033498</v>
      </c>
      <c r="AD3" s="6">
        <f ca="1">IF(AC3&lt;0,0,AC3)</f>
        <v>0.41141819410033498</v>
      </c>
      <c r="AE3" s="6">
        <f>_xlfn.NORM.DIST($H3,12,1,0)</f>
        <v>1.3383022576488537E-4</v>
      </c>
      <c r="AF3" s="6">
        <f ca="1">AE3*AD3</f>
        <v>5.5060189800229263E-5</v>
      </c>
      <c r="AG3" s="5">
        <f t="shared" ref="AG3:AG34" ca="1" si="0">IF(I3&lt;$C$6,6.6,0)</f>
        <v>0</v>
      </c>
      <c r="AH3" s="5">
        <f t="shared" ref="AH3:AH34" ca="1" si="1">IF(M3&lt;$C$6,6.6,0)</f>
        <v>0</v>
      </c>
      <c r="AI3" s="5">
        <f t="shared" ref="AI3:AI34" ca="1" si="2">IF(Q3&lt;$C$6,6.6,0)</f>
        <v>0</v>
      </c>
      <c r="AJ3" s="5">
        <f t="shared" ref="AJ3:AJ34" ca="1" si="3">IF(U3&lt;$C$6,6.6,0)</f>
        <v>0</v>
      </c>
      <c r="AK3" s="5">
        <f t="shared" ref="AK3:AK34" ca="1" si="4">IF(Y3&lt;$C$6,6.6,0)</f>
        <v>0</v>
      </c>
      <c r="AL3" s="5">
        <f t="shared" ref="AL3:AL34" ca="1" si="5">IF(AC3&lt;$C$6,6.6,0)</f>
        <v>0</v>
      </c>
      <c r="AM3" s="5">
        <f ca="1">SUM(AG3:AL3)</f>
        <v>0</v>
      </c>
      <c r="AO3" s="4">
        <v>8</v>
      </c>
      <c r="AP3" s="9">
        <f ca="1">AM3</f>
        <v>0</v>
      </c>
      <c r="AQ3" s="9">
        <f ca="1">AM27</f>
        <v>19.799999999999997</v>
      </c>
      <c r="AR3" s="9">
        <f ca="1">AM51</f>
        <v>19.799999999999997</v>
      </c>
      <c r="AS3" s="9">
        <f ca="1">AM75</f>
        <v>6.6</v>
      </c>
      <c r="AT3" s="9">
        <f ca="1">AM99</f>
        <v>19.799999999999997</v>
      </c>
      <c r="AU3" s="9">
        <f ca="1">AVERAGE(AP3:AT3)</f>
        <v>13.2</v>
      </c>
      <c r="AV3" s="5">
        <v>22</v>
      </c>
    </row>
    <row r="4" spans="1:48" x14ac:dyDescent="0.3">
      <c r="B4" s="3" t="s">
        <v>2</v>
      </c>
      <c r="C4" s="11">
        <v>2</v>
      </c>
      <c r="H4" s="5">
        <v>9</v>
      </c>
      <c r="I4" s="6">
        <f t="shared" ref="I4:I67" ca="1" si="6">(1-((3/80)*_xlfn.LOGNORM.INV(RAND(),3.09,0.15)))</f>
        <v>0.30356364223512167</v>
      </c>
      <c r="J4" s="6">
        <f t="shared" ref="J4:J67" ca="1" si="7">IF(I4&lt;0,0,I4)</f>
        <v>0.30356364223512167</v>
      </c>
      <c r="K4" s="6">
        <f t="shared" ref="K4:K67" si="8">_xlfn.NORM.DIST($H4,12,1,0)</f>
        <v>4.4318484119380075E-3</v>
      </c>
      <c r="L4" s="6">
        <f t="shared" ref="L4:L67" ca="1" si="9">K4*J4</f>
        <v>1.3453480457618415E-3</v>
      </c>
      <c r="M4" s="6">
        <f t="shared" ref="M4:M67" ca="1" si="10">(1-((3/80)*_xlfn.LOGNORM.INV(RAND(),3.09,0.15)))</f>
        <v>0.16536816896876361</v>
      </c>
      <c r="N4" s="6">
        <f t="shared" ref="N4:N67" ca="1" si="11">IF(M4&lt;0,0,M4)</f>
        <v>0.16536816896876361</v>
      </c>
      <c r="O4" s="6">
        <f t="shared" ref="O4:O67" si="12">_xlfn.NORM.DIST($H4,12,1,0)</f>
        <v>4.4318484119380075E-3</v>
      </c>
      <c r="P4" s="6">
        <f t="shared" ref="P4:P67" ca="1" si="13">O4*N4</f>
        <v>7.3288665702931103E-4</v>
      </c>
      <c r="Q4" s="6">
        <f t="shared" ref="Q4:Q67" ca="1" si="14">(1-((3/80)*_xlfn.LOGNORM.INV(RAND(),3.09,0.15)))</f>
        <v>-0.10724677952201245</v>
      </c>
      <c r="R4" s="6">
        <f t="shared" ref="R4:R67" ca="1" si="15">IF(Q4&lt;0,0,Q4)</f>
        <v>0</v>
      </c>
      <c r="S4" s="6">
        <f t="shared" ref="S4:S67" si="16">_xlfn.NORM.DIST($H4,12,1,0)</f>
        <v>4.4318484119380075E-3</v>
      </c>
      <c r="T4" s="6">
        <f t="shared" ref="T4:T67" ca="1" si="17">S4*R4</f>
        <v>0</v>
      </c>
      <c r="U4" s="6">
        <f t="shared" ref="U4:U67" ca="1" si="18">(1-((3/80)*_xlfn.LOGNORM.INV(RAND(),3.09,0.15)))</f>
        <v>0.22822876298527051</v>
      </c>
      <c r="V4" s="6">
        <f t="shared" ref="V4:V67" ca="1" si="19">IF(U4&lt;0,0,U4)</f>
        <v>0.22822876298527051</v>
      </c>
      <c r="W4" s="6">
        <f t="shared" ref="W4:W67" si="20">_xlfn.NORM.DIST($H4,12,1,0)</f>
        <v>4.4318484119380075E-3</v>
      </c>
      <c r="X4" s="6">
        <f t="shared" ref="X4:X67" ca="1" si="21">W4*V4</f>
        <v>1.011475280794847E-3</v>
      </c>
      <c r="Y4" s="6">
        <f t="shared" ref="Y4:Y67" ca="1" si="22">(1-((3/80)*_xlfn.LOGNORM.INV(RAND(),3.09,0.15)))</f>
        <v>6.8433597587688633E-2</v>
      </c>
      <c r="Z4" s="6">
        <f t="shared" ref="Z4:Z67" ca="1" si="23">IF(Y4&lt;0,0,Y4)</f>
        <v>6.8433597587688633E-2</v>
      </c>
      <c r="AA4" s="6">
        <f t="shared" ref="AA4:AA67" si="24">_xlfn.NORM.DIST($H4,12,1,0)</f>
        <v>4.4318484119380075E-3</v>
      </c>
      <c r="AB4" s="6">
        <f t="shared" ref="AB4:AB67" ca="1" si="25">AA4*Z4</f>
        <v>3.0328733079220251E-4</v>
      </c>
      <c r="AC4" s="6">
        <f t="shared" ref="AC4:AC67" ca="1" si="26">(1-((3/80)*_xlfn.LOGNORM.INV(RAND(),3.09,0.15)))</f>
        <v>0.19069387375017843</v>
      </c>
      <c r="AD4" s="6">
        <f t="shared" ref="AD4:AD67" ca="1" si="27">IF(AC4&lt;0,0,AC4)</f>
        <v>0.19069387375017843</v>
      </c>
      <c r="AE4" s="6">
        <f t="shared" ref="AE4:AE67" si="28">_xlfn.NORM.DIST($H4,12,1,0)</f>
        <v>4.4318484119380075E-3</v>
      </c>
      <c r="AF4" s="6">
        <f t="shared" ref="AF4:AF67" ca="1" si="29">AE4*AD4</f>
        <v>8.4512634154603524E-4</v>
      </c>
      <c r="AG4" s="5">
        <f t="shared" ca="1" si="0"/>
        <v>0</v>
      </c>
      <c r="AH4" s="5">
        <f t="shared" ca="1" si="1"/>
        <v>0</v>
      </c>
      <c r="AI4" s="5">
        <f t="shared" ca="1" si="2"/>
        <v>6.6</v>
      </c>
      <c r="AJ4" s="5">
        <f t="shared" ca="1" si="3"/>
        <v>0</v>
      </c>
      <c r="AK4" s="5">
        <f t="shared" ca="1" si="4"/>
        <v>6.6</v>
      </c>
      <c r="AL4" s="5">
        <f t="shared" ca="1" si="5"/>
        <v>0</v>
      </c>
      <c r="AM4" s="5">
        <f t="shared" ref="AM4:AM67" ca="1" si="30">SUM(AG4:AL4)</f>
        <v>13.2</v>
      </c>
      <c r="AO4" s="4">
        <v>9</v>
      </c>
      <c r="AP4" s="9">
        <f t="shared" ref="AP4:AP26" ca="1" si="31">AM4</f>
        <v>13.2</v>
      </c>
      <c r="AQ4" s="9">
        <f t="shared" ref="AQ4:AQ26" ca="1" si="32">AM28</f>
        <v>13.2</v>
      </c>
      <c r="AR4" s="9">
        <f t="shared" ref="AR4:AR26" ca="1" si="33">AM52</f>
        <v>6.6</v>
      </c>
      <c r="AS4" s="9">
        <f t="shared" ref="AS4:AS25" ca="1" si="34">AM76</f>
        <v>13.2</v>
      </c>
      <c r="AT4" s="9">
        <f t="shared" ref="AT4:AT26" ca="1" si="35">AM100</f>
        <v>13.2</v>
      </c>
      <c r="AU4" s="9">
        <f t="shared" ref="AU4:AU26" ca="1" si="36">AVERAGE(AP4:AT4)</f>
        <v>11.88</v>
      </c>
      <c r="AV4" s="5">
        <v>22</v>
      </c>
    </row>
    <row r="5" spans="1:48" ht="28.8" x14ac:dyDescent="0.3">
      <c r="B5" s="10" t="s">
        <v>3</v>
      </c>
      <c r="C5" s="11">
        <v>3</v>
      </c>
      <c r="H5" s="5">
        <v>10</v>
      </c>
      <c r="I5" s="6">
        <f t="shared" ca="1" si="6"/>
        <v>0.22073121407382956</v>
      </c>
      <c r="J5" s="6">
        <f t="shared" ca="1" si="7"/>
        <v>0.22073121407382956</v>
      </c>
      <c r="K5" s="6">
        <f t="shared" si="8"/>
        <v>5.3990966513188063E-2</v>
      </c>
      <c r="L5" s="6">
        <f t="shared" ca="1" si="9"/>
        <v>1.1917491587475477E-2</v>
      </c>
      <c r="M5" s="6">
        <f t="shared" ca="1" si="10"/>
        <v>-4.9253670167097807E-2</v>
      </c>
      <c r="N5" s="6">
        <f t="shared" ca="1" si="11"/>
        <v>0</v>
      </c>
      <c r="O5" s="6">
        <f t="shared" si="12"/>
        <v>5.3990966513188063E-2</v>
      </c>
      <c r="P5" s="6">
        <f t="shared" ca="1" si="13"/>
        <v>0</v>
      </c>
      <c r="Q5" s="6">
        <f t="shared" ca="1" si="14"/>
        <v>0.11455048033158255</v>
      </c>
      <c r="R5" s="6">
        <f t="shared" ca="1" si="15"/>
        <v>0.11455048033158255</v>
      </c>
      <c r="S5" s="6">
        <f t="shared" si="16"/>
        <v>5.3990966513188063E-2</v>
      </c>
      <c r="T5" s="6">
        <f t="shared" ca="1" si="17"/>
        <v>6.1846911476520815E-3</v>
      </c>
      <c r="U5" s="6">
        <f t="shared" ca="1" si="18"/>
        <v>0.15352485922060966</v>
      </c>
      <c r="V5" s="6">
        <f t="shared" ca="1" si="19"/>
        <v>0.15352485922060966</v>
      </c>
      <c r="W5" s="6">
        <f t="shared" si="20"/>
        <v>5.3990966513188063E-2</v>
      </c>
      <c r="X5" s="6">
        <f t="shared" ca="1" si="21"/>
        <v>8.2889555331218476E-3</v>
      </c>
      <c r="Y5" s="6">
        <f t="shared" ca="1" si="22"/>
        <v>0.29218910897999495</v>
      </c>
      <c r="Z5" s="6">
        <f t="shared" ca="1" si="23"/>
        <v>0.29218910897999495</v>
      </c>
      <c r="AA5" s="6">
        <f t="shared" si="24"/>
        <v>5.3990966513188063E-2</v>
      </c>
      <c r="AB5" s="6">
        <f t="shared" ca="1" si="25"/>
        <v>1.5775572398457165E-2</v>
      </c>
      <c r="AC5" s="6">
        <f t="shared" ca="1" si="26"/>
        <v>0.13088119298770373</v>
      </c>
      <c r="AD5" s="6">
        <f t="shared" ca="1" si="27"/>
        <v>0.13088119298770373</v>
      </c>
      <c r="AE5" s="6">
        <f t="shared" si="28"/>
        <v>5.3990966513188063E-2</v>
      </c>
      <c r="AF5" s="6">
        <f t="shared" ca="1" si="29"/>
        <v>7.0664021078052164E-3</v>
      </c>
      <c r="AG5" s="5">
        <f t="shared" ca="1" si="0"/>
        <v>0</v>
      </c>
      <c r="AH5" s="5">
        <f t="shared" ca="1" si="1"/>
        <v>6.6</v>
      </c>
      <c r="AI5" s="5">
        <f t="shared" ca="1" si="2"/>
        <v>6.6</v>
      </c>
      <c r="AJ5" s="5">
        <f t="shared" ca="1" si="3"/>
        <v>6.6</v>
      </c>
      <c r="AK5" s="5">
        <f t="shared" ca="1" si="4"/>
        <v>0</v>
      </c>
      <c r="AL5" s="5">
        <f t="shared" ca="1" si="5"/>
        <v>6.6</v>
      </c>
      <c r="AM5" s="5">
        <f t="shared" ca="1" si="30"/>
        <v>26.4</v>
      </c>
      <c r="AO5" s="4">
        <v>10</v>
      </c>
      <c r="AP5" s="9">
        <f t="shared" ca="1" si="31"/>
        <v>26.4</v>
      </c>
      <c r="AQ5" s="9">
        <f t="shared" ca="1" si="32"/>
        <v>19.799999999999997</v>
      </c>
      <c r="AR5" s="9">
        <f t="shared" ca="1" si="33"/>
        <v>26.4</v>
      </c>
      <c r="AS5" s="9">
        <f t="shared" ca="1" si="34"/>
        <v>6.6</v>
      </c>
      <c r="AT5" s="9">
        <f t="shared" ca="1" si="35"/>
        <v>19.799999999999997</v>
      </c>
      <c r="AU5" s="9">
        <f t="shared" ca="1" si="36"/>
        <v>19.799999999999997</v>
      </c>
      <c r="AV5" s="5">
        <v>22</v>
      </c>
    </row>
    <row r="6" spans="1:48" x14ac:dyDescent="0.3">
      <c r="B6" s="3" t="s">
        <v>4</v>
      </c>
      <c r="C6" s="11">
        <f ca="1">AVERAGE(A11:F15)</f>
        <v>0.16451683578010667</v>
      </c>
      <c r="D6" s="1"/>
      <c r="H6" s="5">
        <v>11</v>
      </c>
      <c r="I6" s="6">
        <f t="shared" ca="1" si="6"/>
        <v>0.29499564788530674</v>
      </c>
      <c r="J6" s="6">
        <f t="shared" ca="1" si="7"/>
        <v>0.29499564788530674</v>
      </c>
      <c r="K6" s="6">
        <f t="shared" si="8"/>
        <v>0.24197072451914337</v>
      </c>
      <c r="L6" s="6">
        <f t="shared" ca="1" si="9"/>
        <v>7.1380310648801779E-2</v>
      </c>
      <c r="M6" s="6">
        <f t="shared" ca="1" si="10"/>
        <v>0.28022616009510593</v>
      </c>
      <c r="N6" s="6">
        <f t="shared" ca="1" si="11"/>
        <v>0.28022616009510593</v>
      </c>
      <c r="O6" s="6">
        <f t="shared" si="12"/>
        <v>0.24197072451914337</v>
      </c>
      <c r="P6" s="6">
        <f t="shared" ca="1" si="13"/>
        <v>6.7806526987430241E-2</v>
      </c>
      <c r="Q6" s="6">
        <f t="shared" ca="1" si="14"/>
        <v>0.1964146294870015</v>
      </c>
      <c r="R6" s="6">
        <f t="shared" ca="1" si="15"/>
        <v>0.1964146294870015</v>
      </c>
      <c r="S6" s="6">
        <f t="shared" si="16"/>
        <v>0.24197072451914337</v>
      </c>
      <c r="T6" s="6">
        <f t="shared" ca="1" si="17"/>
        <v>4.7526590203128855E-2</v>
      </c>
      <c r="U6" s="6">
        <f t="shared" ca="1" si="18"/>
        <v>0.17550340474941739</v>
      </c>
      <c r="V6" s="6">
        <f t="shared" ca="1" si="19"/>
        <v>0.17550340474941739</v>
      </c>
      <c r="W6" s="6">
        <f t="shared" si="20"/>
        <v>0.24197072451914337</v>
      </c>
      <c r="X6" s="6">
        <f t="shared" ca="1" si="21"/>
        <v>4.2466686002792992E-2</v>
      </c>
      <c r="Y6" s="6">
        <f t="shared" ca="1" si="22"/>
        <v>2.8168451971593012E-2</v>
      </c>
      <c r="Z6" s="6">
        <f t="shared" ca="1" si="23"/>
        <v>2.8168451971593012E-2</v>
      </c>
      <c r="AA6" s="6">
        <f t="shared" si="24"/>
        <v>0.24197072451914337</v>
      </c>
      <c r="AB6" s="6">
        <f t="shared" ca="1" si="25"/>
        <v>6.8159407321490536E-3</v>
      </c>
      <c r="AC6" s="6">
        <f t="shared" ca="1" si="26"/>
        <v>3.273132022371239E-2</v>
      </c>
      <c r="AD6" s="6">
        <f t="shared" ca="1" si="27"/>
        <v>3.273132022371239E-2</v>
      </c>
      <c r="AE6" s="6">
        <f t="shared" si="28"/>
        <v>0.24197072451914337</v>
      </c>
      <c r="AF6" s="6">
        <f t="shared" ca="1" si="29"/>
        <v>7.9200212689997766E-3</v>
      </c>
      <c r="AG6" s="5">
        <f t="shared" ca="1" si="0"/>
        <v>0</v>
      </c>
      <c r="AH6" s="5">
        <f t="shared" ca="1" si="1"/>
        <v>0</v>
      </c>
      <c r="AI6" s="5">
        <f t="shared" ca="1" si="2"/>
        <v>0</v>
      </c>
      <c r="AJ6" s="5">
        <f t="shared" ca="1" si="3"/>
        <v>0</v>
      </c>
      <c r="AK6" s="5">
        <f t="shared" ca="1" si="4"/>
        <v>6.6</v>
      </c>
      <c r="AL6" s="5">
        <f t="shared" ca="1" si="5"/>
        <v>6.6</v>
      </c>
      <c r="AM6" s="5">
        <f t="shared" ca="1" si="30"/>
        <v>13.2</v>
      </c>
      <c r="AO6" s="4">
        <v>11</v>
      </c>
      <c r="AP6" s="9">
        <f t="shared" ca="1" si="31"/>
        <v>13.2</v>
      </c>
      <c r="AQ6" s="9">
        <f t="shared" ca="1" si="32"/>
        <v>26.4</v>
      </c>
      <c r="AR6" s="9">
        <f t="shared" ca="1" si="33"/>
        <v>6.6</v>
      </c>
      <c r="AS6" s="9">
        <f t="shared" ca="1" si="34"/>
        <v>26.4</v>
      </c>
      <c r="AT6" s="9">
        <f t="shared" ca="1" si="35"/>
        <v>6.6</v>
      </c>
      <c r="AU6" s="9">
        <f t="shared" ca="1" si="36"/>
        <v>15.839999999999998</v>
      </c>
      <c r="AV6" s="5">
        <v>22</v>
      </c>
    </row>
    <row r="7" spans="1:48" x14ac:dyDescent="0.3">
      <c r="H7" s="5">
        <v>12</v>
      </c>
      <c r="I7" s="6">
        <f t="shared" ca="1" si="6"/>
        <v>0.13955776511335349</v>
      </c>
      <c r="J7" s="6">
        <f t="shared" ca="1" si="7"/>
        <v>0.13955776511335349</v>
      </c>
      <c r="K7" s="6">
        <f t="shared" si="8"/>
        <v>0.3989422804014327</v>
      </c>
      <c r="L7" s="6">
        <f t="shared" ca="1" si="9"/>
        <v>5.5675493062048755E-2</v>
      </c>
      <c r="M7" s="6">
        <f t="shared" ca="1" si="10"/>
        <v>0.1956697676794088</v>
      </c>
      <c r="N7" s="6">
        <f t="shared" ca="1" si="11"/>
        <v>0.1956697676794088</v>
      </c>
      <c r="O7" s="6">
        <f t="shared" si="12"/>
        <v>0.3989422804014327</v>
      </c>
      <c r="P7" s="6">
        <f t="shared" ca="1" si="13"/>
        <v>7.8060943323641899E-2</v>
      </c>
      <c r="Q7" s="6">
        <f t="shared" ca="1" si="14"/>
        <v>-7.549221665155148E-3</v>
      </c>
      <c r="R7" s="6">
        <f t="shared" ca="1" si="15"/>
        <v>0</v>
      </c>
      <c r="S7" s="6">
        <f t="shared" si="16"/>
        <v>0.3989422804014327</v>
      </c>
      <c r="T7" s="6">
        <f t="shared" ca="1" si="17"/>
        <v>0</v>
      </c>
      <c r="U7" s="6">
        <f t="shared" ca="1" si="18"/>
        <v>0.2544444912250754</v>
      </c>
      <c r="V7" s="6">
        <f t="shared" ca="1" si="19"/>
        <v>0.2544444912250754</v>
      </c>
      <c r="W7" s="6">
        <f t="shared" si="20"/>
        <v>0.3989422804014327</v>
      </c>
      <c r="X7" s="6">
        <f t="shared" ca="1" si="21"/>
        <v>0.10150866556491391</v>
      </c>
      <c r="Y7" s="6">
        <f t="shared" ca="1" si="22"/>
        <v>-0.26116016749570981</v>
      </c>
      <c r="Z7" s="6">
        <f t="shared" ca="1" si="23"/>
        <v>0</v>
      </c>
      <c r="AA7" s="6">
        <f t="shared" si="24"/>
        <v>0.3989422804014327</v>
      </c>
      <c r="AB7" s="6">
        <f t="shared" ca="1" si="25"/>
        <v>0</v>
      </c>
      <c r="AC7" s="6">
        <f t="shared" ca="1" si="26"/>
        <v>-0.11241868636728247</v>
      </c>
      <c r="AD7" s="6">
        <f t="shared" ca="1" si="27"/>
        <v>0</v>
      </c>
      <c r="AE7" s="6">
        <f t="shared" si="28"/>
        <v>0.3989422804014327</v>
      </c>
      <c r="AF7" s="6">
        <f t="shared" ca="1" si="29"/>
        <v>0</v>
      </c>
      <c r="AG7" s="5">
        <f t="shared" ca="1" si="0"/>
        <v>6.6</v>
      </c>
      <c r="AH7" s="5">
        <f t="shared" ca="1" si="1"/>
        <v>0</v>
      </c>
      <c r="AI7" s="5">
        <f t="shared" ca="1" si="2"/>
        <v>6.6</v>
      </c>
      <c r="AJ7" s="5">
        <f t="shared" ca="1" si="3"/>
        <v>0</v>
      </c>
      <c r="AK7" s="5">
        <f t="shared" ca="1" si="4"/>
        <v>6.6</v>
      </c>
      <c r="AL7" s="5">
        <f t="shared" ca="1" si="5"/>
        <v>6.6</v>
      </c>
      <c r="AM7" s="5">
        <f t="shared" ca="1" si="30"/>
        <v>26.4</v>
      </c>
      <c r="AO7" s="4">
        <v>12</v>
      </c>
      <c r="AP7" s="9">
        <f t="shared" ca="1" si="31"/>
        <v>26.4</v>
      </c>
      <c r="AQ7" s="9">
        <f t="shared" ca="1" si="32"/>
        <v>13.2</v>
      </c>
      <c r="AR7" s="9">
        <f t="shared" ca="1" si="33"/>
        <v>33</v>
      </c>
      <c r="AS7" s="9">
        <f t="shared" ca="1" si="34"/>
        <v>0</v>
      </c>
      <c r="AT7" s="9">
        <f t="shared" ca="1" si="35"/>
        <v>19.799999999999997</v>
      </c>
      <c r="AU7" s="9">
        <f t="shared" ca="1" si="36"/>
        <v>18.479999999999997</v>
      </c>
      <c r="AV7" s="5">
        <v>22</v>
      </c>
    </row>
    <row r="8" spans="1:48" x14ac:dyDescent="0.3">
      <c r="H8" s="5">
        <v>13</v>
      </c>
      <c r="I8" s="6">
        <f t="shared" ca="1" si="6"/>
        <v>0.15829567962508795</v>
      </c>
      <c r="J8" s="6">
        <f t="shared" ca="1" si="7"/>
        <v>0.15829567962508795</v>
      </c>
      <c r="K8" s="6">
        <f t="shared" si="8"/>
        <v>0.24197072451914337</v>
      </c>
      <c r="L8" s="6">
        <f t="shared" ca="1" si="9"/>
        <v>3.8302920287132732E-2</v>
      </c>
      <c r="M8" s="6">
        <f t="shared" ca="1" si="10"/>
        <v>5.4482745411008504E-2</v>
      </c>
      <c r="N8" s="6">
        <f t="shared" ca="1" si="11"/>
        <v>5.4482745411008504E-2</v>
      </c>
      <c r="O8" s="6">
        <f t="shared" si="12"/>
        <v>0.24197072451914337</v>
      </c>
      <c r="P8" s="6">
        <f t="shared" ca="1" si="13"/>
        <v>1.318322938089376E-2</v>
      </c>
      <c r="Q8" s="6">
        <f t="shared" ca="1" si="14"/>
        <v>-3.0936563381768423E-2</v>
      </c>
      <c r="R8" s="6">
        <f t="shared" ca="1" si="15"/>
        <v>0</v>
      </c>
      <c r="S8" s="6">
        <f t="shared" si="16"/>
        <v>0.24197072451914337</v>
      </c>
      <c r="T8" s="6">
        <f t="shared" ca="1" si="17"/>
        <v>0</v>
      </c>
      <c r="U8" s="6">
        <f t="shared" ca="1" si="18"/>
        <v>0.2338741512714535</v>
      </c>
      <c r="V8" s="6">
        <f t="shared" ca="1" si="19"/>
        <v>0.2338741512714535</v>
      </c>
      <c r="W8" s="6">
        <f t="shared" si="20"/>
        <v>0.24197072451914337</v>
      </c>
      <c r="X8" s="6">
        <f t="shared" ca="1" si="21"/>
        <v>5.6590697829453335E-2</v>
      </c>
      <c r="Y8" s="6">
        <f t="shared" ca="1" si="22"/>
        <v>-8.6476148177969669E-3</v>
      </c>
      <c r="Z8" s="6">
        <f t="shared" ca="1" si="23"/>
        <v>0</v>
      </c>
      <c r="AA8" s="6">
        <f t="shared" si="24"/>
        <v>0.24197072451914337</v>
      </c>
      <c r="AB8" s="6">
        <f t="shared" ca="1" si="25"/>
        <v>0</v>
      </c>
      <c r="AC8" s="6">
        <f t="shared" ca="1" si="26"/>
        <v>0.13937595198731001</v>
      </c>
      <c r="AD8" s="6">
        <f t="shared" ca="1" si="27"/>
        <v>0.13937595198731001</v>
      </c>
      <c r="AE8" s="6">
        <f t="shared" si="28"/>
        <v>0.24197072451914337</v>
      </c>
      <c r="AF8" s="6">
        <f t="shared" ca="1" si="29"/>
        <v>3.372490008291474E-2</v>
      </c>
      <c r="AG8" s="5">
        <f t="shared" ca="1" si="0"/>
        <v>6.6</v>
      </c>
      <c r="AH8" s="5">
        <f t="shared" ca="1" si="1"/>
        <v>6.6</v>
      </c>
      <c r="AI8" s="5">
        <f t="shared" ca="1" si="2"/>
        <v>6.6</v>
      </c>
      <c r="AJ8" s="5">
        <f t="shared" ca="1" si="3"/>
        <v>0</v>
      </c>
      <c r="AK8" s="5">
        <f t="shared" ca="1" si="4"/>
        <v>6.6</v>
      </c>
      <c r="AL8" s="5">
        <f t="shared" ca="1" si="5"/>
        <v>6.6</v>
      </c>
      <c r="AM8" s="5">
        <f t="shared" ca="1" si="30"/>
        <v>33</v>
      </c>
      <c r="AO8" s="4">
        <v>13</v>
      </c>
      <c r="AP8" s="9">
        <f t="shared" ca="1" si="31"/>
        <v>33</v>
      </c>
      <c r="AQ8" s="9">
        <f t="shared" ca="1" si="32"/>
        <v>33</v>
      </c>
      <c r="AR8" s="9">
        <f t="shared" ca="1" si="33"/>
        <v>19.799999999999997</v>
      </c>
      <c r="AS8" s="9">
        <f t="shared" ca="1" si="34"/>
        <v>13.2</v>
      </c>
      <c r="AT8" s="9">
        <f t="shared" ca="1" si="35"/>
        <v>13.2</v>
      </c>
      <c r="AU8" s="9">
        <f t="shared" ca="1" si="36"/>
        <v>22.44</v>
      </c>
      <c r="AV8" s="5">
        <v>22</v>
      </c>
    </row>
    <row r="9" spans="1:48" x14ac:dyDescent="0.3">
      <c r="A9" s="14" t="s">
        <v>5</v>
      </c>
      <c r="B9" s="14"/>
      <c r="C9" s="14"/>
      <c r="D9" s="14"/>
      <c r="E9" s="14"/>
      <c r="F9" s="14"/>
      <c r="H9" s="5">
        <v>14</v>
      </c>
      <c r="I9" s="6">
        <f t="shared" ca="1" si="6"/>
        <v>0.16959938555018794</v>
      </c>
      <c r="J9" s="6">
        <f t="shared" ca="1" si="7"/>
        <v>0.16959938555018794</v>
      </c>
      <c r="K9" s="6">
        <f t="shared" si="8"/>
        <v>5.3990966513188063E-2</v>
      </c>
      <c r="L9" s="6">
        <f t="shared" ca="1" si="9"/>
        <v>9.1568347458974679E-3</v>
      </c>
      <c r="M9" s="6">
        <f t="shared" ca="1" si="10"/>
        <v>0.17235809988968687</v>
      </c>
      <c r="N9" s="6">
        <f t="shared" ca="1" si="11"/>
        <v>0.17235809988968687</v>
      </c>
      <c r="O9" s="6">
        <f t="shared" si="12"/>
        <v>5.3990966513188063E-2</v>
      </c>
      <c r="P9" s="6">
        <f t="shared" ca="1" si="13"/>
        <v>9.3057803994208068E-3</v>
      </c>
      <c r="Q9" s="6">
        <f t="shared" ca="1" si="14"/>
        <v>9.0616102571148049E-2</v>
      </c>
      <c r="R9" s="6">
        <f t="shared" ca="1" si="15"/>
        <v>9.0616102571148049E-2</v>
      </c>
      <c r="S9" s="6">
        <f t="shared" si="16"/>
        <v>5.3990966513188063E-2</v>
      </c>
      <c r="T9" s="6">
        <f t="shared" ca="1" si="17"/>
        <v>4.8924509594744691E-3</v>
      </c>
      <c r="U9" s="6">
        <f t="shared" ca="1" si="18"/>
        <v>-5.6473346787476286E-2</v>
      </c>
      <c r="V9" s="6">
        <f t="shared" ca="1" si="19"/>
        <v>0</v>
      </c>
      <c r="W9" s="6">
        <f t="shared" si="20"/>
        <v>5.3990966513188063E-2</v>
      </c>
      <c r="X9" s="6">
        <f t="shared" ca="1" si="21"/>
        <v>0</v>
      </c>
      <c r="Y9" s="6">
        <f t="shared" ca="1" si="22"/>
        <v>0.13858412991016855</v>
      </c>
      <c r="Z9" s="6">
        <f t="shared" ca="1" si="23"/>
        <v>0.13858412991016855</v>
      </c>
      <c r="AA9" s="6">
        <f t="shared" si="24"/>
        <v>5.3990966513188063E-2</v>
      </c>
      <c r="AB9" s="6">
        <f t="shared" ca="1" si="25"/>
        <v>7.4822911172392143E-3</v>
      </c>
      <c r="AC9" s="6">
        <f t="shared" ca="1" si="26"/>
        <v>9.5511862411577275E-2</v>
      </c>
      <c r="AD9" s="6">
        <f t="shared" ca="1" si="27"/>
        <v>9.5511862411577275E-2</v>
      </c>
      <c r="AE9" s="6">
        <f t="shared" si="28"/>
        <v>5.3990966513188063E-2</v>
      </c>
      <c r="AF9" s="6">
        <f t="shared" ca="1" si="29"/>
        <v>5.1567777650756942E-3</v>
      </c>
      <c r="AG9" s="5">
        <f t="shared" ca="1" si="0"/>
        <v>0</v>
      </c>
      <c r="AH9" s="5">
        <f t="shared" ca="1" si="1"/>
        <v>0</v>
      </c>
      <c r="AI9" s="5">
        <f t="shared" ca="1" si="2"/>
        <v>6.6</v>
      </c>
      <c r="AJ9" s="5">
        <f t="shared" ca="1" si="3"/>
        <v>6.6</v>
      </c>
      <c r="AK9" s="5">
        <f t="shared" ca="1" si="4"/>
        <v>6.6</v>
      </c>
      <c r="AL9" s="5">
        <f t="shared" ca="1" si="5"/>
        <v>6.6</v>
      </c>
      <c r="AM9" s="5">
        <f t="shared" ca="1" si="30"/>
        <v>26.4</v>
      </c>
      <c r="AO9" s="4">
        <v>14</v>
      </c>
      <c r="AP9" s="9">
        <f t="shared" ca="1" si="31"/>
        <v>26.4</v>
      </c>
      <c r="AQ9" s="9">
        <f t="shared" ca="1" si="32"/>
        <v>6.6</v>
      </c>
      <c r="AR9" s="9">
        <f t="shared" ca="1" si="33"/>
        <v>0</v>
      </c>
      <c r="AS9" s="9">
        <f t="shared" ca="1" si="34"/>
        <v>26.4</v>
      </c>
      <c r="AT9" s="9">
        <f t="shared" ca="1" si="35"/>
        <v>13.2</v>
      </c>
      <c r="AU9" s="9">
        <f t="shared" ca="1" si="36"/>
        <v>14.52</v>
      </c>
      <c r="AV9" s="5">
        <v>22</v>
      </c>
    </row>
    <row r="10" spans="1:48" x14ac:dyDescent="0.3">
      <c r="A10" s="12">
        <v>1</v>
      </c>
      <c r="B10" s="12">
        <v>2</v>
      </c>
      <c r="C10" s="12">
        <v>3</v>
      </c>
      <c r="D10" s="12">
        <v>4</v>
      </c>
      <c r="E10" s="12">
        <v>5</v>
      </c>
      <c r="F10" s="12">
        <v>6</v>
      </c>
      <c r="H10" s="5">
        <v>15</v>
      </c>
      <c r="I10" s="6">
        <f t="shared" ca="1" si="6"/>
        <v>8.7576048459644729E-2</v>
      </c>
      <c r="J10" s="6">
        <f t="shared" ca="1" si="7"/>
        <v>8.7576048459644729E-2</v>
      </c>
      <c r="K10" s="6">
        <f t="shared" si="8"/>
        <v>4.4318484119380075E-3</v>
      </c>
      <c r="L10" s="6">
        <f t="shared" ca="1" si="9"/>
        <v>3.881237712896825E-4</v>
      </c>
      <c r="M10" s="6">
        <f t="shared" ca="1" si="10"/>
        <v>0.10574011251209625</v>
      </c>
      <c r="N10" s="6">
        <f t="shared" ca="1" si="11"/>
        <v>0.10574011251209625</v>
      </c>
      <c r="O10" s="6">
        <f t="shared" si="12"/>
        <v>4.4318484119380075E-3</v>
      </c>
      <c r="P10" s="6">
        <f t="shared" ca="1" si="13"/>
        <v>4.6862414971488004E-4</v>
      </c>
      <c r="Q10" s="6">
        <f t="shared" ca="1" si="14"/>
        <v>-3.0996291139983922E-2</v>
      </c>
      <c r="R10" s="6">
        <f t="shared" ca="1" si="15"/>
        <v>0</v>
      </c>
      <c r="S10" s="6">
        <f t="shared" si="16"/>
        <v>4.4318484119380075E-3</v>
      </c>
      <c r="T10" s="6">
        <f t="shared" ca="1" si="17"/>
        <v>0</v>
      </c>
      <c r="U10" s="6">
        <f t="shared" ca="1" si="18"/>
        <v>9.5397341524015578E-2</v>
      </c>
      <c r="V10" s="6">
        <f t="shared" ca="1" si="19"/>
        <v>9.5397341524015578E-2</v>
      </c>
      <c r="W10" s="6">
        <f t="shared" si="20"/>
        <v>4.4318484119380075E-3</v>
      </c>
      <c r="X10" s="6">
        <f t="shared" ca="1" si="21"/>
        <v>4.2278655653631619E-4</v>
      </c>
      <c r="Y10" s="6">
        <f t="shared" ca="1" si="22"/>
        <v>7.927587693971172E-2</v>
      </c>
      <c r="Z10" s="6">
        <f t="shared" ca="1" si="23"/>
        <v>7.927587693971172E-2</v>
      </c>
      <c r="AA10" s="6">
        <f t="shared" si="24"/>
        <v>4.4318484119380075E-3</v>
      </c>
      <c r="AB10" s="6">
        <f t="shared" ca="1" si="25"/>
        <v>3.5133866932025431E-4</v>
      </c>
      <c r="AC10" s="6">
        <f t="shared" ca="1" si="26"/>
        <v>0.37561471810013225</v>
      </c>
      <c r="AD10" s="6">
        <f t="shared" ca="1" si="27"/>
        <v>0.37561471810013225</v>
      </c>
      <c r="AE10" s="6">
        <f t="shared" si="28"/>
        <v>4.4318484119380075E-3</v>
      </c>
      <c r="AF10" s="6">
        <f t="shared" ca="1" si="29"/>
        <v>1.6646674919126134E-3</v>
      </c>
      <c r="AG10" s="5">
        <f t="shared" ca="1" si="0"/>
        <v>6.6</v>
      </c>
      <c r="AH10" s="5">
        <f t="shared" ca="1" si="1"/>
        <v>6.6</v>
      </c>
      <c r="AI10" s="5">
        <f t="shared" ca="1" si="2"/>
        <v>6.6</v>
      </c>
      <c r="AJ10" s="5">
        <f t="shared" ca="1" si="3"/>
        <v>6.6</v>
      </c>
      <c r="AK10" s="5">
        <f t="shared" ca="1" si="4"/>
        <v>6.6</v>
      </c>
      <c r="AL10" s="5">
        <f t="shared" ca="1" si="5"/>
        <v>0</v>
      </c>
      <c r="AM10" s="5">
        <f t="shared" ca="1" si="30"/>
        <v>33</v>
      </c>
      <c r="AO10" s="4">
        <v>15</v>
      </c>
      <c r="AP10" s="9">
        <f t="shared" ca="1" si="31"/>
        <v>33</v>
      </c>
      <c r="AQ10" s="9">
        <f t="shared" ca="1" si="32"/>
        <v>26.4</v>
      </c>
      <c r="AR10" s="9">
        <f t="shared" ca="1" si="33"/>
        <v>13.2</v>
      </c>
      <c r="AS10" s="9">
        <f t="shared" ca="1" si="34"/>
        <v>19.799999999999997</v>
      </c>
      <c r="AT10" s="9">
        <f t="shared" ca="1" si="35"/>
        <v>13.2</v>
      </c>
      <c r="AU10" s="9">
        <f t="shared" ca="1" si="36"/>
        <v>21.119999999999997</v>
      </c>
      <c r="AV10" s="5">
        <v>22</v>
      </c>
    </row>
    <row r="11" spans="1:48" x14ac:dyDescent="0.3">
      <c r="A11" s="13">
        <f ca="1">SUM(L3:L27)</f>
        <v>0.18824633033292229</v>
      </c>
      <c r="B11" s="13">
        <f ca="1">SUM(P3:P27)</f>
        <v>0.16966522030808995</v>
      </c>
      <c r="C11" s="13">
        <f ca="1">SUM(T3:T27)</f>
        <v>5.8722244148057039E-2</v>
      </c>
      <c r="D11" s="13">
        <f ca="1">SUM(P3:P27)</f>
        <v>0.16966522030808995</v>
      </c>
      <c r="E11" s="13">
        <f ca="1">SUM(T3:T27)</f>
        <v>5.8722244148057039E-2</v>
      </c>
      <c r="F11" s="13">
        <f ca="1">SUM(X3:X27)</f>
        <v>0.2103466038253495</v>
      </c>
      <c r="H11" s="5">
        <v>16</v>
      </c>
      <c r="I11" s="6">
        <f t="shared" ca="1" si="6"/>
        <v>7.3303828083559397E-2</v>
      </c>
      <c r="J11" s="6">
        <f t="shared" ca="1" si="7"/>
        <v>7.3303828083559397E-2</v>
      </c>
      <c r="K11" s="6">
        <f t="shared" si="8"/>
        <v>1.3383022576488537E-4</v>
      </c>
      <c r="L11" s="6">
        <f t="shared" ca="1" si="9"/>
        <v>9.8102678618530978E-6</v>
      </c>
      <c r="M11" s="6">
        <f t="shared" ca="1" si="10"/>
        <v>0.12836309300679705</v>
      </c>
      <c r="N11" s="6">
        <f t="shared" ca="1" si="11"/>
        <v>0.12836309300679705</v>
      </c>
      <c r="O11" s="6">
        <f t="shared" si="12"/>
        <v>1.3383022576488537E-4</v>
      </c>
      <c r="P11" s="6">
        <f t="shared" ca="1" si="13"/>
        <v>1.7178861716978627E-5</v>
      </c>
      <c r="Q11" s="6">
        <f t="shared" ca="1" si="14"/>
        <v>9.7094508180091132E-2</v>
      </c>
      <c r="R11" s="6">
        <f t="shared" ca="1" si="15"/>
        <v>9.7094508180091132E-2</v>
      </c>
      <c r="S11" s="6">
        <f t="shared" si="16"/>
        <v>1.3383022576488537E-4</v>
      </c>
      <c r="T11" s="6">
        <f t="shared" ca="1" si="17"/>
        <v>1.2994179950272105E-5</v>
      </c>
      <c r="U11" s="6">
        <f t="shared" ca="1" si="18"/>
        <v>5.8710393533518701E-2</v>
      </c>
      <c r="V11" s="6">
        <f t="shared" ca="1" si="19"/>
        <v>5.8710393533518701E-2</v>
      </c>
      <c r="W11" s="6">
        <f t="shared" si="20"/>
        <v>1.3383022576488537E-4</v>
      </c>
      <c r="X11" s="6">
        <f t="shared" ca="1" si="21"/>
        <v>7.8572252213360737E-6</v>
      </c>
      <c r="Y11" s="6">
        <f t="shared" ca="1" si="22"/>
        <v>0.17723485257723792</v>
      </c>
      <c r="Z11" s="6">
        <f t="shared" ca="1" si="23"/>
        <v>0.17723485257723792</v>
      </c>
      <c r="AA11" s="6">
        <f t="shared" si="24"/>
        <v>1.3383022576488537E-4</v>
      </c>
      <c r="AB11" s="6">
        <f t="shared" ca="1" si="25"/>
        <v>2.3719380333817928E-5</v>
      </c>
      <c r="AC11" s="6">
        <f t="shared" ca="1" si="26"/>
        <v>-3.2623643424399829E-2</v>
      </c>
      <c r="AD11" s="6">
        <f t="shared" ca="1" si="27"/>
        <v>0</v>
      </c>
      <c r="AE11" s="6">
        <f t="shared" si="28"/>
        <v>1.3383022576488537E-4</v>
      </c>
      <c r="AF11" s="6">
        <f t="shared" ca="1" si="29"/>
        <v>0</v>
      </c>
      <c r="AG11" s="5">
        <f t="shared" ca="1" si="0"/>
        <v>6.6</v>
      </c>
      <c r="AH11" s="5">
        <f t="shared" ca="1" si="1"/>
        <v>6.6</v>
      </c>
      <c r="AI11" s="5">
        <f t="shared" ca="1" si="2"/>
        <v>6.6</v>
      </c>
      <c r="AJ11" s="5">
        <f t="shared" ca="1" si="3"/>
        <v>6.6</v>
      </c>
      <c r="AK11" s="5">
        <f t="shared" ca="1" si="4"/>
        <v>0</v>
      </c>
      <c r="AL11" s="5">
        <f t="shared" ca="1" si="5"/>
        <v>6.6</v>
      </c>
      <c r="AM11" s="5">
        <f t="shared" ca="1" si="30"/>
        <v>33</v>
      </c>
      <c r="AO11" s="4">
        <v>16</v>
      </c>
      <c r="AP11" s="9">
        <f t="shared" ca="1" si="31"/>
        <v>33</v>
      </c>
      <c r="AQ11" s="9">
        <f t="shared" ca="1" si="32"/>
        <v>33</v>
      </c>
      <c r="AR11" s="9">
        <f t="shared" ca="1" si="33"/>
        <v>19.799999999999997</v>
      </c>
      <c r="AS11" s="9">
        <f t="shared" ca="1" si="34"/>
        <v>13.2</v>
      </c>
      <c r="AT11" s="9">
        <f t="shared" ca="1" si="35"/>
        <v>26.4</v>
      </c>
      <c r="AU11" s="9">
        <f t="shared" ca="1" si="36"/>
        <v>25.080000000000002</v>
      </c>
      <c r="AV11" s="5">
        <v>22</v>
      </c>
    </row>
    <row r="12" spans="1:48" x14ac:dyDescent="0.3">
      <c r="A12" s="13">
        <f ca="1">SUM(L27:L51)</f>
        <v>0.17910500407940574</v>
      </c>
      <c r="B12" s="13">
        <f ca="1">SUM(P27:P51)</f>
        <v>0.12062198551859288</v>
      </c>
      <c r="C12" s="13">
        <f ca="1">SUM(T27:T51)</f>
        <v>0.16232777172189819</v>
      </c>
      <c r="D12" s="13">
        <f ca="1">SUM(P27:P51)</f>
        <v>0.12062198551859288</v>
      </c>
      <c r="E12" s="13">
        <f t="shared" ref="E12:E15" ca="1" si="37">SUM(T4:T28)</f>
        <v>5.9678147658619805E-2</v>
      </c>
      <c r="F12" s="13">
        <f t="shared" ref="F12:F15" ca="1" si="38">SUM(X4:X28)</f>
        <v>0.2108508224449559</v>
      </c>
      <c r="H12" s="5">
        <v>17</v>
      </c>
      <c r="I12" s="6">
        <f t="shared" ca="1" si="6"/>
        <v>0.24893452875698685</v>
      </c>
      <c r="J12" s="6">
        <f t="shared" ca="1" si="7"/>
        <v>0.24893452875698685</v>
      </c>
      <c r="K12" s="6">
        <f t="shared" si="8"/>
        <v>1.4867195147342977E-6</v>
      </c>
      <c r="L12" s="6">
        <f t="shared" ca="1" si="9"/>
        <v>3.7009582179419857E-7</v>
      </c>
      <c r="M12" s="6">
        <f t="shared" ca="1" si="10"/>
        <v>0.26990058833099351</v>
      </c>
      <c r="N12" s="6">
        <f t="shared" ca="1" si="11"/>
        <v>0.26990058833099351</v>
      </c>
      <c r="O12" s="6">
        <f t="shared" si="12"/>
        <v>1.4867195147342977E-6</v>
      </c>
      <c r="P12" s="6">
        <f t="shared" ca="1" si="13"/>
        <v>4.0126647170995613E-7</v>
      </c>
      <c r="Q12" s="6">
        <f t="shared" ca="1" si="14"/>
        <v>0.26413673363552759</v>
      </c>
      <c r="R12" s="6">
        <f t="shared" ca="1" si="15"/>
        <v>0.26413673363552759</v>
      </c>
      <c r="S12" s="6">
        <f t="shared" si="16"/>
        <v>1.4867195147342977E-6</v>
      </c>
      <c r="T12" s="6">
        <f t="shared" ca="1" si="17"/>
        <v>3.92697236454114E-7</v>
      </c>
      <c r="U12" s="6">
        <f t="shared" ca="1" si="18"/>
        <v>0.17268302116632783</v>
      </c>
      <c r="V12" s="6">
        <f t="shared" ca="1" si="19"/>
        <v>0.17268302116632783</v>
      </c>
      <c r="W12" s="6">
        <f t="shared" si="20"/>
        <v>1.4867195147342977E-6</v>
      </c>
      <c r="X12" s="6">
        <f t="shared" ca="1" si="21"/>
        <v>2.5673121743125535E-7</v>
      </c>
      <c r="Y12" s="6">
        <f t="shared" ca="1" si="22"/>
        <v>0.18751477485767654</v>
      </c>
      <c r="Z12" s="6">
        <f t="shared" ca="1" si="23"/>
        <v>0.18751477485767654</v>
      </c>
      <c r="AA12" s="6">
        <f t="shared" si="24"/>
        <v>1.4867195147342977E-6</v>
      </c>
      <c r="AB12" s="6">
        <f t="shared" ca="1" si="25"/>
        <v>2.7878187508191596E-7</v>
      </c>
      <c r="AC12" s="6">
        <f t="shared" ca="1" si="26"/>
        <v>0.28102551576613999</v>
      </c>
      <c r="AD12" s="6">
        <f t="shared" ca="1" si="27"/>
        <v>0.28102551576613999</v>
      </c>
      <c r="AE12" s="6">
        <f t="shared" si="28"/>
        <v>1.4867195147342977E-6</v>
      </c>
      <c r="AF12" s="6">
        <f t="shared" ca="1" si="29"/>
        <v>4.1780611842779135E-7</v>
      </c>
      <c r="AG12" s="5">
        <f t="shared" ca="1" si="0"/>
        <v>0</v>
      </c>
      <c r="AH12" s="5">
        <f t="shared" ca="1" si="1"/>
        <v>0</v>
      </c>
      <c r="AI12" s="5">
        <f t="shared" ca="1" si="2"/>
        <v>0</v>
      </c>
      <c r="AJ12" s="5">
        <f t="shared" ca="1" si="3"/>
        <v>0</v>
      </c>
      <c r="AK12" s="5">
        <f t="shared" ca="1" si="4"/>
        <v>0</v>
      </c>
      <c r="AL12" s="5">
        <f t="shared" ca="1" si="5"/>
        <v>0</v>
      </c>
      <c r="AM12" s="5">
        <f t="shared" ca="1" si="30"/>
        <v>0</v>
      </c>
      <c r="AO12" s="4">
        <v>17</v>
      </c>
      <c r="AP12" s="9">
        <f t="shared" ca="1" si="31"/>
        <v>0</v>
      </c>
      <c r="AQ12" s="9">
        <f t="shared" ca="1" si="32"/>
        <v>26.4</v>
      </c>
      <c r="AR12" s="9">
        <f t="shared" ca="1" si="33"/>
        <v>33</v>
      </c>
      <c r="AS12" s="9">
        <f t="shared" ca="1" si="34"/>
        <v>19.799999999999997</v>
      </c>
      <c r="AT12" s="9">
        <f t="shared" ca="1" si="35"/>
        <v>19.799999999999997</v>
      </c>
      <c r="AU12" s="9">
        <f t="shared" ca="1" si="36"/>
        <v>19.799999999999997</v>
      </c>
      <c r="AV12" s="5">
        <v>22</v>
      </c>
    </row>
    <row r="13" spans="1:48" x14ac:dyDescent="0.3">
      <c r="A13" s="13">
        <f ca="1">SUM(L51:L75)</f>
        <v>0.2254660567198159</v>
      </c>
      <c r="B13" s="13">
        <f ca="1">SUM(P51:P75)</f>
        <v>0.14140691647778444</v>
      </c>
      <c r="C13" s="13">
        <f ca="1">SUM(T51:T75)</f>
        <v>0.2112251868770611</v>
      </c>
      <c r="D13" s="13">
        <f ca="1">SUM(P51:P75)</f>
        <v>0.14140691647778444</v>
      </c>
      <c r="E13" s="13">
        <f t="shared" ca="1" si="37"/>
        <v>5.9678147658619805E-2</v>
      </c>
      <c r="F13" s="13">
        <f t="shared" ca="1" si="38"/>
        <v>0.21277093481950909</v>
      </c>
      <c r="H13" s="5">
        <v>18</v>
      </c>
      <c r="I13" s="6">
        <f t="shared" ca="1" si="6"/>
        <v>4.2891470168524903E-2</v>
      </c>
      <c r="J13" s="6">
        <f t="shared" ca="1" si="7"/>
        <v>4.2891470168524903E-2</v>
      </c>
      <c r="K13" s="6">
        <f t="shared" si="8"/>
        <v>6.0758828498232861E-9</v>
      </c>
      <c r="L13" s="6">
        <f t="shared" ca="1" si="9"/>
        <v>2.6060354800064754E-10</v>
      </c>
      <c r="M13" s="6">
        <f t="shared" ca="1" si="10"/>
        <v>8.4775248403534009E-2</v>
      </c>
      <c r="N13" s="6">
        <f t="shared" ca="1" si="11"/>
        <v>8.4775248403534009E-2</v>
      </c>
      <c r="O13" s="6">
        <f t="shared" si="12"/>
        <v>6.0758828498232861E-9</v>
      </c>
      <c r="P13" s="6">
        <f t="shared" ca="1" si="13"/>
        <v>5.1508447786454117E-10</v>
      </c>
      <c r="Q13" s="6">
        <f t="shared" ca="1" si="14"/>
        <v>6.8551060389506424E-2</v>
      </c>
      <c r="R13" s="6">
        <f t="shared" ca="1" si="15"/>
        <v>6.8551060389506424E-2</v>
      </c>
      <c r="S13" s="6">
        <f t="shared" si="16"/>
        <v>6.0758828498232861E-9</v>
      </c>
      <c r="T13" s="6">
        <f t="shared" ca="1" si="17"/>
        <v>4.1650821215780245E-10</v>
      </c>
      <c r="U13" s="6">
        <f t="shared" ca="1" si="18"/>
        <v>4.9083046332926372E-2</v>
      </c>
      <c r="V13" s="6">
        <f t="shared" ca="1" si="19"/>
        <v>4.9083046332926372E-2</v>
      </c>
      <c r="W13" s="6">
        <f t="shared" si="20"/>
        <v>6.0758828498232861E-9</v>
      </c>
      <c r="X13" s="6">
        <f t="shared" ca="1" si="21"/>
        <v>2.9822283943130905E-10</v>
      </c>
      <c r="Y13" s="6">
        <f t="shared" ca="1" si="22"/>
        <v>0.12637301675155188</v>
      </c>
      <c r="Z13" s="6">
        <f t="shared" ca="1" si="23"/>
        <v>0.12637301675155188</v>
      </c>
      <c r="AA13" s="6">
        <f t="shared" si="24"/>
        <v>6.0758828498232861E-9</v>
      </c>
      <c r="AB13" s="6">
        <f t="shared" ca="1" si="25"/>
        <v>7.6782764516118491E-10</v>
      </c>
      <c r="AC13" s="6">
        <f t="shared" ca="1" si="26"/>
        <v>0.1212156608625683</v>
      </c>
      <c r="AD13" s="6">
        <f t="shared" ca="1" si="27"/>
        <v>0.1212156608625683</v>
      </c>
      <c r="AE13" s="6">
        <f t="shared" si="28"/>
        <v>6.0758828498232861E-9</v>
      </c>
      <c r="AF13" s="6">
        <f t="shared" ca="1" si="29"/>
        <v>7.3649215496487439E-10</v>
      </c>
      <c r="AG13" s="5">
        <f t="shared" ca="1" si="0"/>
        <v>6.6</v>
      </c>
      <c r="AH13" s="5">
        <f t="shared" ca="1" si="1"/>
        <v>6.6</v>
      </c>
      <c r="AI13" s="5">
        <f t="shared" ca="1" si="2"/>
        <v>6.6</v>
      </c>
      <c r="AJ13" s="5">
        <f t="shared" ca="1" si="3"/>
        <v>6.6</v>
      </c>
      <c r="AK13" s="5">
        <f t="shared" ca="1" si="4"/>
        <v>6.6</v>
      </c>
      <c r="AL13" s="5">
        <f t="shared" ca="1" si="5"/>
        <v>6.6</v>
      </c>
      <c r="AM13" s="5">
        <f t="shared" ca="1" si="30"/>
        <v>39.6</v>
      </c>
      <c r="AO13" s="4">
        <v>18</v>
      </c>
      <c r="AP13" s="9">
        <f t="shared" ca="1" si="31"/>
        <v>39.6</v>
      </c>
      <c r="AQ13" s="9">
        <f t="shared" ca="1" si="32"/>
        <v>6.6</v>
      </c>
      <c r="AR13" s="9">
        <f t="shared" ca="1" si="33"/>
        <v>19.799999999999997</v>
      </c>
      <c r="AS13" s="9">
        <f t="shared" ca="1" si="34"/>
        <v>26.4</v>
      </c>
      <c r="AT13" s="9">
        <f t="shared" ca="1" si="35"/>
        <v>26.4</v>
      </c>
      <c r="AU13" s="9">
        <f t="shared" ca="1" si="36"/>
        <v>23.76</v>
      </c>
      <c r="AV13" s="5">
        <v>22</v>
      </c>
    </row>
    <row r="14" spans="1:48" x14ac:dyDescent="0.3">
      <c r="A14" s="13">
        <f ca="1">SUM(L75:L99)</f>
        <v>0.18867414287687531</v>
      </c>
      <c r="B14" s="13">
        <f ca="1">SUM(P75:P99)</f>
        <v>0.15080513420058542</v>
      </c>
      <c r="C14" s="13">
        <f ca="1">SUM(T75:T99)</f>
        <v>0.15382724295555822</v>
      </c>
      <c r="D14" s="13">
        <f ca="1">SUM(P75:P99)</f>
        <v>0.15080513420058542</v>
      </c>
      <c r="E14" s="13">
        <f t="shared" ca="1" si="37"/>
        <v>0.11529382856495968</v>
      </c>
      <c r="F14" s="13">
        <f t="shared" ca="1" si="38"/>
        <v>0.25302367557173405</v>
      </c>
      <c r="H14" s="5">
        <v>19</v>
      </c>
      <c r="I14" s="6">
        <f t="shared" ca="1" si="6"/>
        <v>0.21715855810281082</v>
      </c>
      <c r="J14" s="6">
        <f t="shared" ca="1" si="7"/>
        <v>0.21715855810281082</v>
      </c>
      <c r="K14" s="6">
        <f t="shared" si="8"/>
        <v>9.1347204083645936E-12</v>
      </c>
      <c r="L14" s="6">
        <f t="shared" ca="1" si="9"/>
        <v>1.9836827125527742E-12</v>
      </c>
      <c r="M14" s="6">
        <f t="shared" ca="1" si="10"/>
        <v>0.24260053395790904</v>
      </c>
      <c r="N14" s="6">
        <f t="shared" ca="1" si="11"/>
        <v>0.24260053395790904</v>
      </c>
      <c r="O14" s="6">
        <f t="shared" si="12"/>
        <v>9.1347204083645936E-12</v>
      </c>
      <c r="P14" s="6">
        <f t="shared" ca="1" si="13"/>
        <v>2.2160880486254595E-12</v>
      </c>
      <c r="Q14" s="6">
        <f t="shared" ca="1" si="14"/>
        <v>0.30243926499721352</v>
      </c>
      <c r="R14" s="6">
        <f t="shared" ca="1" si="15"/>
        <v>0.30243926499721352</v>
      </c>
      <c r="S14" s="6">
        <f t="shared" si="16"/>
        <v>9.1347204083645936E-12</v>
      </c>
      <c r="T14" s="6">
        <f t="shared" ca="1" si="17"/>
        <v>2.7626981262608337E-12</v>
      </c>
      <c r="U14" s="6">
        <f t="shared" ca="1" si="18"/>
        <v>0.10303023036982883</v>
      </c>
      <c r="V14" s="6">
        <f t="shared" ca="1" si="19"/>
        <v>0.10303023036982883</v>
      </c>
      <c r="W14" s="6">
        <f t="shared" si="20"/>
        <v>9.1347204083645936E-12</v>
      </c>
      <c r="X14" s="6">
        <f t="shared" ca="1" si="21"/>
        <v>9.41152348037781E-13</v>
      </c>
      <c r="Y14" s="6">
        <f t="shared" ca="1" si="22"/>
        <v>0.22404114792809415</v>
      </c>
      <c r="Z14" s="6">
        <f t="shared" ca="1" si="23"/>
        <v>0.22404114792809415</v>
      </c>
      <c r="AA14" s="6">
        <f t="shared" si="24"/>
        <v>9.1347204083645936E-12</v>
      </c>
      <c r="AB14" s="6">
        <f t="shared" ca="1" si="25"/>
        <v>2.0465532462921926E-12</v>
      </c>
      <c r="AC14" s="6">
        <f t="shared" ca="1" si="26"/>
        <v>0.13898752494293354</v>
      </c>
      <c r="AD14" s="6">
        <f t="shared" ca="1" si="27"/>
        <v>0.13898752494293354</v>
      </c>
      <c r="AE14" s="6">
        <f t="shared" si="28"/>
        <v>9.1347204083645936E-12</v>
      </c>
      <c r="AF14" s="6">
        <f t="shared" ca="1" si="29"/>
        <v>1.269612180604298E-12</v>
      </c>
      <c r="AG14" s="5">
        <f t="shared" ca="1" si="0"/>
        <v>0</v>
      </c>
      <c r="AH14" s="5">
        <f t="shared" ca="1" si="1"/>
        <v>0</v>
      </c>
      <c r="AI14" s="5">
        <f t="shared" ca="1" si="2"/>
        <v>0</v>
      </c>
      <c r="AJ14" s="5">
        <f t="shared" ca="1" si="3"/>
        <v>6.6</v>
      </c>
      <c r="AK14" s="5">
        <f t="shared" ca="1" si="4"/>
        <v>0</v>
      </c>
      <c r="AL14" s="5">
        <f t="shared" ca="1" si="5"/>
        <v>6.6</v>
      </c>
      <c r="AM14" s="5">
        <f t="shared" ca="1" si="30"/>
        <v>13.2</v>
      </c>
      <c r="AO14" s="4">
        <v>19</v>
      </c>
      <c r="AP14" s="9">
        <f t="shared" ca="1" si="31"/>
        <v>13.2</v>
      </c>
      <c r="AQ14" s="9">
        <f t="shared" ca="1" si="32"/>
        <v>19.799999999999997</v>
      </c>
      <c r="AR14" s="9">
        <f t="shared" ca="1" si="33"/>
        <v>19.799999999999997</v>
      </c>
      <c r="AS14" s="9">
        <f t="shared" ca="1" si="34"/>
        <v>19.799999999999997</v>
      </c>
      <c r="AT14" s="9">
        <f t="shared" ca="1" si="35"/>
        <v>19.799999999999997</v>
      </c>
      <c r="AU14" s="9">
        <f t="shared" ca="1" si="36"/>
        <v>18.479999999999997</v>
      </c>
      <c r="AV14" s="5">
        <v>22</v>
      </c>
    </row>
    <row r="15" spans="1:48" x14ac:dyDescent="0.3">
      <c r="A15" s="13">
        <f ca="1">SUM(L99:L123)</f>
        <v>0.25024393105716203</v>
      </c>
      <c r="B15" s="13">
        <f ca="1">SUM(P99:P123)</f>
        <v>0.14718540455016921</v>
      </c>
      <c r="C15" s="13">
        <f ca="1">SUM(T99:T123)</f>
        <v>0.2807904009285081</v>
      </c>
      <c r="D15" s="13">
        <f ca="1">SUM(P99:P123)</f>
        <v>0.14718540455016921</v>
      </c>
      <c r="E15" s="13">
        <f t="shared" ca="1" si="37"/>
        <v>0.12161441408634054</v>
      </c>
      <c r="F15" s="13">
        <f t="shared" ca="1" si="38"/>
        <v>0.27552862081734786</v>
      </c>
      <c r="H15" s="5">
        <v>20</v>
      </c>
      <c r="I15" s="6">
        <f t="shared" ca="1" si="6"/>
        <v>2.0334911806869083E-2</v>
      </c>
      <c r="J15" s="6">
        <f t="shared" ca="1" si="7"/>
        <v>2.0334911806869083E-2</v>
      </c>
      <c r="K15" s="6">
        <f t="shared" si="8"/>
        <v>5.0522710835368927E-15</v>
      </c>
      <c r="L15" s="6">
        <f t="shared" ca="1" si="9"/>
        <v>1.0273748690811762E-16</v>
      </c>
      <c r="M15" s="6">
        <f t="shared" ca="1" si="10"/>
        <v>5.9268610421611356E-2</v>
      </c>
      <c r="N15" s="6">
        <f t="shared" ca="1" si="11"/>
        <v>5.9268610421611356E-2</v>
      </c>
      <c r="O15" s="6">
        <f t="shared" si="12"/>
        <v>5.0522710835368927E-15</v>
      </c>
      <c r="P15" s="6">
        <f t="shared" ca="1" si="13"/>
        <v>2.994410865945204E-16</v>
      </c>
      <c r="Q15" s="6">
        <f t="shared" ca="1" si="14"/>
        <v>9.7866657827196279E-2</v>
      </c>
      <c r="R15" s="6">
        <f t="shared" ca="1" si="15"/>
        <v>9.7866657827196279E-2</v>
      </c>
      <c r="S15" s="6">
        <f t="shared" si="16"/>
        <v>5.0522710835368927E-15</v>
      </c>
      <c r="T15" s="6">
        <f t="shared" ca="1" si="17"/>
        <v>4.9444888538274326E-16</v>
      </c>
      <c r="U15" s="6">
        <f t="shared" ca="1" si="18"/>
        <v>0.21300650812586408</v>
      </c>
      <c r="V15" s="6">
        <f t="shared" ca="1" si="19"/>
        <v>0.21300650812586408</v>
      </c>
      <c r="W15" s="6">
        <f t="shared" si="20"/>
        <v>5.0522710835368927E-15</v>
      </c>
      <c r="X15" s="6">
        <f t="shared" ca="1" si="21"/>
        <v>1.0761666216094692E-15</v>
      </c>
      <c r="Y15" s="6">
        <f t="shared" ca="1" si="22"/>
        <v>0.19633748959982722</v>
      </c>
      <c r="Z15" s="6">
        <f t="shared" ca="1" si="23"/>
        <v>0.19633748959982722</v>
      </c>
      <c r="AA15" s="6">
        <f t="shared" si="24"/>
        <v>5.0522710835368927E-15</v>
      </c>
      <c r="AB15" s="6">
        <f t="shared" ca="1" si="25"/>
        <v>9.9195022131943242E-16</v>
      </c>
      <c r="AC15" s="6">
        <f t="shared" ca="1" si="26"/>
        <v>-8.9335595950573055E-2</v>
      </c>
      <c r="AD15" s="6">
        <f t="shared" ca="1" si="27"/>
        <v>0</v>
      </c>
      <c r="AE15" s="6">
        <f t="shared" si="28"/>
        <v>5.0522710835368927E-15</v>
      </c>
      <c r="AF15" s="6">
        <f t="shared" ca="1" si="29"/>
        <v>0</v>
      </c>
      <c r="AG15" s="5">
        <f t="shared" ca="1" si="0"/>
        <v>6.6</v>
      </c>
      <c r="AH15" s="5">
        <f t="shared" ca="1" si="1"/>
        <v>6.6</v>
      </c>
      <c r="AI15" s="5">
        <f t="shared" ca="1" si="2"/>
        <v>6.6</v>
      </c>
      <c r="AJ15" s="5">
        <f t="shared" ca="1" si="3"/>
        <v>0</v>
      </c>
      <c r="AK15" s="5">
        <f t="shared" ca="1" si="4"/>
        <v>0</v>
      </c>
      <c r="AL15" s="5">
        <f t="shared" ca="1" si="5"/>
        <v>6.6</v>
      </c>
      <c r="AM15" s="5">
        <f t="shared" ca="1" si="30"/>
        <v>26.4</v>
      </c>
      <c r="AO15" s="4">
        <v>20</v>
      </c>
      <c r="AP15" s="9">
        <f t="shared" ca="1" si="31"/>
        <v>26.4</v>
      </c>
      <c r="AQ15" s="9">
        <f t="shared" ca="1" si="32"/>
        <v>19.799999999999997</v>
      </c>
      <c r="AR15" s="9">
        <f t="shared" ca="1" si="33"/>
        <v>13.2</v>
      </c>
      <c r="AS15" s="9">
        <f t="shared" ca="1" si="34"/>
        <v>0</v>
      </c>
      <c r="AT15" s="9">
        <f t="shared" ca="1" si="35"/>
        <v>19.799999999999997</v>
      </c>
      <c r="AU15" s="9">
        <f t="shared" ca="1" si="36"/>
        <v>15.839999999999998</v>
      </c>
      <c r="AV15" s="5">
        <v>22</v>
      </c>
    </row>
    <row r="16" spans="1:48" x14ac:dyDescent="0.3">
      <c r="H16" s="5">
        <v>21</v>
      </c>
      <c r="I16" s="6">
        <f t="shared" ca="1" si="6"/>
        <v>0.1227739103384472</v>
      </c>
      <c r="J16" s="6">
        <f t="shared" ca="1" si="7"/>
        <v>0.1227739103384472</v>
      </c>
      <c r="K16" s="6">
        <f t="shared" si="8"/>
        <v>1.0279773571668917E-18</v>
      </c>
      <c r="L16" s="6">
        <f t="shared" ca="1" si="9"/>
        <v>1.2620879987876187E-19</v>
      </c>
      <c r="M16" s="6">
        <f t="shared" ca="1" si="10"/>
        <v>0.28660514964203443</v>
      </c>
      <c r="N16" s="6">
        <f t="shared" ca="1" si="11"/>
        <v>0.28660514964203443</v>
      </c>
      <c r="O16" s="6">
        <f t="shared" si="12"/>
        <v>1.0279773571668917E-18</v>
      </c>
      <c r="P16" s="6">
        <f t="shared" ca="1" si="13"/>
        <v>2.9462360427944005E-19</v>
      </c>
      <c r="Q16" s="6">
        <f t="shared" ca="1" si="14"/>
        <v>0.1888085065003815</v>
      </c>
      <c r="R16" s="6">
        <f t="shared" ca="1" si="15"/>
        <v>0.1888085065003815</v>
      </c>
      <c r="S16" s="6">
        <f t="shared" si="16"/>
        <v>1.0279773571668917E-18</v>
      </c>
      <c r="T16" s="6">
        <f t="shared" ca="1" si="17"/>
        <v>1.9409086952289005E-19</v>
      </c>
      <c r="U16" s="6">
        <f t="shared" ca="1" si="18"/>
        <v>0.28637470932491949</v>
      </c>
      <c r="V16" s="6">
        <f t="shared" ca="1" si="19"/>
        <v>0.28637470932491949</v>
      </c>
      <c r="W16" s="6">
        <f t="shared" si="20"/>
        <v>1.0279773571668917E-18</v>
      </c>
      <c r="X16" s="6">
        <f t="shared" ca="1" si="21"/>
        <v>2.9438671685126754E-19</v>
      </c>
      <c r="Y16" s="6">
        <f t="shared" ca="1" si="22"/>
        <v>-5.2253841766749742E-2</v>
      </c>
      <c r="Z16" s="6">
        <f t="shared" ca="1" si="23"/>
        <v>0</v>
      </c>
      <c r="AA16" s="6">
        <f t="shared" si="24"/>
        <v>1.0279773571668917E-18</v>
      </c>
      <c r="AB16" s="6">
        <f t="shared" ca="1" si="25"/>
        <v>0</v>
      </c>
      <c r="AC16" s="6">
        <f t="shared" ca="1" si="26"/>
        <v>1.9878965788366898E-3</v>
      </c>
      <c r="AD16" s="6">
        <f t="shared" ca="1" si="27"/>
        <v>1.9878965788366898E-3</v>
      </c>
      <c r="AE16" s="6">
        <f t="shared" si="28"/>
        <v>1.0279773571668917E-18</v>
      </c>
      <c r="AF16" s="6">
        <f t="shared" ca="1" si="29"/>
        <v>2.0435126714336459E-21</v>
      </c>
      <c r="AG16" s="5">
        <f t="shared" ca="1" si="0"/>
        <v>6.6</v>
      </c>
      <c r="AH16" s="5">
        <f t="shared" ca="1" si="1"/>
        <v>0</v>
      </c>
      <c r="AI16" s="5">
        <f t="shared" ca="1" si="2"/>
        <v>0</v>
      </c>
      <c r="AJ16" s="5">
        <f t="shared" ca="1" si="3"/>
        <v>0</v>
      </c>
      <c r="AK16" s="5">
        <f t="shared" ca="1" si="4"/>
        <v>6.6</v>
      </c>
      <c r="AL16" s="5">
        <f t="shared" ca="1" si="5"/>
        <v>6.6</v>
      </c>
      <c r="AM16" s="5">
        <f t="shared" ca="1" si="30"/>
        <v>19.799999999999997</v>
      </c>
      <c r="AO16" s="4">
        <v>21</v>
      </c>
      <c r="AP16" s="9">
        <f t="shared" ca="1" si="31"/>
        <v>19.799999999999997</v>
      </c>
      <c r="AQ16" s="9">
        <f t="shared" ca="1" si="32"/>
        <v>26.4</v>
      </c>
      <c r="AR16" s="9">
        <f t="shared" ca="1" si="33"/>
        <v>0</v>
      </c>
      <c r="AS16" s="9">
        <f t="shared" ca="1" si="34"/>
        <v>13.2</v>
      </c>
      <c r="AT16" s="9">
        <f t="shared" ca="1" si="35"/>
        <v>6.6</v>
      </c>
      <c r="AU16" s="9">
        <f t="shared" ca="1" si="36"/>
        <v>13.199999999999998</v>
      </c>
      <c r="AV16" s="5">
        <v>22</v>
      </c>
    </row>
    <row r="17" spans="8:48" x14ac:dyDescent="0.3">
      <c r="H17" s="5">
        <v>22</v>
      </c>
      <c r="I17" s="6">
        <f t="shared" ca="1" si="6"/>
        <v>0.24807312185035435</v>
      </c>
      <c r="J17" s="6">
        <f t="shared" ca="1" si="7"/>
        <v>0.24807312185035435</v>
      </c>
      <c r="K17" s="6">
        <f t="shared" si="8"/>
        <v>7.6945986267064199E-23</v>
      </c>
      <c r="L17" s="6">
        <f t="shared" ca="1" si="9"/>
        <v>1.9088231027125111E-23</v>
      </c>
      <c r="M17" s="6">
        <f t="shared" ca="1" si="10"/>
        <v>1.2820259457829941E-2</v>
      </c>
      <c r="N17" s="6">
        <f t="shared" ca="1" si="11"/>
        <v>1.2820259457829941E-2</v>
      </c>
      <c r="O17" s="6">
        <f t="shared" si="12"/>
        <v>7.6945986267064199E-23</v>
      </c>
      <c r="P17" s="6">
        <f t="shared" ca="1" si="13"/>
        <v>9.8646750818238258E-25</v>
      </c>
      <c r="Q17" s="6">
        <f t="shared" ca="1" si="14"/>
        <v>0.33029298830902598</v>
      </c>
      <c r="R17" s="6">
        <f t="shared" ca="1" si="15"/>
        <v>0.33029298830902598</v>
      </c>
      <c r="S17" s="6">
        <f t="shared" si="16"/>
        <v>7.6945986267064199E-23</v>
      </c>
      <c r="T17" s="6">
        <f t="shared" ca="1" si="17"/>
        <v>2.5414719742533908E-23</v>
      </c>
      <c r="U17" s="6">
        <f t="shared" ca="1" si="18"/>
        <v>0.15923267198370117</v>
      </c>
      <c r="V17" s="6">
        <f t="shared" ca="1" si="19"/>
        <v>0.15923267198370117</v>
      </c>
      <c r="W17" s="6">
        <f t="shared" si="20"/>
        <v>7.6945986267064199E-23</v>
      </c>
      <c r="X17" s="6">
        <f t="shared" ca="1" si="21"/>
        <v>1.2252314991725808E-23</v>
      </c>
      <c r="Y17" s="6">
        <f t="shared" ca="1" si="22"/>
        <v>0.25838850317896034</v>
      </c>
      <c r="Z17" s="6">
        <f t="shared" ca="1" si="23"/>
        <v>0.25838850317896034</v>
      </c>
      <c r="AA17" s="6">
        <f t="shared" si="24"/>
        <v>7.6945986267064199E-23</v>
      </c>
      <c r="AB17" s="6">
        <f t="shared" ca="1" si="25"/>
        <v>1.9881958217175556E-23</v>
      </c>
      <c r="AC17" s="6">
        <f t="shared" ca="1" si="26"/>
        <v>5.7667025019136675E-2</v>
      </c>
      <c r="AD17" s="6">
        <f t="shared" ca="1" si="27"/>
        <v>5.7667025019136675E-2</v>
      </c>
      <c r="AE17" s="6">
        <f t="shared" si="28"/>
        <v>7.6945986267064199E-23</v>
      </c>
      <c r="AF17" s="6">
        <f t="shared" ca="1" si="29"/>
        <v>4.4372461151849384E-24</v>
      </c>
      <c r="AG17" s="5">
        <f t="shared" ca="1" si="0"/>
        <v>0</v>
      </c>
      <c r="AH17" s="5">
        <f t="shared" ca="1" si="1"/>
        <v>6.6</v>
      </c>
      <c r="AI17" s="5">
        <f t="shared" ca="1" si="2"/>
        <v>0</v>
      </c>
      <c r="AJ17" s="5">
        <f t="shared" ca="1" si="3"/>
        <v>6.6</v>
      </c>
      <c r="AK17" s="5">
        <f t="shared" ca="1" si="4"/>
        <v>0</v>
      </c>
      <c r="AL17" s="5">
        <f t="shared" ca="1" si="5"/>
        <v>6.6</v>
      </c>
      <c r="AM17" s="5">
        <f t="shared" ca="1" si="30"/>
        <v>19.799999999999997</v>
      </c>
      <c r="AO17" s="4">
        <v>22</v>
      </c>
      <c r="AP17" s="9">
        <f t="shared" ca="1" si="31"/>
        <v>19.799999999999997</v>
      </c>
      <c r="AQ17" s="9">
        <f t="shared" ca="1" si="32"/>
        <v>26.4</v>
      </c>
      <c r="AR17" s="9">
        <f t="shared" ca="1" si="33"/>
        <v>19.799999999999997</v>
      </c>
      <c r="AS17" s="9">
        <f t="shared" ca="1" si="34"/>
        <v>19.799999999999997</v>
      </c>
      <c r="AT17" s="9">
        <f t="shared" ca="1" si="35"/>
        <v>13.2</v>
      </c>
      <c r="AU17" s="9">
        <f t="shared" ca="1" si="36"/>
        <v>19.8</v>
      </c>
      <c r="AV17" s="5">
        <v>22</v>
      </c>
    </row>
    <row r="18" spans="8:48" x14ac:dyDescent="0.3">
      <c r="H18" s="5">
        <v>23</v>
      </c>
      <c r="I18" s="6">
        <f t="shared" ca="1" si="6"/>
        <v>0.2311726430337171</v>
      </c>
      <c r="J18" s="6">
        <f t="shared" ca="1" si="7"/>
        <v>0.2311726430337171</v>
      </c>
      <c r="K18" s="6">
        <f t="shared" si="8"/>
        <v>2.1188192535093538E-27</v>
      </c>
      <c r="L18" s="6">
        <f t="shared" ca="1" si="9"/>
        <v>4.8981304694448479E-28</v>
      </c>
      <c r="M18" s="6">
        <f t="shared" ca="1" si="10"/>
        <v>0.20381778343617341</v>
      </c>
      <c r="N18" s="6">
        <f t="shared" ca="1" si="11"/>
        <v>0.20381778343617341</v>
      </c>
      <c r="O18" s="6">
        <f t="shared" si="12"/>
        <v>2.1188192535093538E-27</v>
      </c>
      <c r="P18" s="6">
        <f t="shared" ca="1" si="13"/>
        <v>4.3185304375216407E-28</v>
      </c>
      <c r="Q18" s="6">
        <f t="shared" ca="1" si="14"/>
        <v>0.26781720946484089</v>
      </c>
      <c r="R18" s="6">
        <f t="shared" ca="1" si="15"/>
        <v>0.26781720946484089</v>
      </c>
      <c r="S18" s="6">
        <f t="shared" si="16"/>
        <v>2.1188192535093538E-27</v>
      </c>
      <c r="T18" s="6">
        <f t="shared" ca="1" si="17"/>
        <v>5.6745625983525237E-28</v>
      </c>
      <c r="U18" s="6">
        <f t="shared" ca="1" si="18"/>
        <v>0.22838687305402738</v>
      </c>
      <c r="V18" s="6">
        <f t="shared" ca="1" si="19"/>
        <v>0.22838687305402738</v>
      </c>
      <c r="W18" s="6">
        <f t="shared" si="20"/>
        <v>2.1188192535093538E-27</v>
      </c>
      <c r="X18" s="6">
        <f t="shared" ca="1" si="21"/>
        <v>4.8391050387566981E-28</v>
      </c>
      <c r="Y18" s="6">
        <f t="shared" ca="1" si="22"/>
        <v>2.3469277266155775E-2</v>
      </c>
      <c r="Z18" s="6">
        <f t="shared" ca="1" si="23"/>
        <v>2.3469277266155775E-2</v>
      </c>
      <c r="AA18" s="6">
        <f t="shared" si="24"/>
        <v>2.1188192535093538E-27</v>
      </c>
      <c r="AB18" s="6">
        <f t="shared" ca="1" si="25"/>
        <v>4.9727156537480228E-29</v>
      </c>
      <c r="AC18" s="6">
        <f t="shared" ca="1" si="26"/>
        <v>0.22537204945798717</v>
      </c>
      <c r="AD18" s="6">
        <f t="shared" ca="1" si="27"/>
        <v>0.22537204945798717</v>
      </c>
      <c r="AE18" s="6">
        <f t="shared" si="28"/>
        <v>2.1188192535093538E-27</v>
      </c>
      <c r="AF18" s="6">
        <f t="shared" ca="1" si="29"/>
        <v>4.7752263759444553E-28</v>
      </c>
      <c r="AG18" s="5">
        <f t="shared" ca="1" si="0"/>
        <v>0</v>
      </c>
      <c r="AH18" s="5">
        <f t="shared" ca="1" si="1"/>
        <v>0</v>
      </c>
      <c r="AI18" s="5">
        <f t="shared" ca="1" si="2"/>
        <v>0</v>
      </c>
      <c r="AJ18" s="5">
        <f t="shared" ca="1" si="3"/>
        <v>0</v>
      </c>
      <c r="AK18" s="5">
        <f t="shared" ca="1" si="4"/>
        <v>6.6</v>
      </c>
      <c r="AL18" s="5">
        <f t="shared" ca="1" si="5"/>
        <v>0</v>
      </c>
      <c r="AM18" s="5">
        <f t="shared" ca="1" si="30"/>
        <v>6.6</v>
      </c>
      <c r="AO18" s="4">
        <v>23</v>
      </c>
      <c r="AP18" s="9">
        <f t="shared" ca="1" si="31"/>
        <v>6.6</v>
      </c>
      <c r="AQ18" s="9">
        <f t="shared" ca="1" si="32"/>
        <v>19.799999999999997</v>
      </c>
      <c r="AR18" s="9">
        <f t="shared" ca="1" si="33"/>
        <v>19.799999999999997</v>
      </c>
      <c r="AS18" s="9">
        <f t="shared" ca="1" si="34"/>
        <v>13.2</v>
      </c>
      <c r="AT18" s="9">
        <f t="shared" ca="1" si="35"/>
        <v>26.4</v>
      </c>
      <c r="AU18" s="9">
        <f t="shared" ca="1" si="36"/>
        <v>17.159999999999997</v>
      </c>
      <c r="AV18" s="5">
        <v>22</v>
      </c>
    </row>
    <row r="19" spans="8:48" x14ac:dyDescent="0.3">
      <c r="H19" s="5">
        <v>24</v>
      </c>
      <c r="I19" s="6">
        <f t="shared" ca="1" si="6"/>
        <v>0.18463603804378614</v>
      </c>
      <c r="J19" s="6">
        <f t="shared" ca="1" si="7"/>
        <v>0.18463603804378614</v>
      </c>
      <c r="K19" s="6">
        <f t="shared" si="8"/>
        <v>2.1463837356630605E-32</v>
      </c>
      <c r="L19" s="6">
        <f t="shared" ca="1" si="9"/>
        <v>3.9629978907444867E-33</v>
      </c>
      <c r="M19" s="6">
        <f t="shared" ca="1" si="10"/>
        <v>0.14843189538965718</v>
      </c>
      <c r="N19" s="6">
        <f t="shared" ca="1" si="11"/>
        <v>0.14843189538965718</v>
      </c>
      <c r="O19" s="6">
        <f t="shared" si="12"/>
        <v>2.1463837356630605E-32</v>
      </c>
      <c r="P19" s="6">
        <f t="shared" ca="1" si="13"/>
        <v>3.1859180611800098E-33</v>
      </c>
      <c r="Q19" s="6">
        <f t="shared" ca="1" si="14"/>
        <v>0.13130224459062456</v>
      </c>
      <c r="R19" s="6">
        <f t="shared" ca="1" si="15"/>
        <v>0.13130224459062456</v>
      </c>
      <c r="S19" s="6">
        <f t="shared" si="16"/>
        <v>2.1463837356630605E-32</v>
      </c>
      <c r="T19" s="6">
        <f t="shared" ca="1" si="17"/>
        <v>2.8182500224536963E-33</v>
      </c>
      <c r="U19" s="6">
        <f t="shared" ca="1" si="18"/>
        <v>0.3114393201573552</v>
      </c>
      <c r="V19" s="6">
        <f t="shared" ca="1" si="19"/>
        <v>0.3114393201573552</v>
      </c>
      <c r="W19" s="6">
        <f t="shared" si="20"/>
        <v>2.1463837356630605E-32</v>
      </c>
      <c r="X19" s="6">
        <f t="shared" ca="1" si="21"/>
        <v>6.6846829143170798E-33</v>
      </c>
      <c r="Y19" s="6">
        <f t="shared" ca="1" si="22"/>
        <v>0.28602286198278237</v>
      </c>
      <c r="Z19" s="6">
        <f t="shared" ca="1" si="23"/>
        <v>0.28602286198278237</v>
      </c>
      <c r="AA19" s="6">
        <f t="shared" si="24"/>
        <v>2.1463837356630605E-32</v>
      </c>
      <c r="AB19" s="6">
        <f t="shared" ca="1" si="25"/>
        <v>6.1391481898764441E-33</v>
      </c>
      <c r="AC19" s="6">
        <f t="shared" ca="1" si="26"/>
        <v>8.0658906358635929E-2</v>
      </c>
      <c r="AD19" s="6">
        <f t="shared" ca="1" si="27"/>
        <v>8.0658906358635929E-2</v>
      </c>
      <c r="AE19" s="6">
        <f t="shared" si="28"/>
        <v>2.1463837356630605E-32</v>
      </c>
      <c r="AF19" s="6">
        <f t="shared" ca="1" si="29"/>
        <v>1.7312496474454595E-33</v>
      </c>
      <c r="AG19" s="5">
        <f t="shared" ca="1" si="0"/>
        <v>0</v>
      </c>
      <c r="AH19" s="5">
        <f t="shared" ca="1" si="1"/>
        <v>6.6</v>
      </c>
      <c r="AI19" s="5">
        <f t="shared" ca="1" si="2"/>
        <v>6.6</v>
      </c>
      <c r="AJ19" s="5">
        <f t="shared" ca="1" si="3"/>
        <v>0</v>
      </c>
      <c r="AK19" s="5">
        <f t="shared" ca="1" si="4"/>
        <v>0</v>
      </c>
      <c r="AL19" s="5">
        <f t="shared" ca="1" si="5"/>
        <v>6.6</v>
      </c>
      <c r="AM19" s="5">
        <f t="shared" ca="1" si="30"/>
        <v>19.799999999999997</v>
      </c>
      <c r="AO19" s="4">
        <v>24</v>
      </c>
      <c r="AP19" s="9">
        <f t="shared" ca="1" si="31"/>
        <v>19.799999999999997</v>
      </c>
      <c r="AQ19" s="9">
        <f t="shared" ca="1" si="32"/>
        <v>13.2</v>
      </c>
      <c r="AR19" s="9">
        <f t="shared" ca="1" si="33"/>
        <v>6.6</v>
      </c>
      <c r="AS19" s="9">
        <f t="shared" ca="1" si="34"/>
        <v>6.6</v>
      </c>
      <c r="AT19" s="9">
        <f t="shared" ca="1" si="35"/>
        <v>19.799999999999997</v>
      </c>
      <c r="AU19" s="9">
        <f t="shared" ca="1" si="36"/>
        <v>13.2</v>
      </c>
      <c r="AV19" s="5">
        <v>22</v>
      </c>
    </row>
    <row r="20" spans="8:48" x14ac:dyDescent="0.3">
      <c r="H20" s="5">
        <v>1</v>
      </c>
      <c r="I20" s="6">
        <f t="shared" ca="1" si="6"/>
        <v>0.35152164740179503</v>
      </c>
      <c r="J20" s="6">
        <f t="shared" ca="1" si="7"/>
        <v>0.35152164740179503</v>
      </c>
      <c r="K20" s="6">
        <f t="shared" si="8"/>
        <v>2.1188192535093538E-27</v>
      </c>
      <c r="L20" s="6">
        <f t="shared" ca="1" si="9"/>
        <v>7.4481083454024961E-28</v>
      </c>
      <c r="M20" s="6">
        <f t="shared" ca="1" si="10"/>
        <v>0.2169154999766264</v>
      </c>
      <c r="N20" s="6">
        <f t="shared" ca="1" si="11"/>
        <v>0.2169154999766264</v>
      </c>
      <c r="O20" s="6">
        <f t="shared" si="12"/>
        <v>2.1188192535093538E-27</v>
      </c>
      <c r="P20" s="6">
        <f t="shared" ca="1" si="13"/>
        <v>4.5960473773508378E-28</v>
      </c>
      <c r="Q20" s="6">
        <f t="shared" ca="1" si="14"/>
        <v>0.18718974641937369</v>
      </c>
      <c r="R20" s="6">
        <f t="shared" ca="1" si="15"/>
        <v>0.18718974641937369</v>
      </c>
      <c r="S20" s="6">
        <f t="shared" si="16"/>
        <v>2.1188192535093538E-27</v>
      </c>
      <c r="T20" s="6">
        <f t="shared" ca="1" si="17"/>
        <v>3.9662123877290258E-28</v>
      </c>
      <c r="U20" s="6">
        <f t="shared" ca="1" si="18"/>
        <v>-2.1494522837126606E-3</v>
      </c>
      <c r="V20" s="6">
        <f t="shared" ca="1" si="19"/>
        <v>0</v>
      </c>
      <c r="W20" s="6">
        <f t="shared" si="20"/>
        <v>2.1188192535093538E-27</v>
      </c>
      <c r="X20" s="6">
        <f t="shared" ca="1" si="21"/>
        <v>0</v>
      </c>
      <c r="Y20" s="6">
        <f t="shared" ca="1" si="22"/>
        <v>0.19120577356647184</v>
      </c>
      <c r="Z20" s="6">
        <f t="shared" ca="1" si="23"/>
        <v>0.19120577356647184</v>
      </c>
      <c r="AA20" s="6">
        <f t="shared" si="24"/>
        <v>2.1188192535093538E-27</v>
      </c>
      <c r="AB20" s="6">
        <f t="shared" ca="1" si="25"/>
        <v>4.0513047441479038E-28</v>
      </c>
      <c r="AC20" s="6">
        <f t="shared" ca="1" si="26"/>
        <v>0.12185676656480238</v>
      </c>
      <c r="AD20" s="6">
        <f t="shared" ca="1" si="27"/>
        <v>0.12185676656480238</v>
      </c>
      <c r="AE20" s="6">
        <f t="shared" si="28"/>
        <v>2.1188192535093538E-27</v>
      </c>
      <c r="AF20" s="6">
        <f t="shared" ca="1" si="29"/>
        <v>2.5819246316789813E-28</v>
      </c>
      <c r="AG20" s="5">
        <f t="shared" ca="1" si="0"/>
        <v>0</v>
      </c>
      <c r="AH20" s="5">
        <f t="shared" ca="1" si="1"/>
        <v>0</v>
      </c>
      <c r="AI20" s="5">
        <f t="shared" ca="1" si="2"/>
        <v>0</v>
      </c>
      <c r="AJ20" s="5">
        <f t="shared" ca="1" si="3"/>
        <v>6.6</v>
      </c>
      <c r="AK20" s="5">
        <f t="shared" ca="1" si="4"/>
        <v>0</v>
      </c>
      <c r="AL20" s="5">
        <f t="shared" ca="1" si="5"/>
        <v>6.6</v>
      </c>
      <c r="AM20" s="5">
        <f t="shared" ca="1" si="30"/>
        <v>13.2</v>
      </c>
      <c r="AO20" s="4">
        <v>1</v>
      </c>
      <c r="AP20" s="9">
        <f t="shared" ca="1" si="31"/>
        <v>13.2</v>
      </c>
      <c r="AQ20" s="9">
        <f t="shared" ca="1" si="32"/>
        <v>26.4</v>
      </c>
      <c r="AR20" s="9">
        <f t="shared" ca="1" si="33"/>
        <v>26.4</v>
      </c>
      <c r="AS20" s="9">
        <f t="shared" ca="1" si="34"/>
        <v>19.799999999999997</v>
      </c>
      <c r="AT20" s="9">
        <f t="shared" ca="1" si="35"/>
        <v>19.799999999999997</v>
      </c>
      <c r="AU20" s="9">
        <f t="shared" ca="1" si="36"/>
        <v>21.119999999999997</v>
      </c>
      <c r="AV20" s="5">
        <v>22</v>
      </c>
    </row>
    <row r="21" spans="8:48" x14ac:dyDescent="0.3">
      <c r="H21" s="5">
        <v>2</v>
      </c>
      <c r="I21" s="6">
        <f t="shared" ca="1" si="6"/>
        <v>0.15608710520358371</v>
      </c>
      <c r="J21" s="6">
        <f t="shared" ca="1" si="7"/>
        <v>0.15608710520358371</v>
      </c>
      <c r="K21" s="6">
        <f t="shared" si="8"/>
        <v>7.6945986267064199E-23</v>
      </c>
      <c r="L21" s="6">
        <f t="shared" ca="1" si="9"/>
        <v>1.2010276253460757E-23</v>
      </c>
      <c r="M21" s="6">
        <f t="shared" ca="1" si="10"/>
        <v>0.22712706386120596</v>
      </c>
      <c r="N21" s="6">
        <f t="shared" ca="1" si="11"/>
        <v>0.22712706386120596</v>
      </c>
      <c r="O21" s="6">
        <f t="shared" si="12"/>
        <v>7.6945986267064199E-23</v>
      </c>
      <c r="P21" s="6">
        <f t="shared" ca="1" si="13"/>
        <v>1.7476515936742967E-23</v>
      </c>
      <c r="Q21" s="6">
        <f t="shared" ca="1" si="14"/>
        <v>0.30599847061486496</v>
      </c>
      <c r="R21" s="6">
        <f t="shared" ca="1" si="15"/>
        <v>0.30599847061486496</v>
      </c>
      <c r="S21" s="6">
        <f t="shared" si="16"/>
        <v>7.6945986267064199E-23</v>
      </c>
      <c r="T21" s="6">
        <f t="shared" ca="1" si="17"/>
        <v>2.3545354117674046E-23</v>
      </c>
      <c r="U21" s="6">
        <f t="shared" ca="1" si="18"/>
        <v>0.1770266468046835</v>
      </c>
      <c r="V21" s="6">
        <f t="shared" ca="1" si="19"/>
        <v>0.1770266468046835</v>
      </c>
      <c r="W21" s="6">
        <f t="shared" si="20"/>
        <v>7.6945986267064199E-23</v>
      </c>
      <c r="X21" s="6">
        <f t="shared" ca="1" si="21"/>
        <v>1.3621489933937599E-23</v>
      </c>
      <c r="Y21" s="6">
        <f t="shared" ca="1" si="22"/>
        <v>0.18277283336211247</v>
      </c>
      <c r="Z21" s="6">
        <f t="shared" ca="1" si="23"/>
        <v>0.18277283336211247</v>
      </c>
      <c r="AA21" s="6">
        <f t="shared" si="24"/>
        <v>7.6945986267064199E-23</v>
      </c>
      <c r="AB21" s="6">
        <f t="shared" ca="1" si="25"/>
        <v>1.4063635925873519E-23</v>
      </c>
      <c r="AC21" s="6">
        <f t="shared" ca="1" si="26"/>
        <v>1.4377430280622994E-2</v>
      </c>
      <c r="AD21" s="6">
        <f t="shared" ca="1" si="27"/>
        <v>1.4377430280622994E-2</v>
      </c>
      <c r="AE21" s="6">
        <f t="shared" si="28"/>
        <v>7.6945986267064199E-23</v>
      </c>
      <c r="AF21" s="6">
        <f t="shared" ca="1" si="29"/>
        <v>1.1062855529284899E-24</v>
      </c>
      <c r="AG21" s="5">
        <f t="shared" ca="1" si="0"/>
        <v>6.6</v>
      </c>
      <c r="AH21" s="5">
        <f t="shared" ca="1" si="1"/>
        <v>0</v>
      </c>
      <c r="AI21" s="5">
        <f t="shared" ca="1" si="2"/>
        <v>0</v>
      </c>
      <c r="AJ21" s="5">
        <f t="shared" ca="1" si="3"/>
        <v>0</v>
      </c>
      <c r="AK21" s="5">
        <f t="shared" ca="1" si="4"/>
        <v>0</v>
      </c>
      <c r="AL21" s="5">
        <f t="shared" ca="1" si="5"/>
        <v>6.6</v>
      </c>
      <c r="AM21" s="5">
        <f t="shared" ca="1" si="30"/>
        <v>13.2</v>
      </c>
      <c r="AO21" s="4">
        <v>2</v>
      </c>
      <c r="AP21" s="9">
        <f t="shared" ca="1" si="31"/>
        <v>13.2</v>
      </c>
      <c r="AQ21" s="9">
        <f t="shared" ca="1" si="32"/>
        <v>13.2</v>
      </c>
      <c r="AR21" s="9">
        <f t="shared" ca="1" si="33"/>
        <v>13.2</v>
      </c>
      <c r="AS21" s="9">
        <f t="shared" ca="1" si="34"/>
        <v>39.6</v>
      </c>
      <c r="AT21" s="9">
        <f t="shared" ca="1" si="35"/>
        <v>19.799999999999997</v>
      </c>
      <c r="AU21" s="9">
        <f t="shared" ca="1" si="36"/>
        <v>19.799999999999997</v>
      </c>
      <c r="AV21" s="5">
        <v>22</v>
      </c>
    </row>
    <row r="22" spans="8:48" x14ac:dyDescent="0.3">
      <c r="H22" s="5">
        <v>3</v>
      </c>
      <c r="I22" s="6">
        <f t="shared" ca="1" si="6"/>
        <v>0.10406032336148707</v>
      </c>
      <c r="J22" s="6">
        <f t="shared" ca="1" si="7"/>
        <v>0.10406032336148707</v>
      </c>
      <c r="K22" s="6">
        <f t="shared" si="8"/>
        <v>1.0279773571668917E-18</v>
      </c>
      <c r="L22" s="6">
        <f t="shared" ca="1" si="9"/>
        <v>1.0697165619507364E-19</v>
      </c>
      <c r="M22" s="6">
        <f t="shared" ca="1" si="10"/>
        <v>-5.7089351255033005E-2</v>
      </c>
      <c r="N22" s="6">
        <f t="shared" ca="1" si="11"/>
        <v>0</v>
      </c>
      <c r="O22" s="6">
        <f t="shared" si="12"/>
        <v>1.0279773571668917E-18</v>
      </c>
      <c r="P22" s="6">
        <f t="shared" ca="1" si="13"/>
        <v>0</v>
      </c>
      <c r="Q22" s="6">
        <f t="shared" ca="1" si="14"/>
        <v>-3.9700754934589133E-2</v>
      </c>
      <c r="R22" s="6">
        <f t="shared" ca="1" si="15"/>
        <v>0</v>
      </c>
      <c r="S22" s="6">
        <f t="shared" si="16"/>
        <v>1.0279773571668917E-18</v>
      </c>
      <c r="T22" s="6">
        <f t="shared" ca="1" si="17"/>
        <v>0</v>
      </c>
      <c r="U22" s="6">
        <f t="shared" ca="1" si="18"/>
        <v>-2.8380931038037183E-2</v>
      </c>
      <c r="V22" s="6">
        <f t="shared" ca="1" si="19"/>
        <v>0</v>
      </c>
      <c r="W22" s="6">
        <f t="shared" si="20"/>
        <v>1.0279773571668917E-18</v>
      </c>
      <c r="X22" s="6">
        <f t="shared" ca="1" si="21"/>
        <v>0</v>
      </c>
      <c r="Y22" s="6">
        <f t="shared" ca="1" si="22"/>
        <v>0.17838438749312135</v>
      </c>
      <c r="Z22" s="6">
        <f t="shared" ca="1" si="23"/>
        <v>0.17838438749312135</v>
      </c>
      <c r="AA22" s="6">
        <f t="shared" si="24"/>
        <v>1.0279773571668917E-18</v>
      </c>
      <c r="AB22" s="6">
        <f t="shared" ca="1" si="25"/>
        <v>1.833751112150136E-19</v>
      </c>
      <c r="AC22" s="6">
        <f t="shared" ca="1" si="26"/>
        <v>7.9739623372387269E-2</v>
      </c>
      <c r="AD22" s="6">
        <f t="shared" ca="1" si="27"/>
        <v>7.9739623372387269E-2</v>
      </c>
      <c r="AE22" s="6">
        <f t="shared" si="28"/>
        <v>1.0279773571668917E-18</v>
      </c>
      <c r="AF22" s="6">
        <f t="shared" ca="1" si="29"/>
        <v>8.1970527295829974E-20</v>
      </c>
      <c r="AG22" s="5">
        <f t="shared" ca="1" si="0"/>
        <v>6.6</v>
      </c>
      <c r="AH22" s="5">
        <f t="shared" ca="1" si="1"/>
        <v>6.6</v>
      </c>
      <c r="AI22" s="5">
        <f t="shared" ca="1" si="2"/>
        <v>6.6</v>
      </c>
      <c r="AJ22" s="5">
        <f t="shared" ca="1" si="3"/>
        <v>6.6</v>
      </c>
      <c r="AK22" s="5">
        <f t="shared" ca="1" si="4"/>
        <v>0</v>
      </c>
      <c r="AL22" s="5">
        <f t="shared" ca="1" si="5"/>
        <v>6.6</v>
      </c>
      <c r="AM22" s="5">
        <f t="shared" ca="1" si="30"/>
        <v>33</v>
      </c>
      <c r="AO22" s="4">
        <v>3</v>
      </c>
      <c r="AP22" s="9">
        <f t="shared" ca="1" si="31"/>
        <v>33</v>
      </c>
      <c r="AQ22" s="9">
        <f t="shared" ca="1" si="32"/>
        <v>19.799999999999997</v>
      </c>
      <c r="AR22" s="9">
        <f t="shared" ca="1" si="33"/>
        <v>39.6</v>
      </c>
      <c r="AS22" s="9">
        <f t="shared" ca="1" si="34"/>
        <v>0</v>
      </c>
      <c r="AT22" s="9">
        <f t="shared" ca="1" si="35"/>
        <v>13.2</v>
      </c>
      <c r="AU22" s="9">
        <f t="shared" ca="1" si="36"/>
        <v>21.12</v>
      </c>
      <c r="AV22" s="5">
        <v>22</v>
      </c>
    </row>
    <row r="23" spans="8:48" x14ac:dyDescent="0.3">
      <c r="H23" s="5">
        <v>4</v>
      </c>
      <c r="I23" s="6">
        <f t="shared" ca="1" si="6"/>
        <v>0.12181708960924964</v>
      </c>
      <c r="J23" s="6">
        <f t="shared" ca="1" si="7"/>
        <v>0.12181708960924964</v>
      </c>
      <c r="K23" s="6">
        <f t="shared" si="8"/>
        <v>5.0522710835368927E-15</v>
      </c>
      <c r="L23" s="6">
        <f t="shared" ca="1" si="9"/>
        <v>6.1545295931343447E-16</v>
      </c>
      <c r="M23" s="6">
        <f t="shared" ca="1" si="10"/>
        <v>0.14828002577433186</v>
      </c>
      <c r="N23" s="6">
        <f t="shared" ca="1" si="11"/>
        <v>0.14828002577433186</v>
      </c>
      <c r="O23" s="6">
        <f t="shared" si="12"/>
        <v>5.0522710835368927E-15</v>
      </c>
      <c r="P23" s="6">
        <f t="shared" ca="1" si="13"/>
        <v>7.4915088648576202E-16</v>
      </c>
      <c r="Q23" s="6">
        <f t="shared" ca="1" si="14"/>
        <v>0.2554687025389224</v>
      </c>
      <c r="R23" s="6">
        <f t="shared" ca="1" si="15"/>
        <v>0.2554687025389224</v>
      </c>
      <c r="S23" s="6">
        <f t="shared" si="16"/>
        <v>5.0522710835368927E-15</v>
      </c>
      <c r="T23" s="6">
        <f t="shared" ca="1" si="17"/>
        <v>1.2906971385860855E-15</v>
      </c>
      <c r="U23" s="6">
        <f t="shared" ca="1" si="18"/>
        <v>0.15862624548924231</v>
      </c>
      <c r="V23" s="6">
        <f t="shared" ca="1" si="19"/>
        <v>0.15862624548924231</v>
      </c>
      <c r="W23" s="6">
        <f t="shared" si="20"/>
        <v>5.0522710835368927E-15</v>
      </c>
      <c r="X23" s="6">
        <f t="shared" ca="1" si="21"/>
        <v>8.0142279317532341E-16</v>
      </c>
      <c r="Y23" s="6">
        <f t="shared" ca="1" si="22"/>
        <v>0.12868798129111036</v>
      </c>
      <c r="Z23" s="6">
        <f t="shared" ca="1" si="23"/>
        <v>0.12868798129111036</v>
      </c>
      <c r="AA23" s="6">
        <f t="shared" si="24"/>
        <v>5.0522710835368927E-15</v>
      </c>
      <c r="AB23" s="6">
        <f t="shared" ca="1" si="25"/>
        <v>6.5016656667581351E-16</v>
      </c>
      <c r="AC23" s="6">
        <f t="shared" ca="1" si="26"/>
        <v>-6.0742869643917174E-3</v>
      </c>
      <c r="AD23" s="6">
        <f t="shared" ca="1" si="27"/>
        <v>0</v>
      </c>
      <c r="AE23" s="6">
        <f t="shared" si="28"/>
        <v>5.0522710835368927E-15</v>
      </c>
      <c r="AF23" s="6">
        <f t="shared" ca="1" si="29"/>
        <v>0</v>
      </c>
      <c r="AG23" s="5">
        <f t="shared" ca="1" si="0"/>
        <v>6.6</v>
      </c>
      <c r="AH23" s="5">
        <f t="shared" ca="1" si="1"/>
        <v>6.6</v>
      </c>
      <c r="AI23" s="5">
        <f t="shared" ca="1" si="2"/>
        <v>0</v>
      </c>
      <c r="AJ23" s="5">
        <f t="shared" ca="1" si="3"/>
        <v>6.6</v>
      </c>
      <c r="AK23" s="5">
        <f t="shared" ca="1" si="4"/>
        <v>6.6</v>
      </c>
      <c r="AL23" s="5">
        <f t="shared" ca="1" si="5"/>
        <v>6.6</v>
      </c>
      <c r="AM23" s="5">
        <f t="shared" ca="1" si="30"/>
        <v>33</v>
      </c>
      <c r="AO23" s="4">
        <v>4</v>
      </c>
      <c r="AP23" s="9">
        <f t="shared" ca="1" si="31"/>
        <v>33</v>
      </c>
      <c r="AQ23" s="9">
        <f t="shared" ca="1" si="32"/>
        <v>13.2</v>
      </c>
      <c r="AR23" s="9">
        <f t="shared" ca="1" si="33"/>
        <v>33</v>
      </c>
      <c r="AS23" s="9">
        <f t="shared" ca="1" si="34"/>
        <v>19.799999999999997</v>
      </c>
      <c r="AT23" s="9">
        <f t="shared" ca="1" si="35"/>
        <v>19.799999999999997</v>
      </c>
      <c r="AU23" s="9">
        <f t="shared" ca="1" si="36"/>
        <v>23.759999999999998</v>
      </c>
      <c r="AV23" s="5">
        <v>22</v>
      </c>
    </row>
    <row r="24" spans="8:48" x14ac:dyDescent="0.3">
      <c r="H24" s="5">
        <v>5</v>
      </c>
      <c r="I24" s="6">
        <f t="shared" ca="1" si="6"/>
        <v>0.11790496124342809</v>
      </c>
      <c r="J24" s="6">
        <f t="shared" ca="1" si="7"/>
        <v>0.11790496124342809</v>
      </c>
      <c r="K24" s="6">
        <f t="shared" si="8"/>
        <v>9.1347204083645936E-12</v>
      </c>
      <c r="L24" s="6">
        <f t="shared" ca="1" si="9"/>
        <v>1.077028855717779E-12</v>
      </c>
      <c r="M24" s="6">
        <f t="shared" ca="1" si="10"/>
        <v>0.13264649524456307</v>
      </c>
      <c r="N24" s="6">
        <f t="shared" ca="1" si="11"/>
        <v>0.13264649524456307</v>
      </c>
      <c r="O24" s="6">
        <f t="shared" si="12"/>
        <v>9.1347204083645936E-12</v>
      </c>
      <c r="P24" s="6">
        <f t="shared" ca="1" si="13"/>
        <v>1.2116886472085472E-12</v>
      </c>
      <c r="Q24" s="6">
        <f t="shared" ca="1" si="14"/>
        <v>-6.2386098021858238E-3</v>
      </c>
      <c r="R24" s="6">
        <f t="shared" ca="1" si="15"/>
        <v>0</v>
      </c>
      <c r="S24" s="6">
        <f t="shared" si="16"/>
        <v>9.1347204083645936E-12</v>
      </c>
      <c r="T24" s="6">
        <f t="shared" ca="1" si="17"/>
        <v>0</v>
      </c>
      <c r="U24" s="6">
        <f t="shared" ca="1" si="18"/>
        <v>0.108989653017732</v>
      </c>
      <c r="V24" s="6">
        <f t="shared" ca="1" si="19"/>
        <v>0.108989653017732</v>
      </c>
      <c r="W24" s="6">
        <f t="shared" si="20"/>
        <v>9.1347204083645936E-12</v>
      </c>
      <c r="X24" s="6">
        <f t="shared" ca="1" si="21"/>
        <v>9.9559000772165226E-13</v>
      </c>
      <c r="Y24" s="6">
        <f t="shared" ca="1" si="22"/>
        <v>0.27470291152205351</v>
      </c>
      <c r="Z24" s="6">
        <f t="shared" ca="1" si="23"/>
        <v>0.27470291152205351</v>
      </c>
      <c r="AA24" s="6">
        <f t="shared" si="24"/>
        <v>9.1347204083645936E-12</v>
      </c>
      <c r="AB24" s="6">
        <f t="shared" ca="1" si="25"/>
        <v>2.5093342921176754E-12</v>
      </c>
      <c r="AC24" s="6">
        <f t="shared" ca="1" si="26"/>
        <v>0.10706600589338877</v>
      </c>
      <c r="AD24" s="6">
        <f t="shared" ca="1" si="27"/>
        <v>0.10706600589338877</v>
      </c>
      <c r="AE24" s="6">
        <f t="shared" si="28"/>
        <v>9.1347204083645936E-12</v>
      </c>
      <c r="AF24" s="6">
        <f t="shared" ca="1" si="29"/>
        <v>9.7801802907642217E-13</v>
      </c>
      <c r="AG24" s="5">
        <f t="shared" ca="1" si="0"/>
        <v>6.6</v>
      </c>
      <c r="AH24" s="5">
        <f t="shared" ca="1" si="1"/>
        <v>6.6</v>
      </c>
      <c r="AI24" s="5">
        <f t="shared" ca="1" si="2"/>
        <v>6.6</v>
      </c>
      <c r="AJ24" s="5">
        <f t="shared" ca="1" si="3"/>
        <v>6.6</v>
      </c>
      <c r="AK24" s="5">
        <f t="shared" ca="1" si="4"/>
        <v>0</v>
      </c>
      <c r="AL24" s="5">
        <f t="shared" ca="1" si="5"/>
        <v>6.6</v>
      </c>
      <c r="AM24" s="5">
        <f t="shared" ca="1" si="30"/>
        <v>33</v>
      </c>
      <c r="AO24" s="4">
        <v>5</v>
      </c>
      <c r="AP24" s="9">
        <f t="shared" ca="1" si="31"/>
        <v>33</v>
      </c>
      <c r="AQ24" s="9">
        <f t="shared" ca="1" si="32"/>
        <v>19.799999999999997</v>
      </c>
      <c r="AR24" s="9">
        <f t="shared" ca="1" si="33"/>
        <v>19.799999999999997</v>
      </c>
      <c r="AS24" s="9">
        <f t="shared" ca="1" si="34"/>
        <v>6.6</v>
      </c>
      <c r="AT24" s="9">
        <f t="shared" ca="1" si="35"/>
        <v>6.6</v>
      </c>
      <c r="AU24" s="9">
        <f t="shared" ca="1" si="36"/>
        <v>17.159999999999997</v>
      </c>
      <c r="AV24" s="5">
        <v>22</v>
      </c>
    </row>
    <row r="25" spans="8:48" x14ac:dyDescent="0.3">
      <c r="H25" s="5">
        <v>6</v>
      </c>
      <c r="I25" s="6">
        <f t="shared" ca="1" si="6"/>
        <v>4.0953439152653259E-2</v>
      </c>
      <c r="J25" s="6">
        <f t="shared" ca="1" si="7"/>
        <v>4.0953439152653259E-2</v>
      </c>
      <c r="K25" s="6">
        <f t="shared" si="8"/>
        <v>6.0758828498232861E-9</v>
      </c>
      <c r="L25" s="6">
        <f t="shared" ca="1" si="9"/>
        <v>2.4882829858888745E-10</v>
      </c>
      <c r="M25" s="6">
        <f t="shared" ca="1" si="10"/>
        <v>0.19450143077971649</v>
      </c>
      <c r="N25" s="6">
        <f t="shared" ca="1" si="11"/>
        <v>0.19450143077971649</v>
      </c>
      <c r="O25" s="6">
        <f t="shared" si="12"/>
        <v>6.0758828498232861E-9</v>
      </c>
      <c r="P25" s="6">
        <f t="shared" ca="1" si="13"/>
        <v>1.1817679075405705E-9</v>
      </c>
      <c r="Q25" s="6">
        <f t="shared" ca="1" si="14"/>
        <v>0.25855230096060822</v>
      </c>
      <c r="R25" s="6">
        <f t="shared" ca="1" si="15"/>
        <v>0.25855230096060822</v>
      </c>
      <c r="S25" s="6">
        <f t="shared" si="16"/>
        <v>6.0758828498232861E-9</v>
      </c>
      <c r="T25" s="6">
        <f t="shared" ca="1" si="17"/>
        <v>1.5709334911889083E-9</v>
      </c>
      <c r="U25" s="6">
        <f t="shared" ca="1" si="18"/>
        <v>0.15895390935271048</v>
      </c>
      <c r="V25" s="6">
        <f t="shared" ca="1" si="19"/>
        <v>0.15895390935271048</v>
      </c>
      <c r="W25" s="6">
        <f t="shared" si="20"/>
        <v>6.0758828498232861E-9</v>
      </c>
      <c r="X25" s="6">
        <f t="shared" ca="1" si="21"/>
        <v>9.6578533174849884E-10</v>
      </c>
      <c r="Y25" s="6">
        <f t="shared" ca="1" si="22"/>
        <v>0.27923826244245964</v>
      </c>
      <c r="Z25" s="6">
        <f t="shared" ca="1" si="23"/>
        <v>0.27923826244245964</v>
      </c>
      <c r="AA25" s="6">
        <f t="shared" si="24"/>
        <v>6.0758828498232861E-9</v>
      </c>
      <c r="AB25" s="6">
        <f t="shared" ca="1" si="25"/>
        <v>1.6966189697885944E-9</v>
      </c>
      <c r="AC25" s="6">
        <f t="shared" ca="1" si="26"/>
        <v>0.11971660610167845</v>
      </c>
      <c r="AD25" s="6">
        <f t="shared" ca="1" si="27"/>
        <v>0.11971660610167845</v>
      </c>
      <c r="AE25" s="6">
        <f t="shared" si="28"/>
        <v>6.0758828498232861E-9</v>
      </c>
      <c r="AF25" s="6">
        <f t="shared" ca="1" si="29"/>
        <v>7.2738407385223787E-10</v>
      </c>
      <c r="AG25" s="5">
        <f t="shared" ca="1" si="0"/>
        <v>6.6</v>
      </c>
      <c r="AH25" s="5">
        <f t="shared" ca="1" si="1"/>
        <v>0</v>
      </c>
      <c r="AI25" s="5">
        <f t="shared" ca="1" si="2"/>
        <v>0</v>
      </c>
      <c r="AJ25" s="5">
        <f t="shared" ca="1" si="3"/>
        <v>6.6</v>
      </c>
      <c r="AK25" s="5">
        <f t="shared" ca="1" si="4"/>
        <v>0</v>
      </c>
      <c r="AL25" s="5">
        <f t="shared" ca="1" si="5"/>
        <v>6.6</v>
      </c>
      <c r="AM25" s="5">
        <f t="shared" ca="1" si="30"/>
        <v>19.799999999999997</v>
      </c>
      <c r="AO25" s="4">
        <v>6</v>
      </c>
      <c r="AP25" s="9">
        <f t="shared" ca="1" si="31"/>
        <v>19.799999999999997</v>
      </c>
      <c r="AQ25" s="9">
        <f t="shared" ca="1" si="32"/>
        <v>33</v>
      </c>
      <c r="AR25" s="9">
        <f t="shared" ca="1" si="33"/>
        <v>0</v>
      </c>
      <c r="AS25" s="9">
        <f t="shared" ca="1" si="34"/>
        <v>19.799999999999997</v>
      </c>
      <c r="AT25" s="9">
        <f t="shared" ca="1" si="35"/>
        <v>19.799999999999997</v>
      </c>
      <c r="AU25" s="9">
        <f t="shared" ca="1" si="36"/>
        <v>18.479999999999997</v>
      </c>
      <c r="AV25" s="5">
        <v>22</v>
      </c>
    </row>
    <row r="26" spans="8:48" x14ac:dyDescent="0.3">
      <c r="H26" s="5">
        <v>7</v>
      </c>
      <c r="I26" s="6">
        <f t="shared" ca="1" si="6"/>
        <v>0.22963333805535657</v>
      </c>
      <c r="J26" s="6">
        <f t="shared" ca="1" si="7"/>
        <v>0.22963333805535657</v>
      </c>
      <c r="K26" s="6">
        <f t="shared" si="8"/>
        <v>1.4867195147342977E-6</v>
      </c>
      <c r="L26" s="6">
        <f t="shared" ca="1" si="9"/>
        <v>3.4140036492047666E-7</v>
      </c>
      <c r="M26" s="6">
        <f t="shared" ca="1" si="10"/>
        <v>-1.1149702516077831E-4</v>
      </c>
      <c r="N26" s="6">
        <f t="shared" ca="1" si="11"/>
        <v>0</v>
      </c>
      <c r="O26" s="6">
        <f t="shared" si="12"/>
        <v>1.4867195147342977E-6</v>
      </c>
      <c r="P26" s="6">
        <f t="shared" ca="1" si="13"/>
        <v>0</v>
      </c>
      <c r="Q26" s="6">
        <f t="shared" ca="1" si="14"/>
        <v>0.24306511940750608</v>
      </c>
      <c r="R26" s="6">
        <f t="shared" ca="1" si="15"/>
        <v>0.24306511940750608</v>
      </c>
      <c r="S26" s="6">
        <f t="shared" si="16"/>
        <v>1.4867195147342977E-6</v>
      </c>
      <c r="T26" s="6">
        <f t="shared" ca="1" si="17"/>
        <v>3.6136965637436155E-7</v>
      </c>
      <c r="U26" s="6">
        <f t="shared" ca="1" si="18"/>
        <v>0.27250430386886815</v>
      </c>
      <c r="V26" s="6">
        <f t="shared" ca="1" si="19"/>
        <v>0.27250430386886815</v>
      </c>
      <c r="W26" s="6">
        <f t="shared" si="20"/>
        <v>1.4867195147342977E-6</v>
      </c>
      <c r="X26" s="6">
        <f t="shared" ca="1" si="21"/>
        <v>4.0513746641093126E-7</v>
      </c>
      <c r="Y26" s="6">
        <f t="shared" ca="1" si="22"/>
        <v>0.19071213793094766</v>
      </c>
      <c r="Z26" s="6">
        <f t="shared" ca="1" si="23"/>
        <v>0.19071213793094766</v>
      </c>
      <c r="AA26" s="6">
        <f t="shared" si="24"/>
        <v>1.4867195147342977E-6</v>
      </c>
      <c r="AB26" s="6">
        <f t="shared" ca="1" si="25"/>
        <v>2.8353545715863894E-7</v>
      </c>
      <c r="AC26" s="6">
        <f t="shared" ca="1" si="26"/>
        <v>0.43527370480824545</v>
      </c>
      <c r="AD26" s="6">
        <f t="shared" ca="1" si="27"/>
        <v>0.43527370480824545</v>
      </c>
      <c r="AE26" s="6">
        <f t="shared" si="28"/>
        <v>1.4867195147342977E-6</v>
      </c>
      <c r="AF26" s="6">
        <f t="shared" ca="1" si="29"/>
        <v>6.471299111891146E-7</v>
      </c>
      <c r="AG26" s="5">
        <f t="shared" ca="1" si="0"/>
        <v>0</v>
      </c>
      <c r="AH26" s="5">
        <f t="shared" ca="1" si="1"/>
        <v>6.6</v>
      </c>
      <c r="AI26" s="5">
        <f t="shared" ca="1" si="2"/>
        <v>0</v>
      </c>
      <c r="AJ26" s="5">
        <f t="shared" ca="1" si="3"/>
        <v>0</v>
      </c>
      <c r="AK26" s="5">
        <f t="shared" ca="1" si="4"/>
        <v>0</v>
      </c>
      <c r="AL26" s="5">
        <f t="shared" ca="1" si="5"/>
        <v>0</v>
      </c>
      <c r="AM26" s="5">
        <f t="shared" ca="1" si="30"/>
        <v>6.6</v>
      </c>
      <c r="AO26" s="4">
        <v>7</v>
      </c>
      <c r="AP26" s="9">
        <f t="shared" ca="1" si="31"/>
        <v>6.6</v>
      </c>
      <c r="AQ26" s="9">
        <f t="shared" ca="1" si="32"/>
        <v>19.799999999999997</v>
      </c>
      <c r="AR26" s="9">
        <f t="shared" ca="1" si="33"/>
        <v>6.6</v>
      </c>
      <c r="AS26" s="9">
        <f ca="1">AM98</f>
        <v>19.799999999999997</v>
      </c>
      <c r="AT26" s="9">
        <f t="shared" ca="1" si="35"/>
        <v>6.6</v>
      </c>
      <c r="AU26" s="9">
        <f t="shared" ca="1" si="36"/>
        <v>11.879999999999999</v>
      </c>
      <c r="AV26" s="5">
        <v>22</v>
      </c>
    </row>
    <row r="27" spans="8:48" x14ac:dyDescent="0.3">
      <c r="H27" s="5">
        <v>8</v>
      </c>
      <c r="I27" s="6">
        <f t="shared" ca="1" si="6"/>
        <v>6.7973526964811293E-2</v>
      </c>
      <c r="J27" s="6">
        <f t="shared" ca="1" si="7"/>
        <v>6.7973526964811293E-2</v>
      </c>
      <c r="K27" s="6">
        <f t="shared" si="8"/>
        <v>1.3383022576488537E-4</v>
      </c>
      <c r="L27" s="6">
        <f t="shared" ca="1" si="9"/>
        <v>9.0969124597362178E-6</v>
      </c>
      <c r="M27" s="6">
        <f t="shared" ca="1" si="10"/>
        <v>0.26763369382415025</v>
      </c>
      <c r="N27" s="6">
        <f t="shared" ca="1" si="11"/>
        <v>0.26763369382415025</v>
      </c>
      <c r="O27" s="6">
        <f t="shared" si="12"/>
        <v>1.3383022576488537E-4</v>
      </c>
      <c r="P27" s="6">
        <f t="shared" ca="1" si="13"/>
        <v>3.5817477666776236E-5</v>
      </c>
      <c r="Q27" s="6">
        <f t="shared" ca="1" si="14"/>
        <v>0.30162398499218057</v>
      </c>
      <c r="R27" s="6">
        <f t="shared" ca="1" si="15"/>
        <v>0.30162398499218057</v>
      </c>
      <c r="S27" s="6">
        <f t="shared" si="16"/>
        <v>1.3383022576488537E-4</v>
      </c>
      <c r="T27" s="6">
        <f t="shared" ca="1" si="17"/>
        <v>4.0366406007607925E-5</v>
      </c>
      <c r="U27" s="6">
        <f t="shared" ca="1" si="18"/>
        <v>3.7353715551765587E-3</v>
      </c>
      <c r="V27" s="6">
        <f t="shared" ca="1" si="19"/>
        <v>3.7353715551765587E-3</v>
      </c>
      <c r="W27" s="6">
        <f t="shared" si="20"/>
        <v>1.3383022576488537E-4</v>
      </c>
      <c r="X27" s="6">
        <f t="shared" ca="1" si="21"/>
        <v>4.9990561854500982E-7</v>
      </c>
      <c r="Y27" s="6">
        <f t="shared" ca="1" si="22"/>
        <v>0.16321195670704403</v>
      </c>
      <c r="Z27" s="6">
        <f t="shared" ca="1" si="23"/>
        <v>0.16321195670704403</v>
      </c>
      <c r="AA27" s="6">
        <f t="shared" si="24"/>
        <v>1.3383022576488537E-4</v>
      </c>
      <c r="AB27" s="6">
        <f t="shared" ca="1" si="25"/>
        <v>2.18426930136324E-5</v>
      </c>
      <c r="AC27" s="6">
        <f t="shared" ca="1" si="26"/>
        <v>0.26677709624218082</v>
      </c>
      <c r="AD27" s="6">
        <f t="shared" ca="1" si="27"/>
        <v>0.26677709624218082</v>
      </c>
      <c r="AE27" s="6">
        <f t="shared" si="28"/>
        <v>1.3383022576488537E-4</v>
      </c>
      <c r="AF27" s="6">
        <f t="shared" ca="1" si="29"/>
        <v>3.570283901899161E-5</v>
      </c>
      <c r="AG27" s="5">
        <f t="shared" ca="1" si="0"/>
        <v>6.6</v>
      </c>
      <c r="AH27" s="5">
        <f t="shared" ca="1" si="1"/>
        <v>0</v>
      </c>
      <c r="AI27" s="5">
        <f t="shared" ca="1" si="2"/>
        <v>0</v>
      </c>
      <c r="AJ27" s="5">
        <f t="shared" ca="1" si="3"/>
        <v>6.6</v>
      </c>
      <c r="AK27" s="5">
        <f t="shared" ca="1" si="4"/>
        <v>6.6</v>
      </c>
      <c r="AL27" s="5">
        <f t="shared" ca="1" si="5"/>
        <v>0</v>
      </c>
      <c r="AM27" s="5">
        <f t="shared" ca="1" si="30"/>
        <v>19.799999999999997</v>
      </c>
    </row>
    <row r="28" spans="8:48" x14ac:dyDescent="0.3">
      <c r="H28" s="5">
        <v>9</v>
      </c>
      <c r="I28" s="6">
        <f t="shared" ca="1" si="6"/>
        <v>0.34136038275079794</v>
      </c>
      <c r="J28" s="6">
        <f t="shared" ca="1" si="7"/>
        <v>0.34136038275079794</v>
      </c>
      <c r="K28" s="6">
        <f t="shared" si="8"/>
        <v>4.4318484119380075E-3</v>
      </c>
      <c r="L28" s="6">
        <f t="shared" ca="1" si="9"/>
        <v>1.5128574701926743E-3</v>
      </c>
      <c r="M28" s="6">
        <f t="shared" ca="1" si="10"/>
        <v>0.28501822939422217</v>
      </c>
      <c r="N28" s="6">
        <f t="shared" ca="1" si="11"/>
        <v>0.28501822939422217</v>
      </c>
      <c r="O28" s="6">
        <f t="shared" si="12"/>
        <v>4.4318484119380075E-3</v>
      </c>
      <c r="P28" s="6">
        <f t="shared" ca="1" si="13"/>
        <v>1.2631575873141663E-3</v>
      </c>
      <c r="Q28" s="6">
        <f t="shared" ca="1" si="14"/>
        <v>0.23021967596164594</v>
      </c>
      <c r="R28" s="6">
        <f t="shared" ca="1" si="15"/>
        <v>0.23021967596164594</v>
      </c>
      <c r="S28" s="6">
        <f t="shared" si="16"/>
        <v>4.4318484119380075E-3</v>
      </c>
      <c r="T28" s="6">
        <f t="shared" ca="1" si="17"/>
        <v>1.0202987053075032E-3</v>
      </c>
      <c r="U28" s="6">
        <f t="shared" ca="1" si="18"/>
        <v>0.12467380661842087</v>
      </c>
      <c r="V28" s="6">
        <f t="shared" ca="1" si="19"/>
        <v>0.12467380661842087</v>
      </c>
      <c r="W28" s="6">
        <f t="shared" si="20"/>
        <v>4.4318484119380075E-3</v>
      </c>
      <c r="X28" s="6">
        <f t="shared" ca="1" si="21"/>
        <v>5.525354118721148E-4</v>
      </c>
      <c r="Y28" s="6">
        <f t="shared" ca="1" si="22"/>
        <v>0.16321862003581988</v>
      </c>
      <c r="Z28" s="6">
        <f t="shared" ca="1" si="23"/>
        <v>0.16321862003581988</v>
      </c>
      <c r="AA28" s="6">
        <f t="shared" si="24"/>
        <v>4.4318484119380075E-3</v>
      </c>
      <c r="AB28" s="6">
        <f t="shared" ca="1" si="25"/>
        <v>7.2336018200446146E-4</v>
      </c>
      <c r="AC28" s="6">
        <f t="shared" ca="1" si="26"/>
        <v>0.30394855566913548</v>
      </c>
      <c r="AD28" s="6">
        <f t="shared" ca="1" si="27"/>
        <v>0.30394855566913548</v>
      </c>
      <c r="AE28" s="6">
        <f t="shared" si="28"/>
        <v>4.4318484119380075E-3</v>
      </c>
      <c r="AF28" s="6">
        <f t="shared" ca="1" si="29"/>
        <v>1.3470539237531091E-3</v>
      </c>
      <c r="AG28" s="5">
        <f t="shared" ca="1" si="0"/>
        <v>0</v>
      </c>
      <c r="AH28" s="5">
        <f t="shared" ca="1" si="1"/>
        <v>0</v>
      </c>
      <c r="AI28" s="5">
        <f t="shared" ca="1" si="2"/>
        <v>0</v>
      </c>
      <c r="AJ28" s="5">
        <f t="shared" ca="1" si="3"/>
        <v>6.6</v>
      </c>
      <c r="AK28" s="5">
        <f t="shared" ca="1" si="4"/>
        <v>6.6</v>
      </c>
      <c r="AL28" s="5">
        <f t="shared" ca="1" si="5"/>
        <v>0</v>
      </c>
      <c r="AM28" s="5">
        <f t="shared" ca="1" si="30"/>
        <v>13.2</v>
      </c>
    </row>
    <row r="29" spans="8:48" x14ac:dyDescent="0.3">
      <c r="H29" s="5">
        <v>10</v>
      </c>
      <c r="I29" s="6">
        <f t="shared" ca="1" si="6"/>
        <v>0.15089462644154972</v>
      </c>
      <c r="J29" s="6">
        <f t="shared" ca="1" si="7"/>
        <v>0.15089462644154972</v>
      </c>
      <c r="K29" s="6">
        <f t="shared" si="8"/>
        <v>5.3990966513188063E-2</v>
      </c>
      <c r="L29" s="6">
        <f t="shared" ca="1" si="9"/>
        <v>8.1469467232257332E-3</v>
      </c>
      <c r="M29" s="6">
        <f t="shared" ca="1" si="10"/>
        <v>0.27818927780080105</v>
      </c>
      <c r="N29" s="6">
        <f t="shared" ca="1" si="11"/>
        <v>0.27818927780080105</v>
      </c>
      <c r="O29" s="6">
        <f t="shared" si="12"/>
        <v>5.3990966513188063E-2</v>
      </c>
      <c r="P29" s="6">
        <f t="shared" ca="1" si="13"/>
        <v>1.501970798207102E-2</v>
      </c>
      <c r="Q29" s="6">
        <f t="shared" ca="1" si="14"/>
        <v>-1.784294231450656E-2</v>
      </c>
      <c r="R29" s="6">
        <f t="shared" ca="1" si="15"/>
        <v>0</v>
      </c>
      <c r="S29" s="6">
        <f t="shared" si="16"/>
        <v>5.3990966513188063E-2</v>
      </c>
      <c r="T29" s="6">
        <f t="shared" ca="1" si="17"/>
        <v>0</v>
      </c>
      <c r="U29" s="6">
        <f t="shared" ca="1" si="18"/>
        <v>5.4297743579603375E-2</v>
      </c>
      <c r="V29" s="6">
        <f t="shared" ca="1" si="19"/>
        <v>5.4297743579603375E-2</v>
      </c>
      <c r="W29" s="6">
        <f t="shared" si="20"/>
        <v>5.3990966513188063E-2</v>
      </c>
      <c r="X29" s="6">
        <f t="shared" ca="1" si="21"/>
        <v>2.9315876553480378E-3</v>
      </c>
      <c r="Y29" s="6">
        <f t="shared" ca="1" si="22"/>
        <v>0.29769199125207968</v>
      </c>
      <c r="Z29" s="6">
        <f t="shared" ca="1" si="23"/>
        <v>0.29769199125207968</v>
      </c>
      <c r="AA29" s="6">
        <f t="shared" si="24"/>
        <v>5.3990966513188063E-2</v>
      </c>
      <c r="AB29" s="6">
        <f t="shared" ca="1" si="25"/>
        <v>1.6072678330935307E-2</v>
      </c>
      <c r="AC29" s="6">
        <f t="shared" ca="1" si="26"/>
        <v>0.29510628721828913</v>
      </c>
      <c r="AD29" s="6">
        <f t="shared" ca="1" si="27"/>
        <v>0.29510628721828913</v>
      </c>
      <c r="AE29" s="6">
        <f t="shared" si="28"/>
        <v>5.3990966513188063E-2</v>
      </c>
      <c r="AF29" s="6">
        <f t="shared" ca="1" si="29"/>
        <v>1.5933073671033908E-2</v>
      </c>
      <c r="AG29" s="5">
        <f t="shared" ca="1" si="0"/>
        <v>6.6</v>
      </c>
      <c r="AH29" s="5">
        <f t="shared" ca="1" si="1"/>
        <v>0</v>
      </c>
      <c r="AI29" s="5">
        <f t="shared" ca="1" si="2"/>
        <v>6.6</v>
      </c>
      <c r="AJ29" s="5">
        <f t="shared" ca="1" si="3"/>
        <v>6.6</v>
      </c>
      <c r="AK29" s="5">
        <f t="shared" ca="1" si="4"/>
        <v>0</v>
      </c>
      <c r="AL29" s="5">
        <f t="shared" ca="1" si="5"/>
        <v>0</v>
      </c>
      <c r="AM29" s="5">
        <f t="shared" ca="1" si="30"/>
        <v>19.799999999999997</v>
      </c>
    </row>
    <row r="30" spans="8:48" x14ac:dyDescent="0.3">
      <c r="H30" s="5">
        <v>11</v>
      </c>
      <c r="I30" s="6">
        <f t="shared" ca="1" si="6"/>
        <v>0.1106617900636101</v>
      </c>
      <c r="J30" s="6">
        <f t="shared" ca="1" si="7"/>
        <v>0.1106617900636101</v>
      </c>
      <c r="K30" s="6">
        <f t="shared" si="8"/>
        <v>0.24197072451914337</v>
      </c>
      <c r="L30" s="6">
        <f t="shared" ca="1" si="9"/>
        <v>2.6776913518277077E-2</v>
      </c>
      <c r="M30" s="6">
        <f t="shared" ca="1" si="10"/>
        <v>-2.7372281479947747E-2</v>
      </c>
      <c r="N30" s="6">
        <f t="shared" ca="1" si="11"/>
        <v>0</v>
      </c>
      <c r="O30" s="6">
        <f t="shared" si="12"/>
        <v>0.24197072451914337</v>
      </c>
      <c r="P30" s="6">
        <f t="shared" ca="1" si="13"/>
        <v>0</v>
      </c>
      <c r="Q30" s="6">
        <f t="shared" ca="1" si="14"/>
        <v>0.255404335283968</v>
      </c>
      <c r="R30" s="6">
        <f t="shared" ca="1" si="15"/>
        <v>0.255404335283968</v>
      </c>
      <c r="S30" s="6">
        <f t="shared" si="16"/>
        <v>0.24197072451914337</v>
      </c>
      <c r="T30" s="6">
        <f t="shared" ca="1" si="17"/>
        <v>6.1800372053991949E-2</v>
      </c>
      <c r="U30" s="6">
        <f t="shared" ca="1" si="18"/>
        <v>0.20060979022074399</v>
      </c>
      <c r="V30" s="6">
        <f t="shared" ca="1" si="19"/>
        <v>0.20060979022074399</v>
      </c>
      <c r="W30" s="6">
        <f t="shared" si="20"/>
        <v>0.24197072451914337</v>
      </c>
      <c r="X30" s="6">
        <f t="shared" ca="1" si="21"/>
        <v>4.8541696285346783E-2</v>
      </c>
      <c r="Y30" s="6">
        <f t="shared" ca="1" si="22"/>
        <v>3.2604664729287136E-2</v>
      </c>
      <c r="Z30" s="6">
        <f t="shared" ca="1" si="23"/>
        <v>3.2604664729287136E-2</v>
      </c>
      <c r="AA30" s="6">
        <f t="shared" si="24"/>
        <v>0.24197072451914337</v>
      </c>
      <c r="AB30" s="6">
        <f t="shared" ca="1" si="25"/>
        <v>7.8893743472493675E-3</v>
      </c>
      <c r="AC30" s="6">
        <f t="shared" ca="1" si="26"/>
        <v>4.0937615626331469E-2</v>
      </c>
      <c r="AD30" s="6">
        <f t="shared" ca="1" si="27"/>
        <v>4.0937615626331469E-2</v>
      </c>
      <c r="AE30" s="6">
        <f t="shared" si="28"/>
        <v>0.24197072451914337</v>
      </c>
      <c r="AF30" s="6">
        <f t="shared" ca="1" si="29"/>
        <v>9.905704513189631E-3</v>
      </c>
      <c r="AG30" s="5">
        <f t="shared" ca="1" si="0"/>
        <v>6.6</v>
      </c>
      <c r="AH30" s="5">
        <f t="shared" ca="1" si="1"/>
        <v>6.6</v>
      </c>
      <c r="AI30" s="5">
        <f t="shared" ca="1" si="2"/>
        <v>0</v>
      </c>
      <c r="AJ30" s="5">
        <f t="shared" ca="1" si="3"/>
        <v>0</v>
      </c>
      <c r="AK30" s="5">
        <f t="shared" ca="1" si="4"/>
        <v>6.6</v>
      </c>
      <c r="AL30" s="5">
        <f t="shared" ca="1" si="5"/>
        <v>6.6</v>
      </c>
      <c r="AM30" s="5">
        <f t="shared" ca="1" si="30"/>
        <v>26.4</v>
      </c>
    </row>
    <row r="31" spans="8:48" x14ac:dyDescent="0.3">
      <c r="H31" s="5">
        <v>12</v>
      </c>
      <c r="I31" s="6">
        <f t="shared" ca="1" si="6"/>
        <v>0.33299114109626327</v>
      </c>
      <c r="J31" s="6">
        <f t="shared" ca="1" si="7"/>
        <v>0.33299114109626327</v>
      </c>
      <c r="K31" s="6">
        <f t="shared" si="8"/>
        <v>0.3989422804014327</v>
      </c>
      <c r="L31" s="6">
        <f t="shared" ca="1" si="9"/>
        <v>0.1328442451824185</v>
      </c>
      <c r="M31" s="6">
        <f t="shared" ca="1" si="10"/>
        <v>0.23056293475328327</v>
      </c>
      <c r="N31" s="6">
        <f t="shared" ca="1" si="11"/>
        <v>0.23056293475328327</v>
      </c>
      <c r="O31" s="6">
        <f t="shared" si="12"/>
        <v>0.3989422804014327</v>
      </c>
      <c r="P31" s="6">
        <f t="shared" ca="1" si="13"/>
        <v>9.1981302966521572E-2</v>
      </c>
      <c r="Q31" s="6">
        <f t="shared" ca="1" si="14"/>
        <v>0.13497485318008007</v>
      </c>
      <c r="R31" s="6">
        <f t="shared" ca="1" si="15"/>
        <v>0.13497485318008007</v>
      </c>
      <c r="S31" s="6">
        <f t="shared" si="16"/>
        <v>0.3989422804014327</v>
      </c>
      <c r="T31" s="6">
        <f t="shared" ca="1" si="17"/>
        <v>5.3847175724509713E-2</v>
      </c>
      <c r="U31" s="6">
        <f t="shared" ca="1" si="18"/>
        <v>0.16285972793615555</v>
      </c>
      <c r="V31" s="6">
        <f t="shared" ca="1" si="19"/>
        <v>0.16285972793615555</v>
      </c>
      <c r="W31" s="6">
        <f t="shared" si="20"/>
        <v>0.3989422804014327</v>
      </c>
      <c r="X31" s="6">
        <f t="shared" ca="1" si="21"/>
        <v>6.4971631248406811E-2</v>
      </c>
      <c r="Y31" s="6">
        <f t="shared" ca="1" si="22"/>
        <v>0.20565455526273368</v>
      </c>
      <c r="Z31" s="6">
        <f t="shared" ca="1" si="23"/>
        <v>0.20565455526273368</v>
      </c>
      <c r="AA31" s="6">
        <f t="shared" si="24"/>
        <v>0.3989422804014327</v>
      </c>
      <c r="AB31" s="6">
        <f t="shared" ca="1" si="25"/>
        <v>8.204429725145744E-2</v>
      </c>
      <c r="AC31" s="6">
        <f t="shared" ca="1" si="26"/>
        <v>0.27977185095141666</v>
      </c>
      <c r="AD31" s="6">
        <f t="shared" ca="1" si="27"/>
        <v>0.27977185095141666</v>
      </c>
      <c r="AE31" s="6">
        <f t="shared" si="28"/>
        <v>0.3989422804014327</v>
      </c>
      <c r="AF31" s="6">
        <f t="shared" ca="1" si="29"/>
        <v>0.1116128202106879</v>
      </c>
      <c r="AG31" s="5">
        <f t="shared" ca="1" si="0"/>
        <v>0</v>
      </c>
      <c r="AH31" s="5">
        <f t="shared" ca="1" si="1"/>
        <v>0</v>
      </c>
      <c r="AI31" s="5">
        <f t="shared" ca="1" si="2"/>
        <v>6.6</v>
      </c>
      <c r="AJ31" s="5">
        <f t="shared" ca="1" si="3"/>
        <v>6.6</v>
      </c>
      <c r="AK31" s="5">
        <f t="shared" ca="1" si="4"/>
        <v>0</v>
      </c>
      <c r="AL31" s="5">
        <f t="shared" ca="1" si="5"/>
        <v>0</v>
      </c>
      <c r="AM31" s="5">
        <f t="shared" ca="1" si="30"/>
        <v>13.2</v>
      </c>
    </row>
    <row r="32" spans="8:48" x14ac:dyDescent="0.3">
      <c r="H32" s="5">
        <v>13</v>
      </c>
      <c r="I32" s="6">
        <f t="shared" ca="1" si="6"/>
        <v>-6.6906207158259567E-2</v>
      </c>
      <c r="J32" s="6">
        <f t="shared" ca="1" si="7"/>
        <v>0</v>
      </c>
      <c r="K32" s="6">
        <f t="shared" si="8"/>
        <v>0.24197072451914337</v>
      </c>
      <c r="L32" s="6">
        <f t="shared" ca="1" si="9"/>
        <v>0</v>
      </c>
      <c r="M32" s="6">
        <f t="shared" ca="1" si="10"/>
        <v>-2.9475622601664364E-2</v>
      </c>
      <c r="N32" s="6">
        <f t="shared" ca="1" si="11"/>
        <v>0</v>
      </c>
      <c r="O32" s="6">
        <f t="shared" si="12"/>
        <v>0.24197072451914337</v>
      </c>
      <c r="P32" s="6">
        <f t="shared" ca="1" si="13"/>
        <v>0</v>
      </c>
      <c r="Q32" s="6">
        <f t="shared" ca="1" si="14"/>
        <v>8.8657396368319152E-2</v>
      </c>
      <c r="R32" s="6">
        <f t="shared" ca="1" si="15"/>
        <v>8.8657396368319152E-2</v>
      </c>
      <c r="S32" s="6">
        <f t="shared" si="16"/>
        <v>0.24197072451914337</v>
      </c>
      <c r="T32" s="6">
        <f t="shared" ca="1" si="17"/>
        <v>2.1452494433223054E-2</v>
      </c>
      <c r="U32" s="6">
        <f t="shared" ca="1" si="18"/>
        <v>0.19212553290383372</v>
      </c>
      <c r="V32" s="6">
        <f t="shared" ca="1" si="19"/>
        <v>0.19212553290383372</v>
      </c>
      <c r="W32" s="6">
        <f t="shared" si="20"/>
        <v>0.24197072451914337</v>
      </c>
      <c r="X32" s="6">
        <f t="shared" ca="1" si="21"/>
        <v>4.6488754395367163E-2</v>
      </c>
      <c r="Y32" s="6">
        <f t="shared" ca="1" si="22"/>
        <v>0.11824082960271121</v>
      </c>
      <c r="Z32" s="6">
        <f t="shared" ca="1" si="23"/>
        <v>0.11824082960271121</v>
      </c>
      <c r="AA32" s="6">
        <f t="shared" si="24"/>
        <v>0.24197072451914337</v>
      </c>
      <c r="AB32" s="6">
        <f t="shared" ca="1" si="25"/>
        <v>2.8610819206712605E-2</v>
      </c>
      <c r="AC32" s="6">
        <f t="shared" ca="1" si="26"/>
        <v>6.8071631810978084E-2</v>
      </c>
      <c r="AD32" s="6">
        <f t="shared" ca="1" si="27"/>
        <v>6.8071631810978084E-2</v>
      </c>
      <c r="AE32" s="6">
        <f t="shared" si="28"/>
        <v>0.24197072451914337</v>
      </c>
      <c r="AF32" s="6">
        <f t="shared" ca="1" si="29"/>
        <v>1.6471342068502735E-2</v>
      </c>
      <c r="AG32" s="5">
        <f t="shared" ca="1" si="0"/>
        <v>6.6</v>
      </c>
      <c r="AH32" s="5">
        <f t="shared" ca="1" si="1"/>
        <v>6.6</v>
      </c>
      <c r="AI32" s="5">
        <f t="shared" ca="1" si="2"/>
        <v>6.6</v>
      </c>
      <c r="AJ32" s="5">
        <f t="shared" ca="1" si="3"/>
        <v>0</v>
      </c>
      <c r="AK32" s="5">
        <f t="shared" ca="1" si="4"/>
        <v>6.6</v>
      </c>
      <c r="AL32" s="5">
        <f t="shared" ca="1" si="5"/>
        <v>6.6</v>
      </c>
      <c r="AM32" s="5">
        <f t="shared" ca="1" si="30"/>
        <v>33</v>
      </c>
    </row>
    <row r="33" spans="8:39" x14ac:dyDescent="0.3">
      <c r="H33" s="5">
        <v>14</v>
      </c>
      <c r="I33" s="6">
        <f t="shared" ca="1" si="6"/>
        <v>0.15559519427061985</v>
      </c>
      <c r="J33" s="6">
        <f t="shared" ca="1" si="7"/>
        <v>0.15559519427061985</v>
      </c>
      <c r="K33" s="6">
        <f t="shared" si="8"/>
        <v>5.3990966513188063E-2</v>
      </c>
      <c r="L33" s="6">
        <f t="shared" ca="1" si="9"/>
        <v>8.4007349234780284E-3</v>
      </c>
      <c r="M33" s="6">
        <f t="shared" ca="1" si="10"/>
        <v>0.21621994795278798</v>
      </c>
      <c r="N33" s="6">
        <f t="shared" ca="1" si="11"/>
        <v>0.21621994795278798</v>
      </c>
      <c r="O33" s="6">
        <f t="shared" si="12"/>
        <v>5.3990966513188063E-2</v>
      </c>
      <c r="P33" s="6">
        <f t="shared" ca="1" si="13"/>
        <v>1.1673923969402242E-2</v>
      </c>
      <c r="Q33" s="6">
        <f t="shared" ca="1" si="14"/>
        <v>0.41929063593501281</v>
      </c>
      <c r="R33" s="6">
        <f t="shared" ca="1" si="15"/>
        <v>0.41929063593501281</v>
      </c>
      <c r="S33" s="6">
        <f t="shared" si="16"/>
        <v>5.3990966513188063E-2</v>
      </c>
      <c r="T33" s="6">
        <f t="shared" ca="1" si="17"/>
        <v>2.2637906684060603E-2</v>
      </c>
      <c r="U33" s="6">
        <f t="shared" ca="1" si="18"/>
        <v>0.17391821429401455</v>
      </c>
      <c r="V33" s="6">
        <f t="shared" ca="1" si="19"/>
        <v>0.17391821429401455</v>
      </c>
      <c r="W33" s="6">
        <f t="shared" si="20"/>
        <v>5.3990966513188063E-2</v>
      </c>
      <c r="X33" s="6">
        <f t="shared" ca="1" si="21"/>
        <v>9.3900124839816045E-3</v>
      </c>
      <c r="Y33" s="6">
        <f t="shared" ca="1" si="22"/>
        <v>0.21607641474801131</v>
      </c>
      <c r="Z33" s="6">
        <f t="shared" ca="1" si="23"/>
        <v>0.21607641474801131</v>
      </c>
      <c r="AA33" s="6">
        <f t="shared" si="24"/>
        <v>5.3990966513188063E-2</v>
      </c>
      <c r="AB33" s="6">
        <f t="shared" ca="1" si="25"/>
        <v>1.1666174472949615E-2</v>
      </c>
      <c r="AC33" s="6">
        <f t="shared" ca="1" si="26"/>
        <v>0.20283591277898527</v>
      </c>
      <c r="AD33" s="6">
        <f t="shared" ca="1" si="27"/>
        <v>0.20283591277898527</v>
      </c>
      <c r="AE33" s="6">
        <f t="shared" si="28"/>
        <v>5.3990966513188063E-2</v>
      </c>
      <c r="AF33" s="6">
        <f t="shared" ca="1" si="29"/>
        <v>1.0951306974522129E-2</v>
      </c>
      <c r="AG33" s="5">
        <f t="shared" ca="1" si="0"/>
        <v>6.6</v>
      </c>
      <c r="AH33" s="5">
        <f t="shared" ca="1" si="1"/>
        <v>0</v>
      </c>
      <c r="AI33" s="5">
        <f t="shared" ca="1" si="2"/>
        <v>0</v>
      </c>
      <c r="AJ33" s="5">
        <f t="shared" ca="1" si="3"/>
        <v>0</v>
      </c>
      <c r="AK33" s="5">
        <f t="shared" ca="1" si="4"/>
        <v>0</v>
      </c>
      <c r="AL33" s="5">
        <f t="shared" ca="1" si="5"/>
        <v>0</v>
      </c>
      <c r="AM33" s="5">
        <f t="shared" ca="1" si="30"/>
        <v>6.6</v>
      </c>
    </row>
    <row r="34" spans="8:39" x14ac:dyDescent="0.3">
      <c r="H34" s="5">
        <v>15</v>
      </c>
      <c r="I34" s="6">
        <f t="shared" ca="1" si="6"/>
        <v>0.31375287297013643</v>
      </c>
      <c r="J34" s="6">
        <f t="shared" ca="1" si="7"/>
        <v>0.31375287297013643</v>
      </c>
      <c r="K34" s="6">
        <f t="shared" si="8"/>
        <v>4.4318484119380075E-3</v>
      </c>
      <c r="L34" s="6">
        <f t="shared" ca="1" si="9"/>
        <v>1.3905051718136865E-3</v>
      </c>
      <c r="M34" s="6">
        <f t="shared" ca="1" si="10"/>
        <v>0.14013099429148468</v>
      </c>
      <c r="N34" s="6">
        <f t="shared" ca="1" si="11"/>
        <v>0.14013099429148468</v>
      </c>
      <c r="O34" s="6">
        <f t="shared" si="12"/>
        <v>4.4318484119380075E-3</v>
      </c>
      <c r="P34" s="6">
        <f t="shared" ca="1" si="13"/>
        <v>6.2103932451401038E-4</v>
      </c>
      <c r="Q34" s="6">
        <f t="shared" ca="1" si="14"/>
        <v>0.33241827974169502</v>
      </c>
      <c r="R34" s="6">
        <f t="shared" ca="1" si="15"/>
        <v>0.33241827974169502</v>
      </c>
      <c r="S34" s="6">
        <f t="shared" si="16"/>
        <v>4.4318484119380075E-3</v>
      </c>
      <c r="T34" s="6">
        <f t="shared" ca="1" si="17"/>
        <v>1.4732274251723955E-3</v>
      </c>
      <c r="U34" s="6">
        <f t="shared" ca="1" si="18"/>
        <v>6.4562844725410073E-2</v>
      </c>
      <c r="V34" s="6">
        <f t="shared" ca="1" si="19"/>
        <v>6.4562844725410073E-2</v>
      </c>
      <c r="W34" s="6">
        <f t="shared" si="20"/>
        <v>4.4318484119380075E-3</v>
      </c>
      <c r="X34" s="6">
        <f t="shared" ca="1" si="21"/>
        <v>2.861327408665088E-4</v>
      </c>
      <c r="Y34" s="6">
        <f t="shared" ca="1" si="22"/>
        <v>-4.2153230566353006E-3</v>
      </c>
      <c r="Z34" s="6">
        <f t="shared" ca="1" si="23"/>
        <v>0</v>
      </c>
      <c r="AA34" s="6">
        <f t="shared" si="24"/>
        <v>4.4318484119380075E-3</v>
      </c>
      <c r="AB34" s="6">
        <f t="shared" ca="1" si="25"/>
        <v>0</v>
      </c>
      <c r="AC34" s="6">
        <f t="shared" ca="1" si="26"/>
        <v>1.5567142530172218E-2</v>
      </c>
      <c r="AD34" s="6">
        <f t="shared" ca="1" si="27"/>
        <v>1.5567142530172218E-2</v>
      </c>
      <c r="AE34" s="6">
        <f t="shared" si="28"/>
        <v>4.4318484119380075E-3</v>
      </c>
      <c r="AF34" s="6">
        <f t="shared" ca="1" si="29"/>
        <v>6.8991215900756356E-5</v>
      </c>
      <c r="AG34" s="5">
        <f t="shared" ca="1" si="0"/>
        <v>0</v>
      </c>
      <c r="AH34" s="5">
        <f t="shared" ca="1" si="1"/>
        <v>6.6</v>
      </c>
      <c r="AI34" s="5">
        <f t="shared" ca="1" si="2"/>
        <v>0</v>
      </c>
      <c r="AJ34" s="5">
        <f t="shared" ca="1" si="3"/>
        <v>6.6</v>
      </c>
      <c r="AK34" s="5">
        <f t="shared" ca="1" si="4"/>
        <v>6.6</v>
      </c>
      <c r="AL34" s="5">
        <f t="shared" ca="1" si="5"/>
        <v>6.6</v>
      </c>
      <c r="AM34" s="5">
        <f t="shared" ca="1" si="30"/>
        <v>26.4</v>
      </c>
    </row>
    <row r="35" spans="8:39" x14ac:dyDescent="0.3">
      <c r="H35" s="5">
        <v>16</v>
      </c>
      <c r="I35" s="6">
        <f t="shared" ca="1" si="6"/>
        <v>2.468355492101848E-2</v>
      </c>
      <c r="J35" s="6">
        <f t="shared" ca="1" si="7"/>
        <v>2.468355492101848E-2</v>
      </c>
      <c r="K35" s="6">
        <f t="shared" si="8"/>
        <v>1.3383022576488537E-4</v>
      </c>
      <c r="L35" s="6">
        <f t="shared" ca="1" si="9"/>
        <v>3.3034057277598505E-6</v>
      </c>
      <c r="M35" s="6">
        <f t="shared" ca="1" si="10"/>
        <v>0.10652529884806639</v>
      </c>
      <c r="N35" s="6">
        <f t="shared" ca="1" si="11"/>
        <v>0.10652529884806639</v>
      </c>
      <c r="O35" s="6">
        <f t="shared" si="12"/>
        <v>1.3383022576488537E-4</v>
      </c>
      <c r="P35" s="6">
        <f t="shared" ca="1" si="13"/>
        <v>1.4256304794508607E-5</v>
      </c>
      <c r="Q35" s="6">
        <f t="shared" ca="1" si="14"/>
        <v>3.6891997538554211E-2</v>
      </c>
      <c r="R35" s="6">
        <f t="shared" ca="1" si="15"/>
        <v>3.6891997538554211E-2</v>
      </c>
      <c r="S35" s="6">
        <f t="shared" si="16"/>
        <v>1.3383022576488537E-4</v>
      </c>
      <c r="T35" s="6">
        <f t="shared" ca="1" si="17"/>
        <v>4.9372643595023051E-6</v>
      </c>
      <c r="U35" s="6">
        <f t="shared" ca="1" si="18"/>
        <v>0.11320054453259421</v>
      </c>
      <c r="V35" s="6">
        <f t="shared" ca="1" si="19"/>
        <v>0.11320054453259421</v>
      </c>
      <c r="W35" s="6">
        <f t="shared" si="20"/>
        <v>1.3383022576488537E-4</v>
      </c>
      <c r="X35" s="6">
        <f t="shared" ca="1" si="21"/>
        <v>1.5149654431505042E-5</v>
      </c>
      <c r="Y35" s="6">
        <f t="shared" ca="1" si="22"/>
        <v>0.17674452074713354</v>
      </c>
      <c r="Z35" s="6">
        <f t="shared" ca="1" si="23"/>
        <v>0.17674452074713354</v>
      </c>
      <c r="AA35" s="6">
        <f t="shared" si="24"/>
        <v>1.3383022576488537E-4</v>
      </c>
      <c r="AB35" s="6">
        <f t="shared" ca="1" si="25"/>
        <v>2.3653759114295348E-5</v>
      </c>
      <c r="AC35" s="6">
        <f t="shared" ca="1" si="26"/>
        <v>3.7590601807874657E-2</v>
      </c>
      <c r="AD35" s="6">
        <f t="shared" ca="1" si="27"/>
        <v>3.7590601807874657E-2</v>
      </c>
      <c r="AE35" s="6">
        <f t="shared" si="28"/>
        <v>1.3383022576488537E-4</v>
      </c>
      <c r="AF35" s="6">
        <f t="shared" ca="1" si="29"/>
        <v>5.0307587265857739E-6</v>
      </c>
      <c r="AG35" s="5">
        <f t="shared" ref="AG35:AG66" ca="1" si="39">IF(I35&lt;$C$6,6.6,0)</f>
        <v>6.6</v>
      </c>
      <c r="AH35" s="5">
        <f t="shared" ref="AH35:AH66" ca="1" si="40">IF(M35&lt;$C$6,6.6,0)</f>
        <v>6.6</v>
      </c>
      <c r="AI35" s="5">
        <f t="shared" ref="AI35:AI66" ca="1" si="41">IF(Q35&lt;$C$6,6.6,0)</f>
        <v>6.6</v>
      </c>
      <c r="AJ35" s="5">
        <f t="shared" ref="AJ35:AJ66" ca="1" si="42">IF(U35&lt;$C$6,6.6,0)</f>
        <v>6.6</v>
      </c>
      <c r="AK35" s="5">
        <f t="shared" ref="AK35:AK66" ca="1" si="43">IF(Y35&lt;$C$6,6.6,0)</f>
        <v>0</v>
      </c>
      <c r="AL35" s="5">
        <f t="shared" ref="AL35:AL66" ca="1" si="44">IF(AC35&lt;$C$6,6.6,0)</f>
        <v>6.6</v>
      </c>
      <c r="AM35" s="5">
        <f t="shared" ca="1" si="30"/>
        <v>33</v>
      </c>
    </row>
    <row r="36" spans="8:39" x14ac:dyDescent="0.3">
      <c r="H36" s="5">
        <v>17</v>
      </c>
      <c r="I36" s="6">
        <f t="shared" ca="1" si="6"/>
        <v>0.14029537888625709</v>
      </c>
      <c r="J36" s="6">
        <f t="shared" ca="1" si="7"/>
        <v>0.14029537888625709</v>
      </c>
      <c r="K36" s="6">
        <f t="shared" si="8"/>
        <v>1.4867195147342977E-6</v>
      </c>
      <c r="L36" s="6">
        <f t="shared" ca="1" si="9"/>
        <v>2.0857987761724057E-7</v>
      </c>
      <c r="M36" s="6">
        <f t="shared" ca="1" si="10"/>
        <v>-2.302731945828973E-2</v>
      </c>
      <c r="N36" s="6">
        <f t="shared" ca="1" si="11"/>
        <v>0</v>
      </c>
      <c r="O36" s="6">
        <f t="shared" si="12"/>
        <v>1.4867195147342977E-6</v>
      </c>
      <c r="P36" s="6">
        <f t="shared" ca="1" si="13"/>
        <v>0</v>
      </c>
      <c r="Q36" s="6">
        <f t="shared" ca="1" si="14"/>
        <v>3.2997544153938074E-2</v>
      </c>
      <c r="R36" s="6">
        <f t="shared" ca="1" si="15"/>
        <v>3.2997544153938074E-2</v>
      </c>
      <c r="S36" s="6">
        <f t="shared" si="16"/>
        <v>1.4867195147342977E-6</v>
      </c>
      <c r="T36" s="6">
        <f t="shared" ca="1" si="17"/>
        <v>4.9058092831966373E-8</v>
      </c>
      <c r="U36" s="6">
        <f t="shared" ca="1" si="18"/>
        <v>-0.1603479853509493</v>
      </c>
      <c r="V36" s="6">
        <f t="shared" ca="1" si="19"/>
        <v>0</v>
      </c>
      <c r="W36" s="6">
        <f t="shared" si="20"/>
        <v>1.4867195147342977E-6</v>
      </c>
      <c r="X36" s="6">
        <f t="shared" ca="1" si="21"/>
        <v>0</v>
      </c>
      <c r="Y36" s="6">
        <f t="shared" ca="1" si="22"/>
        <v>0.25910738389736454</v>
      </c>
      <c r="Z36" s="6">
        <f t="shared" ca="1" si="23"/>
        <v>0.25910738389736454</v>
      </c>
      <c r="AA36" s="6">
        <f t="shared" si="24"/>
        <v>1.4867195147342977E-6</v>
      </c>
      <c r="AB36" s="6">
        <f t="shared" ca="1" si="25"/>
        <v>3.8522000405196316E-7</v>
      </c>
      <c r="AC36" s="6">
        <f t="shared" ca="1" si="26"/>
        <v>0.18101159924014765</v>
      </c>
      <c r="AD36" s="6">
        <f t="shared" ca="1" si="27"/>
        <v>0.18101159924014765</v>
      </c>
      <c r="AE36" s="6">
        <f t="shared" si="28"/>
        <v>1.4867195147342977E-6</v>
      </c>
      <c r="AF36" s="6">
        <f t="shared" ca="1" si="29"/>
        <v>2.6911347698359146E-7</v>
      </c>
      <c r="AG36" s="5">
        <f t="shared" ca="1" si="39"/>
        <v>6.6</v>
      </c>
      <c r="AH36" s="5">
        <f t="shared" ca="1" si="40"/>
        <v>6.6</v>
      </c>
      <c r="AI36" s="5">
        <f t="shared" ca="1" si="41"/>
        <v>6.6</v>
      </c>
      <c r="AJ36" s="5">
        <f t="shared" ca="1" si="42"/>
        <v>6.6</v>
      </c>
      <c r="AK36" s="5">
        <f t="shared" ca="1" si="43"/>
        <v>0</v>
      </c>
      <c r="AL36" s="5">
        <f t="shared" ca="1" si="44"/>
        <v>0</v>
      </c>
      <c r="AM36" s="5">
        <f t="shared" ca="1" si="30"/>
        <v>26.4</v>
      </c>
    </row>
    <row r="37" spans="8:39" x14ac:dyDescent="0.3">
      <c r="H37" s="5">
        <v>18</v>
      </c>
      <c r="I37" s="6">
        <f t="shared" ca="1" si="6"/>
        <v>0.38992584519639173</v>
      </c>
      <c r="J37" s="6">
        <f t="shared" ca="1" si="7"/>
        <v>0.38992584519639173</v>
      </c>
      <c r="K37" s="6">
        <f t="shared" si="8"/>
        <v>6.0758828498232861E-9</v>
      </c>
      <c r="L37" s="6">
        <f t="shared" ca="1" si="9"/>
        <v>2.3691437555316061E-9</v>
      </c>
      <c r="M37" s="6">
        <f t="shared" ca="1" si="10"/>
        <v>-0.13964581256791164</v>
      </c>
      <c r="N37" s="6">
        <f t="shared" ca="1" si="11"/>
        <v>0</v>
      </c>
      <c r="O37" s="6">
        <f t="shared" si="12"/>
        <v>6.0758828498232861E-9</v>
      </c>
      <c r="P37" s="6">
        <f t="shared" ca="1" si="13"/>
        <v>0</v>
      </c>
      <c r="Q37" s="6">
        <f t="shared" ca="1" si="14"/>
        <v>0.25641689282222013</v>
      </c>
      <c r="R37" s="6">
        <f t="shared" ca="1" si="15"/>
        <v>0.25641689282222013</v>
      </c>
      <c r="S37" s="6">
        <f t="shared" si="16"/>
        <v>6.0758828498232861E-9</v>
      </c>
      <c r="T37" s="6">
        <f t="shared" ca="1" si="17"/>
        <v>1.5579590015035029E-9</v>
      </c>
      <c r="U37" s="6">
        <f t="shared" ca="1" si="18"/>
        <v>0.23877841492715524</v>
      </c>
      <c r="V37" s="6">
        <f t="shared" ca="1" si="19"/>
        <v>0.23877841492715524</v>
      </c>
      <c r="W37" s="6">
        <f t="shared" si="20"/>
        <v>6.0758828498232861E-9</v>
      </c>
      <c r="X37" s="6">
        <f t="shared" ca="1" si="21"/>
        <v>1.4507896761638911E-9</v>
      </c>
      <c r="Y37" s="6">
        <f t="shared" ca="1" si="22"/>
        <v>0.22057604721597412</v>
      </c>
      <c r="Z37" s="6">
        <f t="shared" ca="1" si="23"/>
        <v>0.22057604721597412</v>
      </c>
      <c r="AA37" s="6">
        <f t="shared" si="24"/>
        <v>6.0758828498232861E-9</v>
      </c>
      <c r="AB37" s="6">
        <f t="shared" ca="1" si="25"/>
        <v>1.3401942223613487E-9</v>
      </c>
      <c r="AC37" s="6">
        <f t="shared" ca="1" si="26"/>
        <v>0.24030886231880288</v>
      </c>
      <c r="AD37" s="6">
        <f t="shared" ca="1" si="27"/>
        <v>0.24030886231880288</v>
      </c>
      <c r="AE37" s="6">
        <f t="shared" si="28"/>
        <v>6.0758828498232861E-9</v>
      </c>
      <c r="AF37" s="6">
        <f t="shared" ca="1" si="29"/>
        <v>1.4600884952233597E-9</v>
      </c>
      <c r="AG37" s="5">
        <f t="shared" ca="1" si="39"/>
        <v>0</v>
      </c>
      <c r="AH37" s="5">
        <f t="shared" ca="1" si="40"/>
        <v>6.6</v>
      </c>
      <c r="AI37" s="5">
        <f t="shared" ca="1" si="41"/>
        <v>0</v>
      </c>
      <c r="AJ37" s="5">
        <f t="shared" ca="1" si="42"/>
        <v>0</v>
      </c>
      <c r="AK37" s="5">
        <f t="shared" ca="1" si="43"/>
        <v>0</v>
      </c>
      <c r="AL37" s="5">
        <f t="shared" ca="1" si="44"/>
        <v>0</v>
      </c>
      <c r="AM37" s="5">
        <f t="shared" ca="1" si="30"/>
        <v>6.6</v>
      </c>
    </row>
    <row r="38" spans="8:39" x14ac:dyDescent="0.3">
      <c r="H38" s="5">
        <v>19</v>
      </c>
      <c r="I38" s="6">
        <f t="shared" ca="1" si="6"/>
        <v>9.5937088627827904E-2</v>
      </c>
      <c r="J38" s="6">
        <f t="shared" ca="1" si="7"/>
        <v>9.5937088627827904E-2</v>
      </c>
      <c r="K38" s="6">
        <f t="shared" si="8"/>
        <v>9.1347204083645936E-12</v>
      </c>
      <c r="L38" s="6">
        <f t="shared" ca="1" si="9"/>
        <v>8.7635848140770235E-13</v>
      </c>
      <c r="M38" s="6">
        <f t="shared" ca="1" si="10"/>
        <v>0.12291737889260546</v>
      </c>
      <c r="N38" s="6">
        <f t="shared" ca="1" si="11"/>
        <v>0.12291737889260546</v>
      </c>
      <c r="O38" s="6">
        <f t="shared" si="12"/>
        <v>9.1347204083645936E-12</v>
      </c>
      <c r="P38" s="6">
        <f t="shared" ca="1" si="13"/>
        <v>1.1228158895129663E-12</v>
      </c>
      <c r="Q38" s="6">
        <f t="shared" ca="1" si="14"/>
        <v>0.26884823740846431</v>
      </c>
      <c r="R38" s="6">
        <f t="shared" ca="1" si="15"/>
        <v>0.26884823740846431</v>
      </c>
      <c r="S38" s="6">
        <f t="shared" si="16"/>
        <v>9.1347204083645936E-12</v>
      </c>
      <c r="T38" s="6">
        <f t="shared" ca="1" si="17"/>
        <v>2.4558534810079484E-12</v>
      </c>
      <c r="U38" s="6">
        <f t="shared" ca="1" si="18"/>
        <v>0.19033828604932712</v>
      </c>
      <c r="V38" s="6">
        <f t="shared" ca="1" si="19"/>
        <v>0.19033828604932712</v>
      </c>
      <c r="W38" s="6">
        <f t="shared" si="20"/>
        <v>9.1347204083645936E-12</v>
      </c>
      <c r="X38" s="6">
        <f t="shared" ca="1" si="21"/>
        <v>1.7386870260679264E-12</v>
      </c>
      <c r="Y38" s="6">
        <f t="shared" ca="1" si="22"/>
        <v>0.14624331994466344</v>
      </c>
      <c r="Z38" s="6">
        <f t="shared" ca="1" si="23"/>
        <v>0.14624331994466344</v>
      </c>
      <c r="AA38" s="6">
        <f t="shared" si="24"/>
        <v>9.1347204083645936E-12</v>
      </c>
      <c r="AB38" s="6">
        <f t="shared" ca="1" si="25"/>
        <v>1.3358918392855099E-12</v>
      </c>
      <c r="AC38" s="6">
        <f t="shared" ca="1" si="26"/>
        <v>0.16739672748317158</v>
      </c>
      <c r="AD38" s="6">
        <f t="shared" ca="1" si="27"/>
        <v>0.16739672748317158</v>
      </c>
      <c r="AE38" s="6">
        <f t="shared" si="28"/>
        <v>9.1347204083645936E-12</v>
      </c>
      <c r="AF38" s="6">
        <f t="shared" ca="1" si="29"/>
        <v>1.5291223028339737E-12</v>
      </c>
      <c r="AG38" s="5">
        <f t="shared" ca="1" si="39"/>
        <v>6.6</v>
      </c>
      <c r="AH38" s="5">
        <f t="shared" ca="1" si="40"/>
        <v>6.6</v>
      </c>
      <c r="AI38" s="5">
        <f t="shared" ca="1" si="41"/>
        <v>0</v>
      </c>
      <c r="AJ38" s="5">
        <f t="shared" ca="1" si="42"/>
        <v>0</v>
      </c>
      <c r="AK38" s="5">
        <f t="shared" ca="1" si="43"/>
        <v>6.6</v>
      </c>
      <c r="AL38" s="5">
        <f t="shared" ca="1" si="44"/>
        <v>0</v>
      </c>
      <c r="AM38" s="5">
        <f t="shared" ca="1" si="30"/>
        <v>19.799999999999997</v>
      </c>
    </row>
    <row r="39" spans="8:39" x14ac:dyDescent="0.3">
      <c r="H39" s="5">
        <v>20</v>
      </c>
      <c r="I39" s="6">
        <f t="shared" ca="1" si="6"/>
        <v>0.26050023040331027</v>
      </c>
      <c r="J39" s="6">
        <f t="shared" ca="1" si="7"/>
        <v>0.26050023040331027</v>
      </c>
      <c r="K39" s="6">
        <f t="shared" si="8"/>
        <v>5.0522710835368927E-15</v>
      </c>
      <c r="L39" s="6">
        <f t="shared" ca="1" si="9"/>
        <v>1.3161177813213426E-15</v>
      </c>
      <c r="M39" s="6">
        <f t="shared" ca="1" si="10"/>
        <v>0.30795519298028762</v>
      </c>
      <c r="N39" s="6">
        <f t="shared" ca="1" si="11"/>
        <v>0.30795519298028762</v>
      </c>
      <c r="O39" s="6">
        <f t="shared" si="12"/>
        <v>5.0522710835368927E-15</v>
      </c>
      <c r="P39" s="6">
        <f t="shared" ca="1" si="13"/>
        <v>1.5558731165193305E-15</v>
      </c>
      <c r="Q39" s="6">
        <f t="shared" ca="1" si="14"/>
        <v>0.23495448788872664</v>
      </c>
      <c r="R39" s="6">
        <f t="shared" ca="1" si="15"/>
        <v>0.23495448788872664</v>
      </c>
      <c r="S39" s="6">
        <f t="shared" si="16"/>
        <v>5.0522710835368927E-15</v>
      </c>
      <c r="T39" s="6">
        <f t="shared" ca="1" si="17"/>
        <v>1.1870537651074327E-15</v>
      </c>
      <c r="U39" s="6">
        <f t="shared" ca="1" si="18"/>
        <v>9.3567180150609608E-2</v>
      </c>
      <c r="V39" s="6">
        <f t="shared" ca="1" si="19"/>
        <v>9.3567180150609608E-2</v>
      </c>
      <c r="W39" s="6">
        <f t="shared" si="20"/>
        <v>5.0522710835368927E-15</v>
      </c>
      <c r="X39" s="6">
        <f t="shared" ca="1" si="21"/>
        <v>4.7272675864301201E-16</v>
      </c>
      <c r="Y39" s="6">
        <f t="shared" ca="1" si="22"/>
        <v>-4.8511962305861633E-3</v>
      </c>
      <c r="Z39" s="6">
        <f t="shared" ca="1" si="23"/>
        <v>0</v>
      </c>
      <c r="AA39" s="6">
        <f t="shared" si="24"/>
        <v>5.0522710835368927E-15</v>
      </c>
      <c r="AB39" s="6">
        <f t="shared" ca="1" si="25"/>
        <v>0</v>
      </c>
      <c r="AC39" s="6">
        <f t="shared" ca="1" si="26"/>
        <v>0.13354573614812992</v>
      </c>
      <c r="AD39" s="6">
        <f t="shared" ca="1" si="27"/>
        <v>0.13354573614812992</v>
      </c>
      <c r="AE39" s="6">
        <f t="shared" si="28"/>
        <v>5.0522710835368927E-15</v>
      </c>
      <c r="AF39" s="6">
        <f t="shared" ca="1" si="29"/>
        <v>6.7470926107084437E-16</v>
      </c>
      <c r="AG39" s="5">
        <f t="shared" ca="1" si="39"/>
        <v>0</v>
      </c>
      <c r="AH39" s="5">
        <f t="shared" ca="1" si="40"/>
        <v>0</v>
      </c>
      <c r="AI39" s="5">
        <f t="shared" ca="1" si="41"/>
        <v>0</v>
      </c>
      <c r="AJ39" s="5">
        <f t="shared" ca="1" si="42"/>
        <v>6.6</v>
      </c>
      <c r="AK39" s="5">
        <f t="shared" ca="1" si="43"/>
        <v>6.6</v>
      </c>
      <c r="AL39" s="5">
        <f t="shared" ca="1" si="44"/>
        <v>6.6</v>
      </c>
      <c r="AM39" s="5">
        <f t="shared" ca="1" si="30"/>
        <v>19.799999999999997</v>
      </c>
    </row>
    <row r="40" spans="8:39" x14ac:dyDescent="0.3">
      <c r="H40" s="5">
        <v>21</v>
      </c>
      <c r="I40" s="6">
        <f t="shared" ca="1" si="6"/>
        <v>0.11909630137230842</v>
      </c>
      <c r="J40" s="6">
        <f t="shared" ca="1" si="7"/>
        <v>0.11909630137230842</v>
      </c>
      <c r="K40" s="6">
        <f t="shared" si="8"/>
        <v>1.0279773571668917E-18</v>
      </c>
      <c r="L40" s="6">
        <f t="shared" ca="1" si="9"/>
        <v>1.2242830113305727E-19</v>
      </c>
      <c r="M40" s="6">
        <f t="shared" ca="1" si="10"/>
        <v>0.14322754311533958</v>
      </c>
      <c r="N40" s="6">
        <f t="shared" ca="1" si="11"/>
        <v>0.14322754311533958</v>
      </c>
      <c r="O40" s="6">
        <f t="shared" si="12"/>
        <v>1.0279773571668917E-18</v>
      </c>
      <c r="P40" s="6">
        <f t="shared" ca="1" si="13"/>
        <v>1.472346712452138E-19</v>
      </c>
      <c r="Q40" s="6">
        <f t="shared" ca="1" si="14"/>
        <v>0.23870530370306853</v>
      </c>
      <c r="R40" s="6">
        <f t="shared" ca="1" si="15"/>
        <v>0.23870530370306853</v>
      </c>
      <c r="S40" s="6">
        <f t="shared" si="16"/>
        <v>1.0279773571668917E-18</v>
      </c>
      <c r="T40" s="6">
        <f t="shared" ca="1" si="17"/>
        <v>2.4538364724240061E-19</v>
      </c>
      <c r="U40" s="6">
        <f t="shared" ca="1" si="18"/>
        <v>0.13915531341529863</v>
      </c>
      <c r="V40" s="6">
        <f t="shared" ca="1" si="19"/>
        <v>0.13915531341529863</v>
      </c>
      <c r="W40" s="6">
        <f t="shared" si="20"/>
        <v>1.0279773571668917E-18</v>
      </c>
      <c r="X40" s="6">
        <f t="shared" ca="1" si="21"/>
        <v>1.4304851132038919E-19</v>
      </c>
      <c r="Y40" s="6">
        <f t="shared" ca="1" si="22"/>
        <v>-0.10479734160337584</v>
      </c>
      <c r="Z40" s="6">
        <f t="shared" ca="1" si="23"/>
        <v>0</v>
      </c>
      <c r="AA40" s="6">
        <f t="shared" si="24"/>
        <v>1.0279773571668917E-18</v>
      </c>
      <c r="AB40" s="6">
        <f t="shared" ca="1" si="25"/>
        <v>0</v>
      </c>
      <c r="AC40" s="6">
        <f t="shared" ca="1" si="26"/>
        <v>0.2119442819373365</v>
      </c>
      <c r="AD40" s="6">
        <f t="shared" ca="1" si="27"/>
        <v>0.2119442819373365</v>
      </c>
      <c r="AE40" s="6">
        <f t="shared" si="28"/>
        <v>1.0279773571668917E-18</v>
      </c>
      <c r="AF40" s="6">
        <f t="shared" ca="1" si="29"/>
        <v>2.1787392281257776E-19</v>
      </c>
      <c r="AG40" s="5">
        <f t="shared" ca="1" si="39"/>
        <v>6.6</v>
      </c>
      <c r="AH40" s="5">
        <f t="shared" ca="1" si="40"/>
        <v>6.6</v>
      </c>
      <c r="AI40" s="5">
        <f t="shared" ca="1" si="41"/>
        <v>0</v>
      </c>
      <c r="AJ40" s="5">
        <f t="shared" ca="1" si="42"/>
        <v>6.6</v>
      </c>
      <c r="AK40" s="5">
        <f t="shared" ca="1" si="43"/>
        <v>6.6</v>
      </c>
      <c r="AL40" s="5">
        <f t="shared" ca="1" si="44"/>
        <v>0</v>
      </c>
      <c r="AM40" s="5">
        <f t="shared" ca="1" si="30"/>
        <v>26.4</v>
      </c>
    </row>
    <row r="41" spans="8:39" x14ac:dyDescent="0.3">
      <c r="H41" s="5">
        <v>22</v>
      </c>
      <c r="I41" s="6">
        <f t="shared" ca="1" si="6"/>
        <v>0.21458369901022223</v>
      </c>
      <c r="J41" s="6">
        <f t="shared" ca="1" si="7"/>
        <v>0.21458369901022223</v>
      </c>
      <c r="K41" s="6">
        <f t="shared" si="8"/>
        <v>7.6945986267064199E-23</v>
      </c>
      <c r="L41" s="6">
        <f t="shared" ca="1" si="9"/>
        <v>1.6511354357176398E-23</v>
      </c>
      <c r="M41" s="6">
        <f t="shared" ca="1" si="10"/>
        <v>5.4279962634423695E-2</v>
      </c>
      <c r="N41" s="6">
        <f t="shared" ca="1" si="11"/>
        <v>5.4279962634423695E-2</v>
      </c>
      <c r="O41" s="6">
        <f t="shared" si="12"/>
        <v>7.6945986267064199E-23</v>
      </c>
      <c r="P41" s="6">
        <f t="shared" ca="1" si="13"/>
        <v>4.1766252594451233E-24</v>
      </c>
      <c r="Q41" s="6">
        <f t="shared" ca="1" si="14"/>
        <v>0.11515485779974821</v>
      </c>
      <c r="R41" s="6">
        <f t="shared" ca="1" si="15"/>
        <v>0.11515485779974821</v>
      </c>
      <c r="S41" s="6">
        <f t="shared" si="16"/>
        <v>7.6945986267064199E-23</v>
      </c>
      <c r="T41" s="6">
        <f t="shared" ca="1" si="17"/>
        <v>8.8607041068451569E-24</v>
      </c>
      <c r="U41" s="6">
        <f t="shared" ca="1" si="18"/>
        <v>9.4516320193930303E-3</v>
      </c>
      <c r="V41" s="6">
        <f t="shared" ca="1" si="19"/>
        <v>9.4516320193930303E-3</v>
      </c>
      <c r="W41" s="6">
        <f t="shared" si="20"/>
        <v>7.6945986267064199E-23</v>
      </c>
      <c r="X41" s="6">
        <f t="shared" ca="1" si="21"/>
        <v>7.2726514756556037E-25</v>
      </c>
      <c r="Y41" s="6">
        <f t="shared" ca="1" si="22"/>
        <v>0.13585435499825793</v>
      </c>
      <c r="Z41" s="6">
        <f t="shared" ca="1" si="23"/>
        <v>0.13585435499825793</v>
      </c>
      <c r="AA41" s="6">
        <f t="shared" si="24"/>
        <v>7.6945986267064199E-23</v>
      </c>
      <c r="AB41" s="6">
        <f t="shared" ca="1" si="25"/>
        <v>1.045344733401682E-23</v>
      </c>
      <c r="AC41" s="6">
        <f t="shared" ca="1" si="26"/>
        <v>0.23950126234396196</v>
      </c>
      <c r="AD41" s="6">
        <f t="shared" ca="1" si="27"/>
        <v>0.23950126234396196</v>
      </c>
      <c r="AE41" s="6">
        <f t="shared" si="28"/>
        <v>7.6945986267064199E-23</v>
      </c>
      <c r="AF41" s="6">
        <f t="shared" ca="1" si="29"/>
        <v>1.8428660843263037E-23</v>
      </c>
      <c r="AG41" s="5">
        <f t="shared" ca="1" si="39"/>
        <v>0</v>
      </c>
      <c r="AH41" s="5">
        <f t="shared" ca="1" si="40"/>
        <v>6.6</v>
      </c>
      <c r="AI41" s="5">
        <f t="shared" ca="1" si="41"/>
        <v>6.6</v>
      </c>
      <c r="AJ41" s="5">
        <f t="shared" ca="1" si="42"/>
        <v>6.6</v>
      </c>
      <c r="AK41" s="5">
        <f t="shared" ca="1" si="43"/>
        <v>6.6</v>
      </c>
      <c r="AL41" s="5">
        <f t="shared" ca="1" si="44"/>
        <v>0</v>
      </c>
      <c r="AM41" s="5">
        <f t="shared" ca="1" si="30"/>
        <v>26.4</v>
      </c>
    </row>
    <row r="42" spans="8:39" x14ac:dyDescent="0.3">
      <c r="H42" s="5">
        <v>23</v>
      </c>
      <c r="I42" s="6">
        <f t="shared" ca="1" si="6"/>
        <v>0.12410386150229724</v>
      </c>
      <c r="J42" s="6">
        <f t="shared" ca="1" si="7"/>
        <v>0.12410386150229724</v>
      </c>
      <c r="K42" s="6">
        <f t="shared" si="8"/>
        <v>2.1188192535093538E-27</v>
      </c>
      <c r="L42" s="6">
        <f t="shared" ca="1" si="9"/>
        <v>2.6295365118592566E-28</v>
      </c>
      <c r="M42" s="6">
        <f t="shared" ca="1" si="10"/>
        <v>0.26362042471633185</v>
      </c>
      <c r="N42" s="6">
        <f t="shared" ca="1" si="11"/>
        <v>0.26362042471633185</v>
      </c>
      <c r="O42" s="6">
        <f t="shared" si="12"/>
        <v>2.1188192535093538E-27</v>
      </c>
      <c r="P42" s="6">
        <f t="shared" ca="1" si="13"/>
        <v>5.5856403150727703E-28</v>
      </c>
      <c r="Q42" s="6">
        <f t="shared" ca="1" si="14"/>
        <v>0.19650581137646528</v>
      </c>
      <c r="R42" s="6">
        <f t="shared" ca="1" si="15"/>
        <v>0.19650581137646528</v>
      </c>
      <c r="S42" s="6">
        <f t="shared" si="16"/>
        <v>2.1188192535093538E-27</v>
      </c>
      <c r="T42" s="6">
        <f t="shared" ca="1" si="17"/>
        <v>4.16360296570932E-28</v>
      </c>
      <c r="U42" s="6">
        <f t="shared" ca="1" si="18"/>
        <v>9.0761415347322183E-2</v>
      </c>
      <c r="V42" s="6">
        <f t="shared" ca="1" si="19"/>
        <v>9.0761415347322183E-2</v>
      </c>
      <c r="W42" s="6">
        <f t="shared" si="20"/>
        <v>2.1188192535093538E-27</v>
      </c>
      <c r="X42" s="6">
        <f t="shared" ca="1" si="21"/>
        <v>1.9230703431366558E-28</v>
      </c>
      <c r="Y42" s="6">
        <f t="shared" ca="1" si="22"/>
        <v>3.1873528612194946E-2</v>
      </c>
      <c r="Z42" s="6">
        <f t="shared" ca="1" si="23"/>
        <v>3.1873528612194946E-2</v>
      </c>
      <c r="AA42" s="6">
        <f t="shared" si="24"/>
        <v>2.1188192535093538E-27</v>
      </c>
      <c r="AB42" s="6">
        <f t="shared" ca="1" si="25"/>
        <v>6.7534246100799919E-29</v>
      </c>
      <c r="AC42" s="6">
        <f t="shared" ca="1" si="26"/>
        <v>0.16460061319527275</v>
      </c>
      <c r="AD42" s="6">
        <f t="shared" ca="1" si="27"/>
        <v>0.16460061319527275</v>
      </c>
      <c r="AE42" s="6">
        <f t="shared" si="28"/>
        <v>2.1188192535093538E-27</v>
      </c>
      <c r="AF42" s="6">
        <f t="shared" ca="1" si="29"/>
        <v>3.487589483775897E-28</v>
      </c>
      <c r="AG42" s="5">
        <f t="shared" ca="1" si="39"/>
        <v>6.6</v>
      </c>
      <c r="AH42" s="5">
        <f t="shared" ca="1" si="40"/>
        <v>0</v>
      </c>
      <c r="AI42" s="5">
        <f t="shared" ca="1" si="41"/>
        <v>0</v>
      </c>
      <c r="AJ42" s="5">
        <f t="shared" ca="1" si="42"/>
        <v>6.6</v>
      </c>
      <c r="AK42" s="5">
        <f t="shared" ca="1" si="43"/>
        <v>6.6</v>
      </c>
      <c r="AL42" s="5">
        <f t="shared" ca="1" si="44"/>
        <v>0</v>
      </c>
      <c r="AM42" s="5">
        <f t="shared" ca="1" si="30"/>
        <v>19.799999999999997</v>
      </c>
    </row>
    <row r="43" spans="8:39" x14ac:dyDescent="0.3">
      <c r="H43" s="5">
        <v>24</v>
      </c>
      <c r="I43" s="6">
        <f t="shared" ca="1" si="6"/>
        <v>5.4269040875608798E-2</v>
      </c>
      <c r="J43" s="6">
        <f t="shared" ca="1" si="7"/>
        <v>5.4269040875608798E-2</v>
      </c>
      <c r="K43" s="6">
        <f t="shared" si="8"/>
        <v>2.1463837356630605E-32</v>
      </c>
      <c r="L43" s="6">
        <f t="shared" ca="1" si="9"/>
        <v>1.1648218668544054E-33</v>
      </c>
      <c r="M43" s="6">
        <f t="shared" ca="1" si="10"/>
        <v>-0.10935640067989461</v>
      </c>
      <c r="N43" s="6">
        <f t="shared" ca="1" si="11"/>
        <v>0</v>
      </c>
      <c r="O43" s="6">
        <f t="shared" si="12"/>
        <v>2.1463837356630605E-32</v>
      </c>
      <c r="P43" s="6">
        <f t="shared" ca="1" si="13"/>
        <v>0</v>
      </c>
      <c r="Q43" s="6">
        <f t="shared" ca="1" si="14"/>
        <v>0.19260148703194002</v>
      </c>
      <c r="R43" s="6">
        <f t="shared" ca="1" si="15"/>
        <v>0.19260148703194002</v>
      </c>
      <c r="S43" s="6">
        <f t="shared" si="16"/>
        <v>2.1463837356630605E-32</v>
      </c>
      <c r="T43" s="6">
        <f t="shared" ca="1" si="17"/>
        <v>4.1339669922987594E-33</v>
      </c>
      <c r="U43" s="6">
        <f t="shared" ca="1" si="18"/>
        <v>0.20694213113962034</v>
      </c>
      <c r="V43" s="6">
        <f t="shared" ca="1" si="19"/>
        <v>0.20694213113962034</v>
      </c>
      <c r="W43" s="6">
        <f t="shared" si="20"/>
        <v>2.1463837356630605E-32</v>
      </c>
      <c r="X43" s="6">
        <f t="shared" ca="1" si="21"/>
        <v>4.4417722450153325E-33</v>
      </c>
      <c r="Y43" s="6">
        <f t="shared" ca="1" si="22"/>
        <v>0.23644002714247903</v>
      </c>
      <c r="Z43" s="6">
        <f t="shared" ca="1" si="23"/>
        <v>0.23644002714247903</v>
      </c>
      <c r="AA43" s="6">
        <f t="shared" si="24"/>
        <v>2.1463837356630605E-32</v>
      </c>
      <c r="AB43" s="6">
        <f t="shared" ca="1" si="25"/>
        <v>5.0749102871834952E-33</v>
      </c>
      <c r="AC43" s="6">
        <f t="shared" ca="1" si="26"/>
        <v>0.23690894740721569</v>
      </c>
      <c r="AD43" s="6">
        <f t="shared" ca="1" si="27"/>
        <v>0.23690894740721569</v>
      </c>
      <c r="AE43" s="6">
        <f t="shared" si="28"/>
        <v>2.1463837356630605E-32</v>
      </c>
      <c r="AF43" s="6">
        <f t="shared" ca="1" si="29"/>
        <v>5.084975115479031E-33</v>
      </c>
      <c r="AG43" s="5">
        <f t="shared" ca="1" si="39"/>
        <v>6.6</v>
      </c>
      <c r="AH43" s="5">
        <f t="shared" ca="1" si="40"/>
        <v>6.6</v>
      </c>
      <c r="AI43" s="5">
        <f t="shared" ca="1" si="41"/>
        <v>0</v>
      </c>
      <c r="AJ43" s="5">
        <f t="shared" ca="1" si="42"/>
        <v>0</v>
      </c>
      <c r="AK43" s="5">
        <f t="shared" ca="1" si="43"/>
        <v>0</v>
      </c>
      <c r="AL43" s="5">
        <f t="shared" ca="1" si="44"/>
        <v>0</v>
      </c>
      <c r="AM43" s="5">
        <f t="shared" ca="1" si="30"/>
        <v>13.2</v>
      </c>
    </row>
    <row r="44" spans="8:39" x14ac:dyDescent="0.3">
      <c r="H44" s="5">
        <v>1</v>
      </c>
      <c r="I44" s="6">
        <f t="shared" ca="1" si="6"/>
        <v>8.3734979492553818E-2</v>
      </c>
      <c r="J44" s="6">
        <f t="shared" ca="1" si="7"/>
        <v>8.3734979492553818E-2</v>
      </c>
      <c r="K44" s="6">
        <f t="shared" si="8"/>
        <v>2.1188192535093538E-27</v>
      </c>
      <c r="L44" s="6">
        <f t="shared" ca="1" si="9"/>
        <v>1.7741928674103392E-28</v>
      </c>
      <c r="M44" s="6">
        <f t="shared" ca="1" si="10"/>
        <v>0.14800127635293514</v>
      </c>
      <c r="N44" s="6">
        <f t="shared" ca="1" si="11"/>
        <v>0.14800127635293514</v>
      </c>
      <c r="O44" s="6">
        <f t="shared" si="12"/>
        <v>2.1188192535093538E-27</v>
      </c>
      <c r="P44" s="6">
        <f t="shared" ca="1" si="13"/>
        <v>3.1358795388055763E-28</v>
      </c>
      <c r="Q44" s="6">
        <f t="shared" ca="1" si="14"/>
        <v>0.15845337564106432</v>
      </c>
      <c r="R44" s="6">
        <f t="shared" ca="1" si="15"/>
        <v>0.15845337564106432</v>
      </c>
      <c r="S44" s="6">
        <f t="shared" si="16"/>
        <v>2.1188192535093538E-27</v>
      </c>
      <c r="T44" s="6">
        <f t="shared" ca="1" si="17"/>
        <v>3.3573406309183712E-28</v>
      </c>
      <c r="U44" s="6">
        <f t="shared" ca="1" si="18"/>
        <v>0.19280711805552997</v>
      </c>
      <c r="V44" s="6">
        <f t="shared" ca="1" si="19"/>
        <v>0.19280711805552997</v>
      </c>
      <c r="W44" s="6">
        <f t="shared" si="20"/>
        <v>2.1188192535093538E-27</v>
      </c>
      <c r="X44" s="6">
        <f t="shared" ca="1" si="21"/>
        <v>4.0852343394970787E-28</v>
      </c>
      <c r="Y44" s="6">
        <f t="shared" ca="1" si="22"/>
        <v>-6.0650439679232448E-2</v>
      </c>
      <c r="Z44" s="6">
        <f t="shared" ca="1" si="23"/>
        <v>0</v>
      </c>
      <c r="AA44" s="6">
        <f t="shared" si="24"/>
        <v>2.1188192535093538E-27</v>
      </c>
      <c r="AB44" s="6">
        <f t="shared" ca="1" si="25"/>
        <v>0</v>
      </c>
      <c r="AC44" s="6">
        <f t="shared" ca="1" si="26"/>
        <v>0.18128472714756416</v>
      </c>
      <c r="AD44" s="6">
        <f t="shared" ca="1" si="27"/>
        <v>0.18128472714756416</v>
      </c>
      <c r="AE44" s="6">
        <f t="shared" si="28"/>
        <v>2.1188192535093538E-27</v>
      </c>
      <c r="AF44" s="6">
        <f t="shared" ca="1" si="29"/>
        <v>3.8410957024744876E-28</v>
      </c>
      <c r="AG44" s="5">
        <f t="shared" ca="1" si="39"/>
        <v>6.6</v>
      </c>
      <c r="AH44" s="5">
        <f t="shared" ca="1" si="40"/>
        <v>6.6</v>
      </c>
      <c r="AI44" s="5">
        <f t="shared" ca="1" si="41"/>
        <v>6.6</v>
      </c>
      <c r="AJ44" s="5">
        <f t="shared" ca="1" si="42"/>
        <v>0</v>
      </c>
      <c r="AK44" s="5">
        <f t="shared" ca="1" si="43"/>
        <v>6.6</v>
      </c>
      <c r="AL44" s="5">
        <f t="shared" ca="1" si="44"/>
        <v>0</v>
      </c>
      <c r="AM44" s="5">
        <f t="shared" ca="1" si="30"/>
        <v>26.4</v>
      </c>
    </row>
    <row r="45" spans="8:39" x14ac:dyDescent="0.3">
      <c r="H45" s="5">
        <v>2</v>
      </c>
      <c r="I45" s="6">
        <f t="shared" ca="1" si="6"/>
        <v>0.30600555228277149</v>
      </c>
      <c r="J45" s="6">
        <f t="shared" ca="1" si="7"/>
        <v>0.30600555228277149</v>
      </c>
      <c r="K45" s="6">
        <f t="shared" si="8"/>
        <v>7.6945986267064199E-23</v>
      </c>
      <c r="L45" s="6">
        <f t="shared" ca="1" si="9"/>
        <v>2.354589902359553E-23</v>
      </c>
      <c r="M45" s="6">
        <f t="shared" ca="1" si="10"/>
        <v>0.3323276687308967</v>
      </c>
      <c r="N45" s="6">
        <f t="shared" ca="1" si="11"/>
        <v>0.3323276687308967</v>
      </c>
      <c r="O45" s="6">
        <f t="shared" si="12"/>
        <v>7.6945986267064199E-23</v>
      </c>
      <c r="P45" s="6">
        <f t="shared" ca="1" si="13"/>
        <v>2.5571280234333038E-23</v>
      </c>
      <c r="Q45" s="6">
        <f t="shared" ca="1" si="14"/>
        <v>0.33545217631635482</v>
      </c>
      <c r="R45" s="6">
        <f t="shared" ca="1" si="15"/>
        <v>0.33545217631635482</v>
      </c>
      <c r="S45" s="6">
        <f t="shared" si="16"/>
        <v>7.6945986267064199E-23</v>
      </c>
      <c r="T45" s="6">
        <f t="shared" ca="1" si="17"/>
        <v>2.5811698552095036E-23</v>
      </c>
      <c r="U45" s="6">
        <f t="shared" ca="1" si="18"/>
        <v>4.9365972092582311E-2</v>
      </c>
      <c r="V45" s="6">
        <f t="shared" ca="1" si="19"/>
        <v>4.9365972092582311E-2</v>
      </c>
      <c r="W45" s="6">
        <f t="shared" si="20"/>
        <v>7.6945986267064199E-23</v>
      </c>
      <c r="X45" s="6">
        <f t="shared" ca="1" si="21"/>
        <v>3.7985134106961133E-24</v>
      </c>
      <c r="Y45" s="6">
        <f t="shared" ca="1" si="22"/>
        <v>0.23866577513904563</v>
      </c>
      <c r="Z45" s="6">
        <f t="shared" ca="1" si="23"/>
        <v>0.23866577513904563</v>
      </c>
      <c r="AA45" s="6">
        <f t="shared" si="24"/>
        <v>7.6945986267064199E-23</v>
      </c>
      <c r="AB45" s="6">
        <f t="shared" ca="1" si="25"/>
        <v>1.8364373456267238E-23</v>
      </c>
      <c r="AC45" s="6">
        <f t="shared" ca="1" si="26"/>
        <v>4.3419111440610059E-2</v>
      </c>
      <c r="AD45" s="6">
        <f t="shared" ca="1" si="27"/>
        <v>4.3419111440610059E-2</v>
      </c>
      <c r="AE45" s="6">
        <f t="shared" si="28"/>
        <v>7.6945986267064199E-23</v>
      </c>
      <c r="AF45" s="6">
        <f t="shared" ca="1" si="29"/>
        <v>3.3409263526373114E-24</v>
      </c>
      <c r="AG45" s="5">
        <f t="shared" ca="1" si="39"/>
        <v>0</v>
      </c>
      <c r="AH45" s="5">
        <f t="shared" ca="1" si="40"/>
        <v>0</v>
      </c>
      <c r="AI45" s="5">
        <f t="shared" ca="1" si="41"/>
        <v>0</v>
      </c>
      <c r="AJ45" s="5">
        <f t="shared" ca="1" si="42"/>
        <v>6.6</v>
      </c>
      <c r="AK45" s="5">
        <f t="shared" ca="1" si="43"/>
        <v>0</v>
      </c>
      <c r="AL45" s="5">
        <f t="shared" ca="1" si="44"/>
        <v>6.6</v>
      </c>
      <c r="AM45" s="5">
        <f t="shared" ca="1" si="30"/>
        <v>13.2</v>
      </c>
    </row>
    <row r="46" spans="8:39" x14ac:dyDescent="0.3">
      <c r="H46" s="5">
        <v>3</v>
      </c>
      <c r="I46" s="6">
        <f t="shared" ca="1" si="6"/>
        <v>0.15767498714476436</v>
      </c>
      <c r="J46" s="6">
        <f t="shared" ca="1" si="7"/>
        <v>0.15767498714476436</v>
      </c>
      <c r="K46" s="6">
        <f t="shared" si="8"/>
        <v>1.0279773571668917E-18</v>
      </c>
      <c r="L46" s="6">
        <f t="shared" ca="1" si="9"/>
        <v>1.6208631657639848E-19</v>
      </c>
      <c r="M46" s="6">
        <f t="shared" ca="1" si="10"/>
        <v>0.18878391516171467</v>
      </c>
      <c r="N46" s="6">
        <f t="shared" ca="1" si="11"/>
        <v>0.18878391516171467</v>
      </c>
      <c r="O46" s="6">
        <f t="shared" si="12"/>
        <v>1.0279773571668917E-18</v>
      </c>
      <c r="P46" s="6">
        <f t="shared" ca="1" si="13"/>
        <v>1.9406559018355812E-19</v>
      </c>
      <c r="Q46" s="6">
        <f t="shared" ca="1" si="14"/>
        <v>0.13659713690067254</v>
      </c>
      <c r="R46" s="6">
        <f t="shared" ca="1" si="15"/>
        <v>0.13659713690067254</v>
      </c>
      <c r="S46" s="6">
        <f t="shared" si="16"/>
        <v>1.0279773571668917E-18</v>
      </c>
      <c r="T46" s="6">
        <f t="shared" ca="1" si="17"/>
        <v>1.4041876378771746E-19</v>
      </c>
      <c r="U46" s="6">
        <f t="shared" ca="1" si="18"/>
        <v>0.23436028409996701</v>
      </c>
      <c r="V46" s="6">
        <f t="shared" ca="1" si="19"/>
        <v>0.23436028409996701</v>
      </c>
      <c r="W46" s="6">
        <f t="shared" si="20"/>
        <v>1.0279773571668917E-18</v>
      </c>
      <c r="X46" s="6">
        <f t="shared" ca="1" si="21"/>
        <v>2.4091706547396599E-19</v>
      </c>
      <c r="Y46" s="6">
        <f t="shared" ca="1" si="22"/>
        <v>6.0373809470061657E-2</v>
      </c>
      <c r="Z46" s="6">
        <f t="shared" ca="1" si="23"/>
        <v>6.0373809470061657E-2</v>
      </c>
      <c r="AA46" s="6">
        <f t="shared" si="24"/>
        <v>1.0279773571668917E-18</v>
      </c>
      <c r="AB46" s="6">
        <f t="shared" ca="1" si="25"/>
        <v>6.2062909101131435E-20</v>
      </c>
      <c r="AC46" s="6">
        <f t="shared" ca="1" si="26"/>
        <v>0.17968215961449352</v>
      </c>
      <c r="AD46" s="6">
        <f t="shared" ca="1" si="27"/>
        <v>0.17968215961449352</v>
      </c>
      <c r="AE46" s="6">
        <f t="shared" si="28"/>
        <v>1.0279773571668917E-18</v>
      </c>
      <c r="AF46" s="6">
        <f t="shared" ca="1" si="29"/>
        <v>1.8470919157054664E-19</v>
      </c>
      <c r="AG46" s="5">
        <f t="shared" ca="1" si="39"/>
        <v>6.6</v>
      </c>
      <c r="AH46" s="5">
        <f t="shared" ca="1" si="40"/>
        <v>0</v>
      </c>
      <c r="AI46" s="5">
        <f t="shared" ca="1" si="41"/>
        <v>6.6</v>
      </c>
      <c r="AJ46" s="5">
        <f t="shared" ca="1" si="42"/>
        <v>0</v>
      </c>
      <c r="AK46" s="5">
        <f t="shared" ca="1" si="43"/>
        <v>6.6</v>
      </c>
      <c r="AL46" s="5">
        <f t="shared" ca="1" si="44"/>
        <v>0</v>
      </c>
      <c r="AM46" s="5">
        <f t="shared" ca="1" si="30"/>
        <v>19.799999999999997</v>
      </c>
    </row>
    <row r="47" spans="8:39" x14ac:dyDescent="0.3">
      <c r="H47" s="5">
        <v>4</v>
      </c>
      <c r="I47" s="6">
        <f t="shared" ca="1" si="6"/>
        <v>0.11987819819834811</v>
      </c>
      <c r="J47" s="6">
        <f t="shared" ca="1" si="7"/>
        <v>0.11987819819834811</v>
      </c>
      <c r="K47" s="6">
        <f t="shared" si="8"/>
        <v>5.0522710835368927E-15</v>
      </c>
      <c r="L47" s="6">
        <f t="shared" ca="1" si="9"/>
        <v>6.0565715430401858E-16</v>
      </c>
      <c r="M47" s="6">
        <f t="shared" ca="1" si="10"/>
        <v>0.25740157639740224</v>
      </c>
      <c r="N47" s="6">
        <f t="shared" ca="1" si="11"/>
        <v>0.25740157639740224</v>
      </c>
      <c r="O47" s="6">
        <f t="shared" si="12"/>
        <v>5.0522710835368927E-15</v>
      </c>
      <c r="P47" s="6">
        <f t="shared" ca="1" si="13"/>
        <v>1.3004625412894077E-15</v>
      </c>
      <c r="Q47" s="6">
        <f t="shared" ca="1" si="14"/>
        <v>0.23737419051215647</v>
      </c>
      <c r="R47" s="6">
        <f t="shared" ca="1" si="15"/>
        <v>0.23737419051215647</v>
      </c>
      <c r="S47" s="6">
        <f t="shared" si="16"/>
        <v>5.0522710835368927E-15</v>
      </c>
      <c r="T47" s="6">
        <f t="shared" ca="1" si="17"/>
        <v>1.1992787587025455E-15</v>
      </c>
      <c r="U47" s="6">
        <f t="shared" ca="1" si="18"/>
        <v>0.14972709563798292</v>
      </c>
      <c r="V47" s="6">
        <f t="shared" ca="1" si="19"/>
        <v>0.14972709563798292</v>
      </c>
      <c r="W47" s="6">
        <f t="shared" si="20"/>
        <v>5.0522710835368927E-15</v>
      </c>
      <c r="X47" s="6">
        <f t="shared" ca="1" si="21"/>
        <v>7.5646187571374392E-16</v>
      </c>
      <c r="Y47" s="6">
        <f t="shared" ca="1" si="22"/>
        <v>0.20435396445801657</v>
      </c>
      <c r="Z47" s="6">
        <f t="shared" ca="1" si="23"/>
        <v>0.20435396445801657</v>
      </c>
      <c r="AA47" s="6">
        <f t="shared" si="24"/>
        <v>5.0522710835368927E-15</v>
      </c>
      <c r="AB47" s="6">
        <f t="shared" ca="1" si="25"/>
        <v>1.032451625437363E-15</v>
      </c>
      <c r="AC47" s="6">
        <f t="shared" ca="1" si="26"/>
        <v>0.25235852009356641</v>
      </c>
      <c r="AD47" s="6">
        <f t="shared" ca="1" si="27"/>
        <v>0.25235852009356641</v>
      </c>
      <c r="AE47" s="6">
        <f t="shared" si="28"/>
        <v>5.0522710835368927E-15</v>
      </c>
      <c r="AF47" s="6">
        <f t="shared" ca="1" si="29"/>
        <v>1.2749836537528894E-15</v>
      </c>
      <c r="AG47" s="5">
        <f t="shared" ca="1" si="39"/>
        <v>6.6</v>
      </c>
      <c r="AH47" s="5">
        <f t="shared" ca="1" si="40"/>
        <v>0</v>
      </c>
      <c r="AI47" s="5">
        <f t="shared" ca="1" si="41"/>
        <v>0</v>
      </c>
      <c r="AJ47" s="5">
        <f t="shared" ca="1" si="42"/>
        <v>6.6</v>
      </c>
      <c r="AK47" s="5">
        <f t="shared" ca="1" si="43"/>
        <v>0</v>
      </c>
      <c r="AL47" s="5">
        <f t="shared" ca="1" si="44"/>
        <v>0</v>
      </c>
      <c r="AM47" s="5">
        <f t="shared" ca="1" si="30"/>
        <v>13.2</v>
      </c>
    </row>
    <row r="48" spans="8:39" x14ac:dyDescent="0.3">
      <c r="H48" s="5">
        <v>5</v>
      </c>
      <c r="I48" s="6">
        <f t="shared" ca="1" si="6"/>
        <v>0.22693761642584487</v>
      </c>
      <c r="J48" s="6">
        <f t="shared" ca="1" si="7"/>
        <v>0.22693761642584487</v>
      </c>
      <c r="K48" s="6">
        <f t="shared" si="8"/>
        <v>9.1347204083645936E-12</v>
      </c>
      <c r="L48" s="6">
        <f t="shared" ca="1" si="9"/>
        <v>2.073011676190781E-12</v>
      </c>
      <c r="M48" s="6">
        <f t="shared" ca="1" si="10"/>
        <v>-9.1090331693480131E-2</v>
      </c>
      <c r="N48" s="6">
        <f t="shared" ca="1" si="11"/>
        <v>0</v>
      </c>
      <c r="O48" s="6">
        <f t="shared" si="12"/>
        <v>9.1347204083645936E-12</v>
      </c>
      <c r="P48" s="6">
        <f t="shared" ca="1" si="13"/>
        <v>0</v>
      </c>
      <c r="Q48" s="6">
        <f t="shared" ca="1" si="14"/>
        <v>0.14253126275191108</v>
      </c>
      <c r="R48" s="6">
        <f t="shared" ca="1" si="15"/>
        <v>0.14253126275191108</v>
      </c>
      <c r="S48" s="6">
        <f t="shared" si="16"/>
        <v>9.1347204083645936E-12</v>
      </c>
      <c r="T48" s="6">
        <f t="shared" ca="1" si="17"/>
        <v>1.3019832346898584E-12</v>
      </c>
      <c r="U48" s="6">
        <f t="shared" ca="1" si="18"/>
        <v>0.33406392026625187</v>
      </c>
      <c r="V48" s="6">
        <f t="shared" ca="1" si="19"/>
        <v>0.33406392026625187</v>
      </c>
      <c r="W48" s="6">
        <f t="shared" si="20"/>
        <v>9.1347204083645936E-12</v>
      </c>
      <c r="X48" s="6">
        <f t="shared" ca="1" si="21"/>
        <v>3.0515805101544132E-12</v>
      </c>
      <c r="Y48" s="6">
        <f t="shared" ca="1" si="22"/>
        <v>0.25433348290021263</v>
      </c>
      <c r="Z48" s="6">
        <f t="shared" ca="1" si="23"/>
        <v>0.25433348290021263</v>
      </c>
      <c r="AA48" s="6">
        <f t="shared" si="24"/>
        <v>9.1347204083645936E-12</v>
      </c>
      <c r="AB48" s="6">
        <f t="shared" ca="1" si="25"/>
        <v>2.3232652567790195E-12</v>
      </c>
      <c r="AC48" s="6">
        <f t="shared" ca="1" si="26"/>
        <v>0.14400966788357583</v>
      </c>
      <c r="AD48" s="6">
        <f t="shared" ca="1" si="27"/>
        <v>0.14400966788357583</v>
      </c>
      <c r="AE48" s="6">
        <f t="shared" si="28"/>
        <v>9.1347204083645936E-12</v>
      </c>
      <c r="AF48" s="6">
        <f t="shared" ca="1" si="29"/>
        <v>1.3154880522179073E-12</v>
      </c>
      <c r="AG48" s="5">
        <f t="shared" ca="1" si="39"/>
        <v>0</v>
      </c>
      <c r="AH48" s="5">
        <f t="shared" ca="1" si="40"/>
        <v>6.6</v>
      </c>
      <c r="AI48" s="5">
        <f t="shared" ca="1" si="41"/>
        <v>6.6</v>
      </c>
      <c r="AJ48" s="5">
        <f t="shared" ca="1" si="42"/>
        <v>0</v>
      </c>
      <c r="AK48" s="5">
        <f t="shared" ca="1" si="43"/>
        <v>0</v>
      </c>
      <c r="AL48" s="5">
        <f t="shared" ca="1" si="44"/>
        <v>6.6</v>
      </c>
      <c r="AM48" s="5">
        <f t="shared" ca="1" si="30"/>
        <v>19.799999999999997</v>
      </c>
    </row>
    <row r="49" spans="8:39" x14ac:dyDescent="0.3">
      <c r="H49" s="5">
        <v>6</v>
      </c>
      <c r="I49" s="6">
        <f t="shared" ca="1" si="6"/>
        <v>0.11086865227420661</v>
      </c>
      <c r="J49" s="6">
        <f t="shared" ca="1" si="7"/>
        <v>0.11086865227420661</v>
      </c>
      <c r="K49" s="6">
        <f t="shared" si="8"/>
        <v>6.0758828498232861E-9</v>
      </c>
      <c r="L49" s="6">
        <f t="shared" ca="1" si="9"/>
        <v>6.7362494293587346E-10</v>
      </c>
      <c r="M49" s="6">
        <f t="shared" ca="1" si="10"/>
        <v>0.12866981153118051</v>
      </c>
      <c r="N49" s="6">
        <f t="shared" ca="1" si="11"/>
        <v>0.12866981153118051</v>
      </c>
      <c r="O49" s="6">
        <f t="shared" si="12"/>
        <v>6.0758828498232861E-9</v>
      </c>
      <c r="P49" s="6">
        <f t="shared" ca="1" si="13"/>
        <v>7.8178270117229421E-10</v>
      </c>
      <c r="Q49" s="6">
        <f t="shared" ca="1" si="14"/>
        <v>5.9319887468988974E-2</v>
      </c>
      <c r="R49" s="6">
        <f t="shared" ca="1" si="15"/>
        <v>5.9319887468988974E-2</v>
      </c>
      <c r="S49" s="6">
        <f t="shared" si="16"/>
        <v>6.0758828498232861E-9</v>
      </c>
      <c r="T49" s="6">
        <f t="shared" ca="1" si="17"/>
        <v>3.6042068692627734E-10</v>
      </c>
      <c r="U49" s="6">
        <f t="shared" ca="1" si="18"/>
        <v>0.33785018450510562</v>
      </c>
      <c r="V49" s="6">
        <f t="shared" ca="1" si="19"/>
        <v>0.33785018450510562</v>
      </c>
      <c r="W49" s="6">
        <f t="shared" si="20"/>
        <v>6.0758828498232861E-9</v>
      </c>
      <c r="X49" s="6">
        <f t="shared" ca="1" si="21"/>
        <v>2.0527381418442042E-9</v>
      </c>
      <c r="Y49" s="6">
        <f t="shared" ca="1" si="22"/>
        <v>4.898927198025349E-2</v>
      </c>
      <c r="Z49" s="6">
        <f t="shared" ca="1" si="23"/>
        <v>4.898927198025349E-2</v>
      </c>
      <c r="AA49" s="6">
        <f t="shared" si="24"/>
        <v>6.0758828498232861E-9</v>
      </c>
      <c r="AB49" s="6">
        <f t="shared" ca="1" si="25"/>
        <v>2.9765307745015064E-10</v>
      </c>
      <c r="AC49" s="6">
        <f t="shared" ca="1" si="26"/>
        <v>0.15057452273180694</v>
      </c>
      <c r="AD49" s="6">
        <f t="shared" ca="1" si="27"/>
        <v>0.15057452273180694</v>
      </c>
      <c r="AE49" s="6">
        <f t="shared" si="28"/>
        <v>6.0758828498232861E-9</v>
      </c>
      <c r="AF49" s="6">
        <f t="shared" ca="1" si="29"/>
        <v>9.1487316028651229E-10</v>
      </c>
      <c r="AG49" s="5">
        <f t="shared" ca="1" si="39"/>
        <v>6.6</v>
      </c>
      <c r="AH49" s="5">
        <f t="shared" ca="1" si="40"/>
        <v>6.6</v>
      </c>
      <c r="AI49" s="5">
        <f t="shared" ca="1" si="41"/>
        <v>6.6</v>
      </c>
      <c r="AJ49" s="5">
        <f t="shared" ca="1" si="42"/>
        <v>0</v>
      </c>
      <c r="AK49" s="5">
        <f t="shared" ca="1" si="43"/>
        <v>6.6</v>
      </c>
      <c r="AL49" s="5">
        <f t="shared" ca="1" si="44"/>
        <v>6.6</v>
      </c>
      <c r="AM49" s="5">
        <f t="shared" ca="1" si="30"/>
        <v>33</v>
      </c>
    </row>
    <row r="50" spans="8:39" x14ac:dyDescent="0.3">
      <c r="H50" s="5">
        <v>7</v>
      </c>
      <c r="I50" s="6">
        <f t="shared" ca="1" si="6"/>
        <v>0.19182441165331487</v>
      </c>
      <c r="J50" s="6">
        <f t="shared" ca="1" si="7"/>
        <v>0.19182441165331487</v>
      </c>
      <c r="K50" s="6">
        <f t="shared" si="8"/>
        <v>1.4867195147342977E-6</v>
      </c>
      <c r="L50" s="6">
        <f t="shared" ca="1" si="9"/>
        <v>2.8518909620740844E-7</v>
      </c>
      <c r="M50" s="6">
        <f t="shared" ca="1" si="10"/>
        <v>0.15261412637695548</v>
      </c>
      <c r="N50" s="6">
        <f t="shared" ca="1" si="11"/>
        <v>0.15261412637695548</v>
      </c>
      <c r="O50" s="6">
        <f t="shared" si="12"/>
        <v>1.4867195147342977E-6</v>
      </c>
      <c r="P50" s="6">
        <f t="shared" ca="1" si="13"/>
        <v>2.2689439990874603E-7</v>
      </c>
      <c r="Q50" s="6">
        <f t="shared" ca="1" si="14"/>
        <v>7.0316259696327821E-2</v>
      </c>
      <c r="R50" s="6">
        <f t="shared" ca="1" si="15"/>
        <v>7.0316259696327821E-2</v>
      </c>
      <c r="S50" s="6">
        <f t="shared" si="16"/>
        <v>1.4867195147342977E-6</v>
      </c>
      <c r="T50" s="6">
        <f t="shared" ca="1" si="17"/>
        <v>1.0454055549365535E-7</v>
      </c>
      <c r="U50" s="6">
        <f t="shared" ca="1" si="18"/>
        <v>0.23770362693473557</v>
      </c>
      <c r="V50" s="6">
        <f t="shared" ca="1" si="19"/>
        <v>0.23770362693473557</v>
      </c>
      <c r="W50" s="6">
        <f t="shared" si="20"/>
        <v>1.4867195147342977E-6</v>
      </c>
      <c r="X50" s="6">
        <f t="shared" ca="1" si="21"/>
        <v>3.5339862088699257E-7</v>
      </c>
      <c r="Y50" s="6">
        <f t="shared" ca="1" si="22"/>
        <v>0.4035738688978654</v>
      </c>
      <c r="Z50" s="6">
        <f t="shared" ca="1" si="23"/>
        <v>0.4035738688978654</v>
      </c>
      <c r="AA50" s="6">
        <f t="shared" si="24"/>
        <v>1.4867195147342977E-6</v>
      </c>
      <c r="AB50" s="6">
        <f t="shared" ca="1" si="25"/>
        <v>6.0000114652727748E-7</v>
      </c>
      <c r="AC50" s="6">
        <f t="shared" ca="1" si="26"/>
        <v>-0.21202730895414246</v>
      </c>
      <c r="AD50" s="6">
        <f t="shared" ca="1" si="27"/>
        <v>0</v>
      </c>
      <c r="AE50" s="6">
        <f t="shared" si="28"/>
        <v>1.4867195147342977E-6</v>
      </c>
      <c r="AF50" s="6">
        <f t="shared" ca="1" si="29"/>
        <v>0</v>
      </c>
      <c r="AG50" s="5">
        <f t="shared" ca="1" si="39"/>
        <v>0</v>
      </c>
      <c r="AH50" s="5">
        <f t="shared" ca="1" si="40"/>
        <v>6.6</v>
      </c>
      <c r="AI50" s="5">
        <f t="shared" ca="1" si="41"/>
        <v>6.6</v>
      </c>
      <c r="AJ50" s="5">
        <f t="shared" ca="1" si="42"/>
        <v>0</v>
      </c>
      <c r="AK50" s="5">
        <f t="shared" ca="1" si="43"/>
        <v>0</v>
      </c>
      <c r="AL50" s="5">
        <f t="shared" ca="1" si="44"/>
        <v>6.6</v>
      </c>
      <c r="AM50" s="5">
        <f t="shared" ca="1" si="30"/>
        <v>19.799999999999997</v>
      </c>
    </row>
    <row r="51" spans="8:39" x14ac:dyDescent="0.3">
      <c r="H51" s="5">
        <v>8</v>
      </c>
      <c r="I51" s="6">
        <f t="shared" ca="1" si="6"/>
        <v>0.14872542435753366</v>
      </c>
      <c r="J51" s="6">
        <f t="shared" ca="1" si="7"/>
        <v>0.14872542435753366</v>
      </c>
      <c r="K51" s="6">
        <f t="shared" si="8"/>
        <v>1.3383022576488537E-4</v>
      </c>
      <c r="L51" s="6">
        <f t="shared" ca="1" si="9"/>
        <v>1.9903957118747111E-5</v>
      </c>
      <c r="M51" s="6">
        <f t="shared" ca="1" si="10"/>
        <v>9.3792182808901003E-2</v>
      </c>
      <c r="N51" s="6">
        <f t="shared" ca="1" si="11"/>
        <v>9.3792182808901003E-2</v>
      </c>
      <c r="O51" s="6">
        <f t="shared" si="12"/>
        <v>1.3383022576488537E-4</v>
      </c>
      <c r="P51" s="6">
        <f t="shared" ca="1" si="13"/>
        <v>1.2552229000296622E-5</v>
      </c>
      <c r="Q51" s="6">
        <f t="shared" ca="1" si="14"/>
        <v>0.37986564086774066</v>
      </c>
      <c r="R51" s="6">
        <f t="shared" ca="1" si="15"/>
        <v>0.37986564086774066</v>
      </c>
      <c r="S51" s="6">
        <f t="shared" si="16"/>
        <v>1.3383022576488537E-4</v>
      </c>
      <c r="T51" s="6">
        <f t="shared" ca="1" si="17"/>
        <v>5.0837504477652599E-5</v>
      </c>
      <c r="U51" s="6">
        <f t="shared" ca="1" si="18"/>
        <v>0.19322454266761679</v>
      </c>
      <c r="V51" s="6">
        <f t="shared" ca="1" si="19"/>
        <v>0.19322454266761679</v>
      </c>
      <c r="W51" s="6">
        <f t="shared" si="20"/>
        <v>1.3383022576488537E-4</v>
      </c>
      <c r="X51" s="6">
        <f t="shared" ca="1" si="21"/>
        <v>2.5859284168523881E-5</v>
      </c>
      <c r="Y51" s="6">
        <f t="shared" ca="1" si="22"/>
        <v>0.32336100873059836</v>
      </c>
      <c r="Z51" s="6">
        <f t="shared" ca="1" si="23"/>
        <v>0.32336100873059836</v>
      </c>
      <c r="AA51" s="6">
        <f t="shared" si="24"/>
        <v>1.3383022576488537E-4</v>
      </c>
      <c r="AB51" s="6">
        <f t="shared" ca="1" si="25"/>
        <v>4.3275476801977046E-5</v>
      </c>
      <c r="AC51" s="6">
        <f t="shared" ca="1" si="26"/>
        <v>-1.7894672804286138E-4</v>
      </c>
      <c r="AD51" s="6">
        <f t="shared" ca="1" si="27"/>
        <v>0</v>
      </c>
      <c r="AE51" s="6">
        <f t="shared" si="28"/>
        <v>1.3383022576488537E-4</v>
      </c>
      <c r="AF51" s="6">
        <f t="shared" ca="1" si="29"/>
        <v>0</v>
      </c>
      <c r="AG51" s="5">
        <f t="shared" ca="1" si="39"/>
        <v>6.6</v>
      </c>
      <c r="AH51" s="5">
        <f t="shared" ca="1" si="40"/>
        <v>6.6</v>
      </c>
      <c r="AI51" s="5">
        <f t="shared" ca="1" si="41"/>
        <v>0</v>
      </c>
      <c r="AJ51" s="5">
        <f t="shared" ca="1" si="42"/>
        <v>0</v>
      </c>
      <c r="AK51" s="5">
        <f t="shared" ca="1" si="43"/>
        <v>0</v>
      </c>
      <c r="AL51" s="5">
        <f t="shared" ca="1" si="44"/>
        <v>6.6</v>
      </c>
      <c r="AM51" s="5">
        <f t="shared" ca="1" si="30"/>
        <v>19.799999999999997</v>
      </c>
    </row>
    <row r="52" spans="8:39" x14ac:dyDescent="0.3">
      <c r="H52" s="5">
        <v>9</v>
      </c>
      <c r="I52" s="6">
        <f t="shared" ca="1" si="6"/>
        <v>0.21027220509925548</v>
      </c>
      <c r="J52" s="6">
        <f t="shared" ca="1" si="7"/>
        <v>0.21027220509925548</v>
      </c>
      <c r="K52" s="6">
        <f t="shared" si="8"/>
        <v>4.4318484119380075E-3</v>
      </c>
      <c r="L52" s="6">
        <f t="shared" ca="1" si="9"/>
        <v>9.3189453824383845E-4</v>
      </c>
      <c r="M52" s="6">
        <f t="shared" ca="1" si="10"/>
        <v>0.1106559946072464</v>
      </c>
      <c r="N52" s="6">
        <f t="shared" ca="1" si="11"/>
        <v>0.1106559946072464</v>
      </c>
      <c r="O52" s="6">
        <f t="shared" si="12"/>
        <v>4.4318484119380075E-3</v>
      </c>
      <c r="P52" s="6">
        <f t="shared" ca="1" si="13"/>
        <v>4.9041059397154571E-4</v>
      </c>
      <c r="Q52" s="6">
        <f t="shared" ca="1" si="14"/>
        <v>0.17365926330033543</v>
      </c>
      <c r="R52" s="6">
        <f t="shared" ca="1" si="15"/>
        <v>0.17365926330033543</v>
      </c>
      <c r="S52" s="6">
        <f t="shared" si="16"/>
        <v>4.4318484119380075E-3</v>
      </c>
      <c r="T52" s="6">
        <f t="shared" ca="1" si="17"/>
        <v>7.6963153027591585E-4</v>
      </c>
      <c r="U52" s="6">
        <f t="shared" ca="1" si="18"/>
        <v>0.22028253331227632</v>
      </c>
      <c r="V52" s="6">
        <f t="shared" ca="1" si="19"/>
        <v>0.22028253331227632</v>
      </c>
      <c r="W52" s="6">
        <f t="shared" si="20"/>
        <v>4.4318484119380075E-3</v>
      </c>
      <c r="X52" s="6">
        <f t="shared" ca="1" si="21"/>
        <v>9.7625879543769307E-4</v>
      </c>
      <c r="Y52" s="6">
        <f t="shared" ca="1" si="22"/>
        <v>0.24039901512534534</v>
      </c>
      <c r="Z52" s="6">
        <f t="shared" ca="1" si="23"/>
        <v>0.24039901512534534</v>
      </c>
      <c r="AA52" s="6">
        <f t="shared" si="24"/>
        <v>4.4318484119380075E-3</v>
      </c>
      <c r="AB52" s="6">
        <f t="shared" ca="1" si="25"/>
        <v>1.0654119934147227E-3</v>
      </c>
      <c r="AC52" s="6">
        <f t="shared" ca="1" si="26"/>
        <v>0.22553327944296908</v>
      </c>
      <c r="AD52" s="6">
        <f t="shared" ca="1" si="27"/>
        <v>0.22553327944296908</v>
      </c>
      <c r="AE52" s="6">
        <f t="shared" si="28"/>
        <v>4.4318484119380075E-3</v>
      </c>
      <c r="AF52" s="6">
        <f t="shared" ca="1" si="29"/>
        <v>9.995293063384935E-4</v>
      </c>
      <c r="AG52" s="5">
        <f t="shared" ca="1" si="39"/>
        <v>0</v>
      </c>
      <c r="AH52" s="5">
        <f t="shared" ca="1" si="40"/>
        <v>6.6</v>
      </c>
      <c r="AI52" s="5">
        <f t="shared" ca="1" si="41"/>
        <v>0</v>
      </c>
      <c r="AJ52" s="5">
        <f t="shared" ca="1" si="42"/>
        <v>0</v>
      </c>
      <c r="AK52" s="5">
        <f t="shared" ca="1" si="43"/>
        <v>0</v>
      </c>
      <c r="AL52" s="5">
        <f t="shared" ca="1" si="44"/>
        <v>0</v>
      </c>
      <c r="AM52" s="5">
        <f t="shared" ca="1" si="30"/>
        <v>6.6</v>
      </c>
    </row>
    <row r="53" spans="8:39" x14ac:dyDescent="0.3">
      <c r="H53" s="5">
        <v>10</v>
      </c>
      <c r="I53" s="6">
        <f t="shared" ca="1" si="6"/>
        <v>0.14103567873200318</v>
      </c>
      <c r="J53" s="6">
        <f t="shared" ca="1" si="7"/>
        <v>0.14103567873200318</v>
      </c>
      <c r="K53" s="6">
        <f t="shared" si="8"/>
        <v>5.3990966513188063E-2</v>
      </c>
      <c r="L53" s="6">
        <f t="shared" ca="1" si="9"/>
        <v>7.6146526075843331E-3</v>
      </c>
      <c r="M53" s="6">
        <f t="shared" ca="1" si="10"/>
        <v>0.15285325468851818</v>
      </c>
      <c r="N53" s="6">
        <f t="shared" ca="1" si="11"/>
        <v>0.15285325468851818</v>
      </c>
      <c r="O53" s="6">
        <f t="shared" si="12"/>
        <v>5.3990966513188063E-2</v>
      </c>
      <c r="P53" s="6">
        <f t="shared" ca="1" si="13"/>
        <v>8.2526949553195922E-3</v>
      </c>
      <c r="Q53" s="6">
        <f t="shared" ca="1" si="14"/>
        <v>0.14470261649458072</v>
      </c>
      <c r="R53" s="6">
        <f t="shared" ca="1" si="15"/>
        <v>0.14470261649458072</v>
      </c>
      <c r="S53" s="6">
        <f t="shared" si="16"/>
        <v>5.3990966513188063E-2</v>
      </c>
      <c r="T53" s="6">
        <f t="shared" ca="1" si="17"/>
        <v>7.8126341215296012E-3</v>
      </c>
      <c r="U53" s="6">
        <f t="shared" ca="1" si="18"/>
        <v>0.22801962160261968</v>
      </c>
      <c r="V53" s="6">
        <f t="shared" ca="1" si="19"/>
        <v>0.22801962160261968</v>
      </c>
      <c r="W53" s="6">
        <f t="shared" si="20"/>
        <v>5.3990966513188063E-2</v>
      </c>
      <c r="X53" s="6">
        <f t="shared" ca="1" si="21"/>
        <v>1.2310999754296852E-2</v>
      </c>
      <c r="Y53" s="6">
        <f t="shared" ca="1" si="22"/>
        <v>0.24271541530605567</v>
      </c>
      <c r="Z53" s="6">
        <f t="shared" ca="1" si="23"/>
        <v>0.24271541530605567</v>
      </c>
      <c r="AA53" s="6">
        <f t="shared" si="24"/>
        <v>5.3990966513188063E-2</v>
      </c>
      <c r="AB53" s="6">
        <f t="shared" ca="1" si="25"/>
        <v>1.3104439860023786E-2</v>
      </c>
      <c r="AC53" s="6">
        <f t="shared" ca="1" si="26"/>
        <v>9.1126608487098304E-2</v>
      </c>
      <c r="AD53" s="6">
        <f t="shared" ca="1" si="27"/>
        <v>9.1126608487098304E-2</v>
      </c>
      <c r="AE53" s="6">
        <f t="shared" si="28"/>
        <v>5.3990966513188063E-2</v>
      </c>
      <c r="AF53" s="6">
        <f t="shared" ca="1" si="29"/>
        <v>4.9200136672873235E-3</v>
      </c>
      <c r="AG53" s="5">
        <f t="shared" ca="1" si="39"/>
        <v>6.6</v>
      </c>
      <c r="AH53" s="5">
        <f t="shared" ca="1" si="40"/>
        <v>6.6</v>
      </c>
      <c r="AI53" s="5">
        <f t="shared" ca="1" si="41"/>
        <v>6.6</v>
      </c>
      <c r="AJ53" s="5">
        <f t="shared" ca="1" si="42"/>
        <v>0</v>
      </c>
      <c r="AK53" s="5">
        <f t="shared" ca="1" si="43"/>
        <v>0</v>
      </c>
      <c r="AL53" s="5">
        <f t="shared" ca="1" si="44"/>
        <v>6.6</v>
      </c>
      <c r="AM53" s="5">
        <f t="shared" ca="1" si="30"/>
        <v>26.4</v>
      </c>
    </row>
    <row r="54" spans="8:39" x14ac:dyDescent="0.3">
      <c r="H54" s="5">
        <v>11</v>
      </c>
      <c r="I54" s="6">
        <f t="shared" ca="1" si="6"/>
        <v>0.38405974871694604</v>
      </c>
      <c r="J54" s="6">
        <f t="shared" ca="1" si="7"/>
        <v>0.38405974871694604</v>
      </c>
      <c r="K54" s="6">
        <f t="shared" si="8"/>
        <v>0.24197072451914337</v>
      </c>
      <c r="L54" s="6">
        <f t="shared" ca="1" si="9"/>
        <v>9.2931215655679578E-2</v>
      </c>
      <c r="M54" s="6">
        <f t="shared" ca="1" si="10"/>
        <v>0.25663114294402456</v>
      </c>
      <c r="N54" s="6">
        <f t="shared" ca="1" si="11"/>
        <v>0.25663114294402456</v>
      </c>
      <c r="O54" s="6">
        <f t="shared" si="12"/>
        <v>0.24197072451914337</v>
      </c>
      <c r="P54" s="6">
        <f t="shared" ca="1" si="13"/>
        <v>6.2097223592341468E-2</v>
      </c>
      <c r="Q54" s="6">
        <f t="shared" ca="1" si="14"/>
        <v>0.1900911144034938</v>
      </c>
      <c r="R54" s="6">
        <f t="shared" ca="1" si="15"/>
        <v>0.1900911144034938</v>
      </c>
      <c r="S54" s="6">
        <f t="shared" si="16"/>
        <v>0.24197072451914337</v>
      </c>
      <c r="T54" s="6">
        <f t="shared" ca="1" si="17"/>
        <v>4.5996484676864763E-2</v>
      </c>
      <c r="U54" s="6">
        <f t="shared" ca="1" si="18"/>
        <v>0.31126789695148505</v>
      </c>
      <c r="V54" s="6">
        <f t="shared" ca="1" si="19"/>
        <v>0.31126789695148505</v>
      </c>
      <c r="W54" s="6">
        <f t="shared" si="20"/>
        <v>0.24197072451914337</v>
      </c>
      <c r="X54" s="6">
        <f t="shared" ca="1" si="21"/>
        <v>7.5317718544900894E-2</v>
      </c>
      <c r="Y54" s="6">
        <f t="shared" ca="1" si="22"/>
        <v>7.5744228334091335E-2</v>
      </c>
      <c r="Z54" s="6">
        <f t="shared" ca="1" si="23"/>
        <v>7.5744228334091335E-2</v>
      </c>
      <c r="AA54" s="6">
        <f t="shared" si="24"/>
        <v>0.24197072451914337</v>
      </c>
      <c r="AB54" s="6">
        <f t="shared" ca="1" si="25"/>
        <v>1.8327885808143509E-2</v>
      </c>
      <c r="AC54" s="6">
        <f t="shared" ca="1" si="26"/>
        <v>0.19901974897557773</v>
      </c>
      <c r="AD54" s="6">
        <f t="shared" ca="1" si="27"/>
        <v>0.19901974897557773</v>
      </c>
      <c r="AE54" s="6">
        <f t="shared" si="28"/>
        <v>0.24197072451914337</v>
      </c>
      <c r="AF54" s="6">
        <f t="shared" ca="1" si="29"/>
        <v>4.815695285323858E-2</v>
      </c>
      <c r="AG54" s="5">
        <f t="shared" ca="1" si="39"/>
        <v>0</v>
      </c>
      <c r="AH54" s="5">
        <f t="shared" ca="1" si="40"/>
        <v>0</v>
      </c>
      <c r="AI54" s="5">
        <f t="shared" ca="1" si="41"/>
        <v>0</v>
      </c>
      <c r="AJ54" s="5">
        <f t="shared" ca="1" si="42"/>
        <v>0</v>
      </c>
      <c r="AK54" s="5">
        <f t="shared" ca="1" si="43"/>
        <v>6.6</v>
      </c>
      <c r="AL54" s="5">
        <f t="shared" ca="1" si="44"/>
        <v>0</v>
      </c>
      <c r="AM54" s="5">
        <f t="shared" ca="1" si="30"/>
        <v>6.6</v>
      </c>
    </row>
    <row r="55" spans="8:39" x14ac:dyDescent="0.3">
      <c r="H55" s="5">
        <v>12</v>
      </c>
      <c r="I55" s="6">
        <f t="shared" ca="1" si="6"/>
        <v>0.17904110384078165</v>
      </c>
      <c r="J55" s="6">
        <f t="shared" ca="1" si="7"/>
        <v>0.17904110384078165</v>
      </c>
      <c r="K55" s="6">
        <f t="shared" si="8"/>
        <v>0.3989422804014327</v>
      </c>
      <c r="L55" s="6">
        <f t="shared" ca="1" si="9"/>
        <v>7.1427066251831137E-2</v>
      </c>
      <c r="M55" s="6">
        <f t="shared" ca="1" si="10"/>
        <v>4.146737237490028E-2</v>
      </c>
      <c r="N55" s="6">
        <f t="shared" ca="1" si="11"/>
        <v>4.146737237490028E-2</v>
      </c>
      <c r="O55" s="6">
        <f t="shared" si="12"/>
        <v>0.3989422804014327</v>
      </c>
      <c r="P55" s="6">
        <f t="shared" ca="1" si="13"/>
        <v>1.654308809749809E-2</v>
      </c>
      <c r="Q55" s="6">
        <f t="shared" ca="1" si="14"/>
        <v>0.15196398398872923</v>
      </c>
      <c r="R55" s="6">
        <f t="shared" ca="1" si="15"/>
        <v>0.15196398398872923</v>
      </c>
      <c r="S55" s="6">
        <f t="shared" si="16"/>
        <v>0.3989422804014327</v>
      </c>
      <c r="T55" s="6">
        <f t="shared" ca="1" si="17"/>
        <v>6.0624858311350449E-2</v>
      </c>
      <c r="U55" s="6">
        <f t="shared" ca="1" si="18"/>
        <v>-4.9993701904372578E-2</v>
      </c>
      <c r="V55" s="6">
        <f t="shared" ca="1" si="19"/>
        <v>0</v>
      </c>
      <c r="W55" s="6">
        <f t="shared" si="20"/>
        <v>0.3989422804014327</v>
      </c>
      <c r="X55" s="6">
        <f t="shared" ca="1" si="21"/>
        <v>0</v>
      </c>
      <c r="Y55" s="6">
        <f t="shared" ca="1" si="22"/>
        <v>0.10010549529450918</v>
      </c>
      <c r="Z55" s="6">
        <f t="shared" ca="1" si="23"/>
        <v>0.10010549529450918</v>
      </c>
      <c r="AA55" s="6">
        <f t="shared" si="24"/>
        <v>0.3989422804014327</v>
      </c>
      <c r="AB55" s="6">
        <f t="shared" ca="1" si="25"/>
        <v>3.9936314573506382E-2</v>
      </c>
      <c r="AC55" s="6">
        <f t="shared" ca="1" si="26"/>
        <v>1.6383114329518444E-2</v>
      </c>
      <c r="AD55" s="6">
        <f t="shared" ca="1" si="27"/>
        <v>1.6383114329518444E-2</v>
      </c>
      <c r="AE55" s="6">
        <f t="shared" si="28"/>
        <v>0.3989422804014327</v>
      </c>
      <c r="AF55" s="6">
        <f t="shared" ca="1" si="29"/>
        <v>6.5359169906954772E-3</v>
      </c>
      <c r="AG55" s="5">
        <f t="shared" ca="1" si="39"/>
        <v>0</v>
      </c>
      <c r="AH55" s="5">
        <f t="shared" ca="1" si="40"/>
        <v>6.6</v>
      </c>
      <c r="AI55" s="5">
        <f t="shared" ca="1" si="41"/>
        <v>6.6</v>
      </c>
      <c r="AJ55" s="5">
        <f t="shared" ca="1" si="42"/>
        <v>6.6</v>
      </c>
      <c r="AK55" s="5">
        <f t="shared" ca="1" si="43"/>
        <v>6.6</v>
      </c>
      <c r="AL55" s="5">
        <f t="shared" ca="1" si="44"/>
        <v>6.6</v>
      </c>
      <c r="AM55" s="5">
        <f t="shared" ca="1" si="30"/>
        <v>33</v>
      </c>
    </row>
    <row r="56" spans="8:39" x14ac:dyDescent="0.3">
      <c r="H56" s="5">
        <v>13</v>
      </c>
      <c r="I56" s="6">
        <f t="shared" ca="1" si="6"/>
        <v>0.14531219071642698</v>
      </c>
      <c r="J56" s="6">
        <f t="shared" ca="1" si="7"/>
        <v>0.14531219071642698</v>
      </c>
      <c r="K56" s="6">
        <f t="shared" si="8"/>
        <v>0.24197072451914337</v>
      </c>
      <c r="L56" s="6">
        <f t="shared" ca="1" si="9"/>
        <v>3.5161296069117776E-2</v>
      </c>
      <c r="M56" s="6">
        <f t="shared" ca="1" si="10"/>
        <v>0.17743487520663126</v>
      </c>
      <c r="N56" s="6">
        <f t="shared" ca="1" si="11"/>
        <v>0.17743487520663126</v>
      </c>
      <c r="O56" s="6">
        <f t="shared" si="12"/>
        <v>0.24197072451914337</v>
      </c>
      <c r="P56" s="6">
        <f t="shared" ca="1" si="13"/>
        <v>4.2934045308712351E-2</v>
      </c>
      <c r="Q56" s="6">
        <f t="shared" ca="1" si="14"/>
        <v>0.30038661125447186</v>
      </c>
      <c r="R56" s="6">
        <f t="shared" ca="1" si="15"/>
        <v>0.30038661125447186</v>
      </c>
      <c r="S56" s="6">
        <f t="shared" si="16"/>
        <v>0.24197072451914337</v>
      </c>
      <c r="T56" s="6">
        <f t="shared" ca="1" si="17"/>
        <v>7.2684765961094813E-2</v>
      </c>
      <c r="U56" s="6">
        <f t="shared" ca="1" si="18"/>
        <v>7.12435800328024E-2</v>
      </c>
      <c r="V56" s="6">
        <f t="shared" ca="1" si="19"/>
        <v>7.12435800328024E-2</v>
      </c>
      <c r="W56" s="6">
        <f t="shared" si="20"/>
        <v>0.24197072451914337</v>
      </c>
      <c r="X56" s="6">
        <f t="shared" ca="1" si="21"/>
        <v>1.7238860677874772E-2</v>
      </c>
      <c r="Y56" s="6">
        <f t="shared" ca="1" si="22"/>
        <v>-5.5408346884351145E-2</v>
      </c>
      <c r="Z56" s="6">
        <f t="shared" ca="1" si="23"/>
        <v>0</v>
      </c>
      <c r="AA56" s="6">
        <f t="shared" si="24"/>
        <v>0.24197072451914337</v>
      </c>
      <c r="AB56" s="6">
        <f t="shared" ca="1" si="25"/>
        <v>0</v>
      </c>
      <c r="AC56" s="6">
        <f t="shared" ca="1" si="26"/>
        <v>0.26386430825281793</v>
      </c>
      <c r="AD56" s="6">
        <f t="shared" ca="1" si="27"/>
        <v>0.26386430825281793</v>
      </c>
      <c r="AE56" s="6">
        <f t="shared" si="28"/>
        <v>0.24197072451914337</v>
      </c>
      <c r="AF56" s="6">
        <f t="shared" ca="1" si="29"/>
        <v>6.3847437842676935E-2</v>
      </c>
      <c r="AG56" s="5">
        <f t="shared" ca="1" si="39"/>
        <v>6.6</v>
      </c>
      <c r="AH56" s="5">
        <f t="shared" ca="1" si="40"/>
        <v>0</v>
      </c>
      <c r="AI56" s="5">
        <f t="shared" ca="1" si="41"/>
        <v>0</v>
      </c>
      <c r="AJ56" s="5">
        <f t="shared" ca="1" si="42"/>
        <v>6.6</v>
      </c>
      <c r="AK56" s="5">
        <f t="shared" ca="1" si="43"/>
        <v>6.6</v>
      </c>
      <c r="AL56" s="5">
        <f t="shared" ca="1" si="44"/>
        <v>0</v>
      </c>
      <c r="AM56" s="5">
        <f t="shared" ca="1" si="30"/>
        <v>19.799999999999997</v>
      </c>
    </row>
    <row r="57" spans="8:39" x14ac:dyDescent="0.3">
      <c r="H57" s="5">
        <v>14</v>
      </c>
      <c r="I57" s="6">
        <f t="shared" ca="1" si="6"/>
        <v>0.30911832176392962</v>
      </c>
      <c r="J57" s="6">
        <f t="shared" ca="1" si="7"/>
        <v>0.30911832176392962</v>
      </c>
      <c r="K57" s="6">
        <f t="shared" si="8"/>
        <v>5.3990966513188063E-2</v>
      </c>
      <c r="L57" s="6">
        <f t="shared" ca="1" si="9"/>
        <v>1.6689596958969218E-2</v>
      </c>
      <c r="M57" s="6">
        <f t="shared" ca="1" si="10"/>
        <v>0.20260206221622101</v>
      </c>
      <c r="N57" s="6">
        <f t="shared" ca="1" si="11"/>
        <v>0.20260206221622101</v>
      </c>
      <c r="O57" s="6">
        <f t="shared" si="12"/>
        <v>5.3990966513188063E-2</v>
      </c>
      <c r="P57" s="6">
        <f t="shared" ca="1" si="13"/>
        <v>1.0938681156618833E-2</v>
      </c>
      <c r="Q57" s="6">
        <f t="shared" ca="1" si="14"/>
        <v>0.40550131117360566</v>
      </c>
      <c r="R57" s="6">
        <f t="shared" ca="1" si="15"/>
        <v>0.40550131117360566</v>
      </c>
      <c r="S57" s="6">
        <f t="shared" si="16"/>
        <v>5.3990966513188063E-2</v>
      </c>
      <c r="T57" s="6">
        <f t="shared" ca="1" si="17"/>
        <v>2.1893407712627995E-2</v>
      </c>
      <c r="U57" s="6">
        <f t="shared" ca="1" si="18"/>
        <v>0.27236605179689144</v>
      </c>
      <c r="V57" s="6">
        <f t="shared" ca="1" si="19"/>
        <v>0.27236605179689144</v>
      </c>
      <c r="W57" s="6">
        <f t="shared" si="20"/>
        <v>5.3990966513188063E-2</v>
      </c>
      <c r="X57" s="6">
        <f t="shared" ca="1" si="21"/>
        <v>1.4705306381895211E-2</v>
      </c>
      <c r="Y57" s="6">
        <f t="shared" ca="1" si="22"/>
        <v>0.29589617154592773</v>
      </c>
      <c r="Z57" s="6">
        <f t="shared" ca="1" si="23"/>
        <v>0.29589617154592773</v>
      </c>
      <c r="AA57" s="6">
        <f t="shared" si="24"/>
        <v>5.3990966513188063E-2</v>
      </c>
      <c r="AB57" s="6">
        <f t="shared" ca="1" si="25"/>
        <v>1.5975720289316736E-2</v>
      </c>
      <c r="AC57" s="6">
        <f t="shared" ca="1" si="26"/>
        <v>0.34052666560518441</v>
      </c>
      <c r="AD57" s="6">
        <f t="shared" ca="1" si="27"/>
        <v>0.34052666560518441</v>
      </c>
      <c r="AE57" s="6">
        <f t="shared" si="28"/>
        <v>5.3990966513188063E-2</v>
      </c>
      <c r="AF57" s="6">
        <f t="shared" ca="1" si="29"/>
        <v>1.8385363799537102E-2</v>
      </c>
      <c r="AG57" s="5">
        <f t="shared" ca="1" si="39"/>
        <v>0</v>
      </c>
      <c r="AH57" s="5">
        <f t="shared" ca="1" si="40"/>
        <v>0</v>
      </c>
      <c r="AI57" s="5">
        <f t="shared" ca="1" si="41"/>
        <v>0</v>
      </c>
      <c r="AJ57" s="5">
        <f t="shared" ca="1" si="42"/>
        <v>0</v>
      </c>
      <c r="AK57" s="5">
        <f t="shared" ca="1" si="43"/>
        <v>0</v>
      </c>
      <c r="AL57" s="5">
        <f t="shared" ca="1" si="44"/>
        <v>0</v>
      </c>
      <c r="AM57" s="5">
        <f t="shared" ca="1" si="30"/>
        <v>0</v>
      </c>
    </row>
    <row r="58" spans="8:39" x14ac:dyDescent="0.3">
      <c r="H58" s="5">
        <v>15</v>
      </c>
      <c r="I58" s="6">
        <f t="shared" ca="1" si="6"/>
        <v>0.14428201892685177</v>
      </c>
      <c r="J58" s="6">
        <f t="shared" ca="1" si="7"/>
        <v>0.14428201892685177</v>
      </c>
      <c r="K58" s="6">
        <f t="shared" si="8"/>
        <v>4.4318484119380075E-3</v>
      </c>
      <c r="L58" s="6">
        <f t="shared" ca="1" si="9"/>
        <v>6.394360364521776E-4</v>
      </c>
      <c r="M58" s="6">
        <f t="shared" ca="1" si="10"/>
        <v>2.4104833261672232E-2</v>
      </c>
      <c r="N58" s="6">
        <f t="shared" ca="1" si="11"/>
        <v>2.4104833261672232E-2</v>
      </c>
      <c r="O58" s="6">
        <f t="shared" si="12"/>
        <v>4.4318484119380075E-3</v>
      </c>
      <c r="P58" s="6">
        <f t="shared" ca="1" si="13"/>
        <v>1.0682896701077254E-4</v>
      </c>
      <c r="Q58" s="6">
        <f t="shared" ca="1" si="14"/>
        <v>0.29988957996421151</v>
      </c>
      <c r="R58" s="6">
        <f t="shared" ca="1" si="15"/>
        <v>0.29988957996421151</v>
      </c>
      <c r="S58" s="6">
        <f t="shared" si="16"/>
        <v>4.4318484119380075E-3</v>
      </c>
      <c r="T58" s="6">
        <f t="shared" ca="1" si="17"/>
        <v>1.3290651587211468E-3</v>
      </c>
      <c r="U58" s="6">
        <f t="shared" ca="1" si="18"/>
        <v>0.40036064841003882</v>
      </c>
      <c r="V58" s="6">
        <f t="shared" ca="1" si="19"/>
        <v>0.40036064841003882</v>
      </c>
      <c r="W58" s="6">
        <f t="shared" si="20"/>
        <v>4.4318484119380075E-3</v>
      </c>
      <c r="X58" s="6">
        <f t="shared" ca="1" si="21"/>
        <v>1.7743377038585016E-3</v>
      </c>
      <c r="Y58" s="6">
        <f t="shared" ca="1" si="22"/>
        <v>0.25521999569523879</v>
      </c>
      <c r="Z58" s="6">
        <f t="shared" ca="1" si="23"/>
        <v>0.25521999569523879</v>
      </c>
      <c r="AA58" s="6">
        <f t="shared" si="24"/>
        <v>4.4318484119380075E-3</v>
      </c>
      <c r="AB58" s="6">
        <f t="shared" ca="1" si="25"/>
        <v>1.131096332616769E-3</v>
      </c>
      <c r="AC58" s="6">
        <f t="shared" ca="1" si="26"/>
        <v>0.36479915652144279</v>
      </c>
      <c r="AD58" s="6">
        <f t="shared" ca="1" si="27"/>
        <v>0.36479915652144279</v>
      </c>
      <c r="AE58" s="6">
        <f t="shared" si="28"/>
        <v>4.4318484119380075E-3</v>
      </c>
      <c r="AF58" s="6">
        <f t="shared" ca="1" si="29"/>
        <v>1.6167345625058809E-3</v>
      </c>
      <c r="AG58" s="5">
        <f t="shared" ca="1" si="39"/>
        <v>6.6</v>
      </c>
      <c r="AH58" s="5">
        <f t="shared" ca="1" si="40"/>
        <v>6.6</v>
      </c>
      <c r="AI58" s="5">
        <f t="shared" ca="1" si="41"/>
        <v>0</v>
      </c>
      <c r="AJ58" s="5">
        <f t="shared" ca="1" si="42"/>
        <v>0</v>
      </c>
      <c r="AK58" s="5">
        <f t="shared" ca="1" si="43"/>
        <v>0</v>
      </c>
      <c r="AL58" s="5">
        <f t="shared" ca="1" si="44"/>
        <v>0</v>
      </c>
      <c r="AM58" s="5">
        <f t="shared" ca="1" si="30"/>
        <v>13.2</v>
      </c>
    </row>
    <row r="59" spans="8:39" x14ac:dyDescent="0.3">
      <c r="H59" s="5">
        <v>16</v>
      </c>
      <c r="I59" s="6">
        <f t="shared" ca="1" si="6"/>
        <v>0.16532946419516614</v>
      </c>
      <c r="J59" s="6">
        <f t="shared" ca="1" si="7"/>
        <v>0.16532946419516614</v>
      </c>
      <c r="K59" s="6">
        <f t="shared" si="8"/>
        <v>1.3383022576488537E-4</v>
      </c>
      <c r="L59" s="6">
        <f t="shared" ca="1" si="9"/>
        <v>2.2126079518826617E-5</v>
      </c>
      <c r="M59" s="6">
        <f t="shared" ca="1" si="10"/>
        <v>3.9284605155279984E-2</v>
      </c>
      <c r="N59" s="6">
        <f t="shared" ca="1" si="11"/>
        <v>3.9284605155279984E-2</v>
      </c>
      <c r="O59" s="6">
        <f t="shared" si="12"/>
        <v>1.3383022576488537E-4</v>
      </c>
      <c r="P59" s="6">
        <f t="shared" ca="1" si="13"/>
        <v>5.2574675770154995E-6</v>
      </c>
      <c r="Q59" s="6">
        <f t="shared" ca="1" si="14"/>
        <v>0.24387257280647967</v>
      </c>
      <c r="R59" s="6">
        <f t="shared" ca="1" si="15"/>
        <v>0.24387257280647967</v>
      </c>
      <c r="S59" s="6">
        <f t="shared" si="16"/>
        <v>1.3383022576488537E-4</v>
      </c>
      <c r="T59" s="6">
        <f t="shared" ca="1" si="17"/>
        <v>3.2637521476554619E-5</v>
      </c>
      <c r="U59" s="6">
        <f t="shared" ca="1" si="18"/>
        <v>6.959892067378648E-2</v>
      </c>
      <c r="V59" s="6">
        <f t="shared" ca="1" si="19"/>
        <v>6.959892067378648E-2</v>
      </c>
      <c r="W59" s="6">
        <f t="shared" si="20"/>
        <v>1.3383022576488537E-4</v>
      </c>
      <c r="X59" s="6">
        <f t="shared" ca="1" si="21"/>
        <v>9.3144392667651918E-6</v>
      </c>
      <c r="Y59" s="6">
        <f t="shared" ca="1" si="22"/>
        <v>0.28169008222089242</v>
      </c>
      <c r="Z59" s="6">
        <f t="shared" ca="1" si="23"/>
        <v>0.28169008222089242</v>
      </c>
      <c r="AA59" s="6">
        <f t="shared" si="24"/>
        <v>1.3383022576488537E-4</v>
      </c>
      <c r="AB59" s="6">
        <f t="shared" ca="1" si="25"/>
        <v>3.7698647299351154E-5</v>
      </c>
      <c r="AC59" s="6">
        <f t="shared" ca="1" si="26"/>
        <v>-4.4247515286316652E-2</v>
      </c>
      <c r="AD59" s="6">
        <f t="shared" ca="1" si="27"/>
        <v>0</v>
      </c>
      <c r="AE59" s="6">
        <f t="shared" si="28"/>
        <v>1.3383022576488537E-4</v>
      </c>
      <c r="AF59" s="6">
        <f t="shared" ca="1" si="29"/>
        <v>0</v>
      </c>
      <c r="AG59" s="5">
        <f t="shared" ca="1" si="39"/>
        <v>0</v>
      </c>
      <c r="AH59" s="5">
        <f t="shared" ca="1" si="40"/>
        <v>6.6</v>
      </c>
      <c r="AI59" s="5">
        <f t="shared" ca="1" si="41"/>
        <v>0</v>
      </c>
      <c r="AJ59" s="5">
        <f t="shared" ca="1" si="42"/>
        <v>6.6</v>
      </c>
      <c r="AK59" s="5">
        <f t="shared" ca="1" si="43"/>
        <v>0</v>
      </c>
      <c r="AL59" s="5">
        <f t="shared" ca="1" si="44"/>
        <v>6.6</v>
      </c>
      <c r="AM59" s="5">
        <f t="shared" ca="1" si="30"/>
        <v>19.799999999999997</v>
      </c>
    </row>
    <row r="60" spans="8:39" x14ac:dyDescent="0.3">
      <c r="H60" s="5">
        <v>17</v>
      </c>
      <c r="I60" s="6">
        <f t="shared" ca="1" si="6"/>
        <v>2.2146815810980103E-2</v>
      </c>
      <c r="J60" s="6">
        <f t="shared" ca="1" si="7"/>
        <v>2.2146815810980103E-2</v>
      </c>
      <c r="K60" s="6">
        <f t="shared" si="8"/>
        <v>1.4867195147342977E-6</v>
      </c>
      <c r="L60" s="6">
        <f t="shared" ca="1" si="9"/>
        <v>3.2926103255410208E-8</v>
      </c>
      <c r="M60" s="6">
        <f t="shared" ca="1" si="10"/>
        <v>0.25138347356759094</v>
      </c>
      <c r="N60" s="6">
        <f t="shared" ca="1" si="11"/>
        <v>0.25138347356759094</v>
      </c>
      <c r="O60" s="6">
        <f t="shared" si="12"/>
        <v>1.4867195147342977E-6</v>
      </c>
      <c r="P60" s="6">
        <f t="shared" ca="1" si="13"/>
        <v>3.7373671583463096E-7</v>
      </c>
      <c r="Q60" s="6">
        <f t="shared" ca="1" si="14"/>
        <v>-0.20120341558638155</v>
      </c>
      <c r="R60" s="6">
        <f t="shared" ca="1" si="15"/>
        <v>0</v>
      </c>
      <c r="S60" s="6">
        <f t="shared" si="16"/>
        <v>1.4867195147342977E-6</v>
      </c>
      <c r="T60" s="6">
        <f t="shared" ca="1" si="17"/>
        <v>0</v>
      </c>
      <c r="U60" s="6">
        <f t="shared" ca="1" si="18"/>
        <v>8.3378075433345855E-2</v>
      </c>
      <c r="V60" s="6">
        <f t="shared" ca="1" si="19"/>
        <v>8.3378075433345855E-2</v>
      </c>
      <c r="W60" s="6">
        <f t="shared" si="20"/>
        <v>1.4867195147342977E-6</v>
      </c>
      <c r="X60" s="6">
        <f t="shared" ca="1" si="21"/>
        <v>1.2395981184774362E-7</v>
      </c>
      <c r="Y60" s="6">
        <f t="shared" ca="1" si="22"/>
        <v>0.12042431551826582</v>
      </c>
      <c r="Z60" s="6">
        <f t="shared" ca="1" si="23"/>
        <v>0.12042431551826582</v>
      </c>
      <c r="AA60" s="6">
        <f t="shared" si="24"/>
        <v>1.4867195147342977E-6</v>
      </c>
      <c r="AB60" s="6">
        <f t="shared" ca="1" si="25"/>
        <v>1.7903717992952613E-7</v>
      </c>
      <c r="AC60" s="6">
        <f t="shared" ca="1" si="26"/>
        <v>0.12604783311071877</v>
      </c>
      <c r="AD60" s="6">
        <f t="shared" ca="1" si="27"/>
        <v>0.12604783311071877</v>
      </c>
      <c r="AE60" s="6">
        <f t="shared" si="28"/>
        <v>1.4867195147342977E-6</v>
      </c>
      <c r="AF60" s="6">
        <f t="shared" ca="1" si="29"/>
        <v>1.8739777327567753E-7</v>
      </c>
      <c r="AG60" s="5">
        <f t="shared" ca="1" si="39"/>
        <v>6.6</v>
      </c>
      <c r="AH60" s="5">
        <f t="shared" ca="1" si="40"/>
        <v>0</v>
      </c>
      <c r="AI60" s="5">
        <f t="shared" ca="1" si="41"/>
        <v>6.6</v>
      </c>
      <c r="AJ60" s="5">
        <f t="shared" ca="1" si="42"/>
        <v>6.6</v>
      </c>
      <c r="AK60" s="5">
        <f t="shared" ca="1" si="43"/>
        <v>6.6</v>
      </c>
      <c r="AL60" s="5">
        <f t="shared" ca="1" si="44"/>
        <v>6.6</v>
      </c>
      <c r="AM60" s="5">
        <f t="shared" ca="1" si="30"/>
        <v>33</v>
      </c>
    </row>
    <row r="61" spans="8:39" x14ac:dyDescent="0.3">
      <c r="H61" s="5">
        <v>18</v>
      </c>
      <c r="I61" s="6">
        <f t="shared" ca="1" si="6"/>
        <v>0.30581085074421621</v>
      </c>
      <c r="J61" s="6">
        <f t="shared" ca="1" si="7"/>
        <v>0.30581085074421621</v>
      </c>
      <c r="K61" s="6">
        <f t="shared" si="8"/>
        <v>6.0758828498232861E-9</v>
      </c>
      <c r="L61" s="6">
        <f t="shared" ca="1" si="9"/>
        <v>1.8580709033266521E-9</v>
      </c>
      <c r="M61" s="6">
        <f t="shared" ca="1" si="10"/>
        <v>0.29929021034692971</v>
      </c>
      <c r="N61" s="6">
        <f t="shared" ca="1" si="11"/>
        <v>0.29929021034692971</v>
      </c>
      <c r="O61" s="6">
        <f t="shared" si="12"/>
        <v>6.0758828498232861E-9</v>
      </c>
      <c r="P61" s="6">
        <f t="shared" ca="1" si="13"/>
        <v>1.8184522561669141E-9</v>
      </c>
      <c r="Q61" s="6">
        <f t="shared" ca="1" si="14"/>
        <v>-4.9974659812742406E-2</v>
      </c>
      <c r="R61" s="6">
        <f t="shared" ca="1" si="15"/>
        <v>0</v>
      </c>
      <c r="S61" s="6">
        <f t="shared" si="16"/>
        <v>6.0758828498232861E-9</v>
      </c>
      <c r="T61" s="6">
        <f t="shared" ca="1" si="17"/>
        <v>0</v>
      </c>
      <c r="U61" s="6">
        <f t="shared" ca="1" si="18"/>
        <v>0.10546693816875918</v>
      </c>
      <c r="V61" s="6">
        <f t="shared" ca="1" si="19"/>
        <v>0.10546693816875918</v>
      </c>
      <c r="W61" s="6">
        <f t="shared" si="20"/>
        <v>6.0758828498232861E-9</v>
      </c>
      <c r="X61" s="6">
        <f t="shared" ca="1" si="21"/>
        <v>6.4080476084293686E-10</v>
      </c>
      <c r="Y61" s="6">
        <f t="shared" ca="1" si="22"/>
        <v>6.592799684610684E-2</v>
      </c>
      <c r="Z61" s="6">
        <f t="shared" ca="1" si="23"/>
        <v>6.592799684610684E-2</v>
      </c>
      <c r="AA61" s="6">
        <f t="shared" si="24"/>
        <v>6.0758828498232861E-9</v>
      </c>
      <c r="AB61" s="6">
        <f t="shared" ca="1" si="25"/>
        <v>4.0057078536046424E-10</v>
      </c>
      <c r="AC61" s="6">
        <f t="shared" ca="1" si="26"/>
        <v>0.16735423048926223</v>
      </c>
      <c r="AD61" s="6">
        <f t="shared" ca="1" si="27"/>
        <v>0.16735423048926223</v>
      </c>
      <c r="AE61" s="6">
        <f t="shared" si="28"/>
        <v>6.0758828498232861E-9</v>
      </c>
      <c r="AF61" s="6">
        <f t="shared" ca="1" si="29"/>
        <v>1.0168246988750818E-9</v>
      </c>
      <c r="AG61" s="5">
        <f t="shared" ca="1" si="39"/>
        <v>0</v>
      </c>
      <c r="AH61" s="5">
        <f t="shared" ca="1" si="40"/>
        <v>0</v>
      </c>
      <c r="AI61" s="5">
        <f t="shared" ca="1" si="41"/>
        <v>6.6</v>
      </c>
      <c r="AJ61" s="5">
        <f t="shared" ca="1" si="42"/>
        <v>6.6</v>
      </c>
      <c r="AK61" s="5">
        <f t="shared" ca="1" si="43"/>
        <v>6.6</v>
      </c>
      <c r="AL61" s="5">
        <f t="shared" ca="1" si="44"/>
        <v>0</v>
      </c>
      <c r="AM61" s="5">
        <f t="shared" ca="1" si="30"/>
        <v>19.799999999999997</v>
      </c>
    </row>
    <row r="62" spans="8:39" x14ac:dyDescent="0.3">
      <c r="H62" s="5">
        <v>19</v>
      </c>
      <c r="I62" s="6">
        <f t="shared" ca="1" si="6"/>
        <v>0.10302085628610214</v>
      </c>
      <c r="J62" s="6">
        <f t="shared" ca="1" si="7"/>
        <v>0.10302085628610214</v>
      </c>
      <c r="K62" s="6">
        <f t="shared" si="8"/>
        <v>9.1347204083645936E-12</v>
      </c>
      <c r="L62" s="6">
        <f t="shared" ca="1" si="9"/>
        <v>9.4106671840385306E-13</v>
      </c>
      <c r="M62" s="6">
        <f t="shared" ca="1" si="10"/>
        <v>0.17578170468413867</v>
      </c>
      <c r="N62" s="6">
        <f t="shared" ca="1" si="11"/>
        <v>0.17578170468413867</v>
      </c>
      <c r="O62" s="6">
        <f t="shared" si="12"/>
        <v>9.1347204083645936E-12</v>
      </c>
      <c r="P62" s="6">
        <f t="shared" ca="1" si="13"/>
        <v>1.6057167251953197E-12</v>
      </c>
      <c r="Q62" s="6">
        <f t="shared" ca="1" si="14"/>
        <v>0.13574209570942863</v>
      </c>
      <c r="R62" s="6">
        <f t="shared" ca="1" si="15"/>
        <v>0.13574209570942863</v>
      </c>
      <c r="S62" s="6">
        <f t="shared" si="16"/>
        <v>9.1347204083645936E-12</v>
      </c>
      <c r="T62" s="6">
        <f t="shared" ca="1" si="17"/>
        <v>1.2399660919510976E-12</v>
      </c>
      <c r="U62" s="6">
        <f t="shared" ca="1" si="18"/>
        <v>0.46306693328078152</v>
      </c>
      <c r="V62" s="6">
        <f t="shared" ca="1" si="19"/>
        <v>0.46306693328078152</v>
      </c>
      <c r="W62" s="6">
        <f t="shared" si="20"/>
        <v>9.1347204083645936E-12</v>
      </c>
      <c r="X62" s="6">
        <f t="shared" ca="1" si="21"/>
        <v>4.2299869658787603E-12</v>
      </c>
      <c r="Y62" s="6">
        <f t="shared" ca="1" si="22"/>
        <v>0.14818431620758898</v>
      </c>
      <c r="Z62" s="6">
        <f t="shared" ca="1" si="23"/>
        <v>0.14818431620758898</v>
      </c>
      <c r="AA62" s="6">
        <f t="shared" si="24"/>
        <v>9.1347204083645936E-12</v>
      </c>
      <c r="AB62" s="6">
        <f t="shared" ca="1" si="25"/>
        <v>1.3536222974610153E-12</v>
      </c>
      <c r="AC62" s="6">
        <f t="shared" ca="1" si="26"/>
        <v>0.1879236621477387</v>
      </c>
      <c r="AD62" s="6">
        <f t="shared" ca="1" si="27"/>
        <v>0.1879236621477387</v>
      </c>
      <c r="AE62" s="6">
        <f t="shared" si="28"/>
        <v>9.1347204083645936E-12</v>
      </c>
      <c r="AF62" s="6">
        <f t="shared" ca="1" si="29"/>
        <v>1.7166301118355615E-12</v>
      </c>
      <c r="AG62" s="5">
        <f t="shared" ca="1" si="39"/>
        <v>6.6</v>
      </c>
      <c r="AH62" s="5">
        <f t="shared" ca="1" si="40"/>
        <v>0</v>
      </c>
      <c r="AI62" s="5">
        <f t="shared" ca="1" si="41"/>
        <v>6.6</v>
      </c>
      <c r="AJ62" s="5">
        <f t="shared" ca="1" si="42"/>
        <v>0</v>
      </c>
      <c r="AK62" s="5">
        <f t="shared" ca="1" si="43"/>
        <v>6.6</v>
      </c>
      <c r="AL62" s="5">
        <f t="shared" ca="1" si="44"/>
        <v>0</v>
      </c>
      <c r="AM62" s="5">
        <f t="shared" ca="1" si="30"/>
        <v>19.799999999999997</v>
      </c>
    </row>
    <row r="63" spans="8:39" x14ac:dyDescent="0.3">
      <c r="H63" s="5">
        <v>20</v>
      </c>
      <c r="I63" s="6">
        <f t="shared" ca="1" si="6"/>
        <v>0.1525340099615381</v>
      </c>
      <c r="J63" s="6">
        <f t="shared" ca="1" si="7"/>
        <v>0.1525340099615381</v>
      </c>
      <c r="K63" s="6">
        <f t="shared" si="8"/>
        <v>5.0522710835368927E-15</v>
      </c>
      <c r="L63" s="6">
        <f t="shared" ca="1" si="9"/>
        <v>7.7064316778460727E-16</v>
      </c>
      <c r="M63" s="6">
        <f t="shared" ca="1" si="10"/>
        <v>0.29669116438605103</v>
      </c>
      <c r="N63" s="6">
        <f t="shared" ca="1" si="11"/>
        <v>0.29669116438605103</v>
      </c>
      <c r="O63" s="6">
        <f t="shared" si="12"/>
        <v>5.0522710835368927E-15</v>
      </c>
      <c r="P63" s="6">
        <f t="shared" ca="1" si="13"/>
        <v>1.4989641905685364E-15</v>
      </c>
      <c r="Q63" s="6">
        <f t="shared" ca="1" si="14"/>
        <v>0.11702458625314238</v>
      </c>
      <c r="R63" s="6">
        <f t="shared" ca="1" si="15"/>
        <v>0.11702458625314238</v>
      </c>
      <c r="S63" s="6">
        <f t="shared" si="16"/>
        <v>5.0522710835368927E-15</v>
      </c>
      <c r="T63" s="6">
        <f t="shared" ca="1" si="17"/>
        <v>5.9123993318962026E-16</v>
      </c>
      <c r="U63" s="6">
        <f t="shared" ca="1" si="18"/>
        <v>0.21608901134141123</v>
      </c>
      <c r="V63" s="6">
        <f t="shared" ca="1" si="19"/>
        <v>0.21608901134141123</v>
      </c>
      <c r="W63" s="6">
        <f t="shared" si="20"/>
        <v>5.0522710835368927E-15</v>
      </c>
      <c r="X63" s="6">
        <f t="shared" ca="1" si="21"/>
        <v>1.0917402634702877E-15</v>
      </c>
      <c r="Y63" s="6">
        <f t="shared" ca="1" si="22"/>
        <v>0.33571506568636111</v>
      </c>
      <c r="Z63" s="6">
        <f t="shared" ca="1" si="23"/>
        <v>0.33571506568636111</v>
      </c>
      <c r="AA63" s="6">
        <f t="shared" si="24"/>
        <v>5.0522710835368927E-15</v>
      </c>
      <c r="AB63" s="6">
        <f t="shared" ca="1" si="25"/>
        <v>1.6961235186748908E-15</v>
      </c>
      <c r="AC63" s="6">
        <f t="shared" ca="1" si="26"/>
        <v>0.19494759743077261</v>
      </c>
      <c r="AD63" s="6">
        <f t="shared" ca="1" si="27"/>
        <v>0.19494759743077261</v>
      </c>
      <c r="AE63" s="6">
        <f t="shared" si="28"/>
        <v>5.0522710835368927E-15</v>
      </c>
      <c r="AF63" s="6">
        <f t="shared" ca="1" si="29"/>
        <v>9.8492810930448358E-16</v>
      </c>
      <c r="AG63" s="5">
        <f t="shared" ca="1" si="39"/>
        <v>6.6</v>
      </c>
      <c r="AH63" s="5">
        <f t="shared" ca="1" si="40"/>
        <v>0</v>
      </c>
      <c r="AI63" s="5">
        <f t="shared" ca="1" si="41"/>
        <v>6.6</v>
      </c>
      <c r="AJ63" s="5">
        <f t="shared" ca="1" si="42"/>
        <v>0</v>
      </c>
      <c r="AK63" s="5">
        <f t="shared" ca="1" si="43"/>
        <v>0</v>
      </c>
      <c r="AL63" s="5">
        <f t="shared" ca="1" si="44"/>
        <v>0</v>
      </c>
      <c r="AM63" s="5">
        <f t="shared" ca="1" si="30"/>
        <v>13.2</v>
      </c>
    </row>
    <row r="64" spans="8:39" x14ac:dyDescent="0.3">
      <c r="H64" s="5">
        <v>21</v>
      </c>
      <c r="I64" s="6">
        <f t="shared" ca="1" si="6"/>
        <v>0.20682252376855825</v>
      </c>
      <c r="J64" s="6">
        <f t="shared" ca="1" si="7"/>
        <v>0.20682252376855825</v>
      </c>
      <c r="K64" s="6">
        <f t="shared" si="8"/>
        <v>1.0279773571668917E-18</v>
      </c>
      <c r="L64" s="6">
        <f t="shared" ca="1" si="9"/>
        <v>2.1260887138618915E-19</v>
      </c>
      <c r="M64" s="6">
        <f t="shared" ca="1" si="10"/>
        <v>0.34363834289266404</v>
      </c>
      <c r="N64" s="6">
        <f t="shared" ca="1" si="11"/>
        <v>0.34363834289266404</v>
      </c>
      <c r="O64" s="6">
        <f t="shared" si="12"/>
        <v>1.0279773571668917E-18</v>
      </c>
      <c r="P64" s="6">
        <f t="shared" ca="1" si="13"/>
        <v>3.5325243554801087E-19</v>
      </c>
      <c r="Q64" s="6">
        <f t="shared" ca="1" si="14"/>
        <v>0.25186102599697258</v>
      </c>
      <c r="R64" s="6">
        <f t="shared" ca="1" si="15"/>
        <v>0.25186102599697258</v>
      </c>
      <c r="S64" s="6">
        <f t="shared" si="16"/>
        <v>1.0279773571668917E-18</v>
      </c>
      <c r="T64" s="6">
        <f t="shared" ca="1" si="17"/>
        <v>2.5890743187770966E-19</v>
      </c>
      <c r="U64" s="6">
        <f t="shared" ca="1" si="18"/>
        <v>0.19226030820237816</v>
      </c>
      <c r="V64" s="6">
        <f t="shared" ca="1" si="19"/>
        <v>0.19226030820237816</v>
      </c>
      <c r="W64" s="6">
        <f t="shared" si="20"/>
        <v>1.0279773571668917E-18</v>
      </c>
      <c r="X64" s="6">
        <f t="shared" ca="1" si="21"/>
        <v>1.9763924351397277E-19</v>
      </c>
      <c r="Y64" s="6">
        <f t="shared" ca="1" si="22"/>
        <v>0.18767621665933465</v>
      </c>
      <c r="Z64" s="6">
        <f t="shared" ca="1" si="23"/>
        <v>0.18767621665933465</v>
      </c>
      <c r="AA64" s="6">
        <f t="shared" si="24"/>
        <v>1.0279773571668917E-18</v>
      </c>
      <c r="AB64" s="6">
        <f t="shared" ca="1" si="25"/>
        <v>1.9292690120454379E-19</v>
      </c>
      <c r="AC64" s="6">
        <f t="shared" ca="1" si="26"/>
        <v>0.18047847873574374</v>
      </c>
      <c r="AD64" s="6">
        <f t="shared" ca="1" si="27"/>
        <v>0.18047847873574374</v>
      </c>
      <c r="AE64" s="6">
        <f t="shared" si="28"/>
        <v>1.0279773571668917E-18</v>
      </c>
      <c r="AF64" s="6">
        <f t="shared" ca="1" si="29"/>
        <v>1.855277895962709E-19</v>
      </c>
      <c r="AG64" s="5">
        <f t="shared" ca="1" si="39"/>
        <v>0</v>
      </c>
      <c r="AH64" s="5">
        <f t="shared" ca="1" si="40"/>
        <v>0</v>
      </c>
      <c r="AI64" s="5">
        <f t="shared" ca="1" si="41"/>
        <v>0</v>
      </c>
      <c r="AJ64" s="5">
        <f t="shared" ca="1" si="42"/>
        <v>0</v>
      </c>
      <c r="AK64" s="5">
        <f t="shared" ca="1" si="43"/>
        <v>0</v>
      </c>
      <c r="AL64" s="5">
        <f t="shared" ca="1" si="44"/>
        <v>0</v>
      </c>
      <c r="AM64" s="5">
        <f t="shared" ca="1" si="30"/>
        <v>0</v>
      </c>
    </row>
    <row r="65" spans="8:39" x14ac:dyDescent="0.3">
      <c r="H65" s="5">
        <v>22</v>
      </c>
      <c r="I65" s="6">
        <f t="shared" ca="1" si="6"/>
        <v>0.19405509558796918</v>
      </c>
      <c r="J65" s="6">
        <f t="shared" ca="1" si="7"/>
        <v>0.19405509558796918</v>
      </c>
      <c r="K65" s="6">
        <f t="shared" si="8"/>
        <v>7.6945986267064199E-23</v>
      </c>
      <c r="L65" s="6">
        <f t="shared" ca="1" si="9"/>
        <v>1.4931760720165709E-23</v>
      </c>
      <c r="M65" s="6">
        <f t="shared" ca="1" si="10"/>
        <v>0.33740380472633846</v>
      </c>
      <c r="N65" s="6">
        <f t="shared" ca="1" si="11"/>
        <v>0.33740380472633846</v>
      </c>
      <c r="O65" s="6">
        <f t="shared" si="12"/>
        <v>7.6945986267064199E-23</v>
      </c>
      <c r="P65" s="6">
        <f t="shared" ca="1" si="13"/>
        <v>2.596186852492805E-23</v>
      </c>
      <c r="Q65" s="6">
        <f t="shared" ca="1" si="14"/>
        <v>-5.7907417008993045E-2</v>
      </c>
      <c r="R65" s="6">
        <f t="shared" ca="1" si="15"/>
        <v>0</v>
      </c>
      <c r="S65" s="6">
        <f t="shared" si="16"/>
        <v>7.6945986267064199E-23</v>
      </c>
      <c r="T65" s="6">
        <f t="shared" ca="1" si="17"/>
        <v>0</v>
      </c>
      <c r="U65" s="6">
        <f t="shared" ca="1" si="18"/>
        <v>0.25427036456007557</v>
      </c>
      <c r="V65" s="6">
        <f t="shared" ca="1" si="19"/>
        <v>0.25427036456007557</v>
      </c>
      <c r="W65" s="6">
        <f t="shared" si="20"/>
        <v>7.6945986267064199E-23</v>
      </c>
      <c r="X65" s="6">
        <f t="shared" ca="1" si="21"/>
        <v>1.9565083979560982E-23</v>
      </c>
      <c r="Y65" s="6">
        <f t="shared" ca="1" si="22"/>
        <v>6.3295897356857589E-3</v>
      </c>
      <c r="Z65" s="6">
        <f t="shared" ca="1" si="23"/>
        <v>6.3295897356857589E-3</v>
      </c>
      <c r="AA65" s="6">
        <f t="shared" si="24"/>
        <v>7.6945986267064199E-23</v>
      </c>
      <c r="AB65" s="6">
        <f t="shared" ca="1" si="25"/>
        <v>4.8703652487822694E-25</v>
      </c>
      <c r="AC65" s="6">
        <f t="shared" ca="1" si="26"/>
        <v>0.13401151340627993</v>
      </c>
      <c r="AD65" s="6">
        <f t="shared" ca="1" si="27"/>
        <v>0.13401151340627993</v>
      </c>
      <c r="AE65" s="6">
        <f t="shared" si="28"/>
        <v>7.6945986267064199E-23</v>
      </c>
      <c r="AF65" s="6">
        <f t="shared" ca="1" si="29"/>
        <v>1.0311648070188106E-23</v>
      </c>
      <c r="AG65" s="5">
        <f t="shared" ca="1" si="39"/>
        <v>0</v>
      </c>
      <c r="AH65" s="5">
        <f t="shared" ca="1" si="40"/>
        <v>0</v>
      </c>
      <c r="AI65" s="5">
        <f t="shared" ca="1" si="41"/>
        <v>6.6</v>
      </c>
      <c r="AJ65" s="5">
        <f t="shared" ca="1" si="42"/>
        <v>0</v>
      </c>
      <c r="AK65" s="5">
        <f t="shared" ca="1" si="43"/>
        <v>6.6</v>
      </c>
      <c r="AL65" s="5">
        <f t="shared" ca="1" si="44"/>
        <v>6.6</v>
      </c>
      <c r="AM65" s="5">
        <f t="shared" ca="1" si="30"/>
        <v>19.799999999999997</v>
      </c>
    </row>
    <row r="66" spans="8:39" x14ac:dyDescent="0.3">
      <c r="H66" s="5">
        <v>23</v>
      </c>
      <c r="I66" s="6">
        <f t="shared" ca="1" si="6"/>
        <v>0.16519264710429782</v>
      </c>
      <c r="J66" s="6">
        <f t="shared" ca="1" si="7"/>
        <v>0.16519264710429782</v>
      </c>
      <c r="K66" s="6">
        <f t="shared" si="8"/>
        <v>2.1188192535093538E-27</v>
      </c>
      <c r="L66" s="6">
        <f t="shared" ca="1" si="9"/>
        <v>3.5001336122276239E-28</v>
      </c>
      <c r="M66" s="6">
        <f t="shared" ca="1" si="10"/>
        <v>8.9839230799140246E-3</v>
      </c>
      <c r="N66" s="6">
        <f t="shared" ca="1" si="11"/>
        <v>8.9839230799140246E-3</v>
      </c>
      <c r="O66" s="6">
        <f t="shared" si="12"/>
        <v>2.1188192535093538E-27</v>
      </c>
      <c r="P66" s="6">
        <f t="shared" ca="1" si="13"/>
        <v>1.9035309193768889E-29</v>
      </c>
      <c r="Q66" s="6">
        <f t="shared" ca="1" si="14"/>
        <v>5.6850238885443272E-2</v>
      </c>
      <c r="R66" s="6">
        <f t="shared" ca="1" si="15"/>
        <v>5.6850238885443272E-2</v>
      </c>
      <c r="S66" s="6">
        <f t="shared" si="16"/>
        <v>2.1188192535093538E-27</v>
      </c>
      <c r="T66" s="6">
        <f t="shared" ca="1" si="17"/>
        <v>1.2045538071708334E-28</v>
      </c>
      <c r="U66" s="6">
        <f t="shared" ca="1" si="18"/>
        <v>0.17371350593892665</v>
      </c>
      <c r="V66" s="6">
        <f t="shared" ca="1" si="19"/>
        <v>0.17371350593892665</v>
      </c>
      <c r="W66" s="6">
        <f t="shared" si="20"/>
        <v>2.1188192535093538E-27</v>
      </c>
      <c r="X66" s="6">
        <f t="shared" ca="1" si="21"/>
        <v>3.6806752097800924E-28</v>
      </c>
      <c r="Y66" s="6">
        <f t="shared" ca="1" si="22"/>
        <v>6.8973509042885572E-2</v>
      </c>
      <c r="Z66" s="6">
        <f t="shared" ca="1" si="23"/>
        <v>6.8973509042885572E-2</v>
      </c>
      <c r="AA66" s="6">
        <f t="shared" si="24"/>
        <v>2.1188192535093538E-27</v>
      </c>
      <c r="AB66" s="6">
        <f t="shared" ca="1" si="25"/>
        <v>1.4614239894216747E-28</v>
      </c>
      <c r="AC66" s="6">
        <f t="shared" ca="1" si="26"/>
        <v>0.18983712161158839</v>
      </c>
      <c r="AD66" s="6">
        <f t="shared" ca="1" si="27"/>
        <v>0.18983712161158839</v>
      </c>
      <c r="AE66" s="6">
        <f t="shared" si="28"/>
        <v>2.1188192535093538E-27</v>
      </c>
      <c r="AF66" s="6">
        <f t="shared" ca="1" si="29"/>
        <v>4.0223054830143014E-28</v>
      </c>
      <c r="AG66" s="5">
        <f t="shared" ca="1" si="39"/>
        <v>0</v>
      </c>
      <c r="AH66" s="5">
        <f t="shared" ca="1" si="40"/>
        <v>6.6</v>
      </c>
      <c r="AI66" s="5">
        <f t="shared" ca="1" si="41"/>
        <v>6.6</v>
      </c>
      <c r="AJ66" s="5">
        <f t="shared" ca="1" si="42"/>
        <v>0</v>
      </c>
      <c r="AK66" s="5">
        <f t="shared" ca="1" si="43"/>
        <v>6.6</v>
      </c>
      <c r="AL66" s="5">
        <f t="shared" ca="1" si="44"/>
        <v>0</v>
      </c>
      <c r="AM66" s="5">
        <f t="shared" ca="1" si="30"/>
        <v>19.799999999999997</v>
      </c>
    </row>
    <row r="67" spans="8:39" x14ac:dyDescent="0.3">
      <c r="H67" s="5">
        <v>24</v>
      </c>
      <c r="I67" s="6">
        <f t="shared" ca="1" si="6"/>
        <v>0.20162992085088882</v>
      </c>
      <c r="J67" s="6">
        <f t="shared" ca="1" si="7"/>
        <v>0.20162992085088882</v>
      </c>
      <c r="K67" s="6">
        <f t="shared" si="8"/>
        <v>2.1463837356630605E-32</v>
      </c>
      <c r="L67" s="6">
        <f t="shared" ca="1" si="9"/>
        <v>4.3277518273737796E-33</v>
      </c>
      <c r="M67" s="6">
        <f t="shared" ca="1" si="10"/>
        <v>0.26229403207828283</v>
      </c>
      <c r="N67" s="6">
        <f t="shared" ca="1" si="11"/>
        <v>0.26229403207828283</v>
      </c>
      <c r="O67" s="6">
        <f t="shared" si="12"/>
        <v>2.1463837356630605E-32</v>
      </c>
      <c r="P67" s="6">
        <f t="shared" ca="1" si="13"/>
        <v>5.629836444143113E-33</v>
      </c>
      <c r="Q67" s="6">
        <f t="shared" ca="1" si="14"/>
        <v>0.11505481824728248</v>
      </c>
      <c r="R67" s="6">
        <f t="shared" ca="1" si="15"/>
        <v>0.11505481824728248</v>
      </c>
      <c r="S67" s="6">
        <f t="shared" si="16"/>
        <v>2.1463837356630605E-32</v>
      </c>
      <c r="T67" s="6">
        <f t="shared" ca="1" si="17"/>
        <v>2.4695179059563662E-33</v>
      </c>
      <c r="U67" s="6">
        <f t="shared" ca="1" si="18"/>
        <v>0.30014684402868286</v>
      </c>
      <c r="V67" s="6">
        <f t="shared" ca="1" si="19"/>
        <v>0.30014684402868286</v>
      </c>
      <c r="W67" s="6">
        <f t="shared" si="20"/>
        <v>2.1463837356630605E-32</v>
      </c>
      <c r="X67" s="6">
        <f t="shared" ca="1" si="21"/>
        <v>6.4423030433376224E-33</v>
      </c>
      <c r="Y67" s="6">
        <f t="shared" ca="1" si="22"/>
        <v>0.2849717361960169</v>
      </c>
      <c r="Z67" s="6">
        <f t="shared" ca="1" si="23"/>
        <v>0.2849717361960169</v>
      </c>
      <c r="AA67" s="6">
        <f t="shared" si="24"/>
        <v>2.1463837356630605E-32</v>
      </c>
      <c r="AB67" s="6">
        <f t="shared" ca="1" si="25"/>
        <v>6.1165869969479497E-33</v>
      </c>
      <c r="AC67" s="6">
        <f t="shared" ca="1" si="26"/>
        <v>0.22611597825067831</v>
      </c>
      <c r="AD67" s="6">
        <f t="shared" ca="1" si="27"/>
        <v>0.22611597825067831</v>
      </c>
      <c r="AE67" s="6">
        <f t="shared" si="28"/>
        <v>2.1463837356630605E-32</v>
      </c>
      <c r="AF67" s="6">
        <f t="shared" ca="1" si="29"/>
        <v>4.8533165809079825E-33</v>
      </c>
      <c r="AG67" s="5">
        <f t="shared" ref="AG67:AG98" ca="1" si="45">IF(I67&lt;$C$6,6.6,0)</f>
        <v>0</v>
      </c>
      <c r="AH67" s="5">
        <f t="shared" ref="AH67:AH98" ca="1" si="46">IF(M67&lt;$C$6,6.6,0)</f>
        <v>0</v>
      </c>
      <c r="AI67" s="5">
        <f t="shared" ref="AI67:AI98" ca="1" si="47">IF(Q67&lt;$C$6,6.6,0)</f>
        <v>6.6</v>
      </c>
      <c r="AJ67" s="5">
        <f t="shared" ref="AJ67:AJ98" ca="1" si="48">IF(U67&lt;$C$6,6.6,0)</f>
        <v>0</v>
      </c>
      <c r="AK67" s="5">
        <f t="shared" ref="AK67:AK98" ca="1" si="49">IF(Y67&lt;$C$6,6.6,0)</f>
        <v>0</v>
      </c>
      <c r="AL67" s="5">
        <f t="shared" ref="AL67:AL98" ca="1" si="50">IF(AC67&lt;$C$6,6.6,0)</f>
        <v>0</v>
      </c>
      <c r="AM67" s="5">
        <f t="shared" ca="1" si="30"/>
        <v>6.6</v>
      </c>
    </row>
    <row r="68" spans="8:39" x14ac:dyDescent="0.3">
      <c r="H68" s="5">
        <v>1</v>
      </c>
      <c r="I68" s="6">
        <f t="shared" ref="I68:I123" ca="1" si="51">(1-((3/80)*_xlfn.LOGNORM.INV(RAND(),3.09,0.15)))</f>
        <v>0.1559317070738695</v>
      </c>
      <c r="J68" s="6">
        <f t="shared" ref="J68:J123" ca="1" si="52">IF(I68&lt;0,0,I68)</f>
        <v>0.1559317070738695</v>
      </c>
      <c r="K68" s="6">
        <f t="shared" ref="K68:K123" si="53">_xlfn.NORM.DIST($H68,12,1,0)</f>
        <v>2.1188192535093538E-27</v>
      </c>
      <c r="L68" s="6">
        <f t="shared" ref="L68:L123" ca="1" si="54">K68*J68</f>
        <v>3.3039110318069537E-28</v>
      </c>
      <c r="M68" s="6">
        <f t="shared" ref="M68:M123" ca="1" si="55">(1-((3/80)*_xlfn.LOGNORM.INV(RAND(),3.09,0.15)))</f>
        <v>0.21225542216788129</v>
      </c>
      <c r="N68" s="6">
        <f t="shared" ref="N68:N123" ca="1" si="56">IF(M68&lt;0,0,M68)</f>
        <v>0.21225542216788129</v>
      </c>
      <c r="O68" s="6">
        <f t="shared" ref="O68:O123" si="57">_xlfn.NORM.DIST($H68,12,1,0)</f>
        <v>2.1188192535093538E-27</v>
      </c>
      <c r="P68" s="6">
        <f t="shared" ref="P68:P123" ca="1" si="58">O68*N68</f>
        <v>4.4973087515106294E-28</v>
      </c>
      <c r="Q68" s="6">
        <f t="shared" ref="Q68:Q123" ca="1" si="59">(1-((3/80)*_xlfn.LOGNORM.INV(RAND(),3.09,0.15)))</f>
        <v>0.33867692726642973</v>
      </c>
      <c r="R68" s="6">
        <f t="shared" ref="R68:R123" ca="1" si="60">IF(Q68&lt;0,0,Q68)</f>
        <v>0.33867692726642973</v>
      </c>
      <c r="S68" s="6">
        <f t="shared" ref="S68:S123" si="61">_xlfn.NORM.DIST($H68,12,1,0)</f>
        <v>2.1188192535093538E-27</v>
      </c>
      <c r="T68" s="6">
        <f t="shared" ref="T68:T123" ca="1" si="62">S68*R68</f>
        <v>7.1759519421149836E-28</v>
      </c>
      <c r="U68" s="6">
        <f t="shared" ref="U68:U123" ca="1" si="63">(1-((3/80)*_xlfn.LOGNORM.INV(RAND(),3.09,0.15)))</f>
        <v>0.12237351342911684</v>
      </c>
      <c r="V68" s="6">
        <f t="shared" ref="V68:V123" ca="1" si="64">IF(U68&lt;0,0,U68)</f>
        <v>0.12237351342911684</v>
      </c>
      <c r="W68" s="6">
        <f t="shared" ref="W68:W123" si="65">_xlfn.NORM.DIST($H68,12,1,0)</f>
        <v>2.1188192535093538E-27</v>
      </c>
      <c r="X68" s="6">
        <f t="shared" ref="X68:X123" ca="1" si="66">W68*V68</f>
        <v>2.5928735637319823E-28</v>
      </c>
      <c r="Y68" s="6">
        <f t="shared" ref="Y68:Y123" ca="1" si="67">(1-((3/80)*_xlfn.LOGNORM.INV(RAND(),3.09,0.15)))</f>
        <v>0.15533747904548867</v>
      </c>
      <c r="Z68" s="6">
        <f t="shared" ref="Z68:Z123" ca="1" si="68">IF(Y68&lt;0,0,Y68)</f>
        <v>0.15533747904548867</v>
      </c>
      <c r="AA68" s="6">
        <f t="shared" ref="AA68:AA123" si="69">_xlfn.NORM.DIST($H68,12,1,0)</f>
        <v>2.1188192535093538E-27</v>
      </c>
      <c r="AB68" s="6">
        <f t="shared" ref="AB68:AB123" ca="1" si="70">AA68*Z68</f>
        <v>3.2913204139318717E-28</v>
      </c>
      <c r="AC68" s="6">
        <f t="shared" ref="AC68:AC123" ca="1" si="71">(1-((3/80)*_xlfn.LOGNORM.INV(RAND(),3.09,0.15)))</f>
        <v>-5.900655515462816E-3</v>
      </c>
      <c r="AD68" s="6">
        <f t="shared" ref="AD68:AD123" ca="1" si="72">IF(AC68&lt;0,0,AC68)</f>
        <v>0</v>
      </c>
      <c r="AE68" s="6">
        <f t="shared" ref="AE68:AE123" si="73">_xlfn.NORM.DIST($H68,12,1,0)</f>
        <v>2.1188192535093538E-27</v>
      </c>
      <c r="AF68" s="6">
        <f t="shared" ref="AF68:AF123" ca="1" si="74">AE68*AD68</f>
        <v>0</v>
      </c>
      <c r="AG68" s="5">
        <f t="shared" ca="1" si="45"/>
        <v>6.6</v>
      </c>
      <c r="AH68" s="5">
        <f t="shared" ca="1" si="46"/>
        <v>0</v>
      </c>
      <c r="AI68" s="5">
        <f t="shared" ca="1" si="47"/>
        <v>0</v>
      </c>
      <c r="AJ68" s="5">
        <f t="shared" ca="1" si="48"/>
        <v>6.6</v>
      </c>
      <c r="AK68" s="5">
        <f t="shared" ca="1" si="49"/>
        <v>6.6</v>
      </c>
      <c r="AL68" s="5">
        <f t="shared" ca="1" si="50"/>
        <v>6.6</v>
      </c>
      <c r="AM68" s="5">
        <f t="shared" ref="AM68:AM123" ca="1" si="75">SUM(AG68:AL68)</f>
        <v>26.4</v>
      </c>
    </row>
    <row r="69" spans="8:39" x14ac:dyDescent="0.3">
      <c r="H69" s="5">
        <v>2</v>
      </c>
      <c r="I69" s="6">
        <f t="shared" ca="1" si="51"/>
        <v>0.16296254881067018</v>
      </c>
      <c r="J69" s="6">
        <f t="shared" ca="1" si="52"/>
        <v>0.16296254881067018</v>
      </c>
      <c r="K69" s="6">
        <f t="shared" si="53"/>
        <v>7.6945986267064199E-23</v>
      </c>
      <c r="L69" s="6">
        <f t="shared" ca="1" si="54"/>
        <v>1.2539314042831606E-23</v>
      </c>
      <c r="M69" s="6">
        <f t="shared" ca="1" si="55"/>
        <v>0.17145462988541582</v>
      </c>
      <c r="N69" s="6">
        <f t="shared" ca="1" si="56"/>
        <v>0.17145462988541582</v>
      </c>
      <c r="O69" s="6">
        <f t="shared" si="57"/>
        <v>7.6945986267064199E-23</v>
      </c>
      <c r="P69" s="6">
        <f t="shared" ca="1" si="58"/>
        <v>1.3192745596587781E-23</v>
      </c>
      <c r="Q69" s="6">
        <f t="shared" ca="1" si="59"/>
        <v>0.21047665187148146</v>
      </c>
      <c r="R69" s="6">
        <f t="shared" ca="1" si="60"/>
        <v>0.21047665187148146</v>
      </c>
      <c r="S69" s="6">
        <f t="shared" si="61"/>
        <v>7.6945986267064199E-23</v>
      </c>
      <c r="T69" s="6">
        <f t="shared" ca="1" si="62"/>
        <v>1.6195333564440663E-23</v>
      </c>
      <c r="U69" s="6">
        <f t="shared" ca="1" si="63"/>
        <v>1.524062973395246E-2</v>
      </c>
      <c r="V69" s="6">
        <f t="shared" ca="1" si="64"/>
        <v>1.524062973395246E-2</v>
      </c>
      <c r="W69" s="6">
        <f t="shared" si="65"/>
        <v>7.6945986267064199E-23</v>
      </c>
      <c r="X69" s="6">
        <f t="shared" ca="1" si="66"/>
        <v>1.1727052862101163E-24</v>
      </c>
      <c r="Y69" s="6">
        <f t="shared" ca="1" si="67"/>
        <v>0.17951104227580938</v>
      </c>
      <c r="Z69" s="6">
        <f t="shared" ca="1" si="68"/>
        <v>0.17951104227580938</v>
      </c>
      <c r="AA69" s="6">
        <f t="shared" si="69"/>
        <v>7.6945986267064199E-23</v>
      </c>
      <c r="AB69" s="6">
        <f t="shared" ca="1" si="70"/>
        <v>1.3812654193740811E-23</v>
      </c>
      <c r="AC69" s="6">
        <f t="shared" ca="1" si="71"/>
        <v>0.17869411064060547</v>
      </c>
      <c r="AD69" s="6">
        <f t="shared" ca="1" si="72"/>
        <v>0.17869411064060547</v>
      </c>
      <c r="AE69" s="6">
        <f t="shared" si="73"/>
        <v>7.6945986267064199E-23</v>
      </c>
      <c r="AF69" s="6">
        <f t="shared" ca="1" si="74"/>
        <v>1.374979458335728E-23</v>
      </c>
      <c r="AG69" s="5">
        <f t="shared" ca="1" si="45"/>
        <v>6.6</v>
      </c>
      <c r="AH69" s="5">
        <f t="shared" ca="1" si="46"/>
        <v>0</v>
      </c>
      <c r="AI69" s="5">
        <f t="shared" ca="1" si="47"/>
        <v>0</v>
      </c>
      <c r="AJ69" s="5">
        <f t="shared" ca="1" si="48"/>
        <v>6.6</v>
      </c>
      <c r="AK69" s="5">
        <f t="shared" ca="1" si="49"/>
        <v>0</v>
      </c>
      <c r="AL69" s="5">
        <f t="shared" ca="1" si="50"/>
        <v>0</v>
      </c>
      <c r="AM69" s="5">
        <f t="shared" ca="1" si="75"/>
        <v>13.2</v>
      </c>
    </row>
    <row r="70" spans="8:39" x14ac:dyDescent="0.3">
      <c r="H70" s="5">
        <v>3</v>
      </c>
      <c r="I70" s="6">
        <f t="shared" ca="1" si="51"/>
        <v>0.11175791848131322</v>
      </c>
      <c r="J70" s="6">
        <f t="shared" ca="1" si="52"/>
        <v>0.11175791848131322</v>
      </c>
      <c r="K70" s="6">
        <f t="shared" si="53"/>
        <v>1.0279773571668917E-18</v>
      </c>
      <c r="L70" s="6">
        <f t="shared" ca="1" si="54"/>
        <v>1.1488460968289328E-19</v>
      </c>
      <c r="M70" s="6">
        <f t="shared" ca="1" si="55"/>
        <v>-9.8537137436465416E-2</v>
      </c>
      <c r="N70" s="6">
        <f t="shared" ca="1" si="56"/>
        <v>0</v>
      </c>
      <c r="O70" s="6">
        <f t="shared" si="57"/>
        <v>1.0279773571668917E-18</v>
      </c>
      <c r="P70" s="6">
        <f t="shared" ca="1" si="58"/>
        <v>0</v>
      </c>
      <c r="Q70" s="6">
        <f t="shared" ca="1" si="59"/>
        <v>3.4688212287709241E-2</v>
      </c>
      <c r="R70" s="6">
        <f t="shared" ca="1" si="60"/>
        <v>3.4688212287709241E-2</v>
      </c>
      <c r="S70" s="6">
        <f t="shared" si="61"/>
        <v>1.0279773571668917E-18</v>
      </c>
      <c r="T70" s="6">
        <f t="shared" ca="1" si="62"/>
        <v>3.565869679236344E-20</v>
      </c>
      <c r="U70" s="6">
        <f t="shared" ca="1" si="63"/>
        <v>9.2716749273469068E-2</v>
      </c>
      <c r="V70" s="6">
        <f t="shared" ca="1" si="64"/>
        <v>9.2716749273469068E-2</v>
      </c>
      <c r="W70" s="6">
        <f t="shared" si="65"/>
        <v>1.0279773571668917E-18</v>
      </c>
      <c r="X70" s="6">
        <f t="shared" ca="1" si="66"/>
        <v>9.5310718883246054E-20</v>
      </c>
      <c r="Y70" s="6">
        <f t="shared" ca="1" si="67"/>
        <v>0.14223638614451728</v>
      </c>
      <c r="Z70" s="6">
        <f t="shared" ca="1" si="68"/>
        <v>0.14223638614451728</v>
      </c>
      <c r="AA70" s="6">
        <f t="shared" si="69"/>
        <v>1.0279773571668917E-18</v>
      </c>
      <c r="AB70" s="6">
        <f t="shared" ca="1" si="70"/>
        <v>1.4621578432181037E-19</v>
      </c>
      <c r="AC70" s="6">
        <f t="shared" ca="1" si="71"/>
        <v>0.129807961621207</v>
      </c>
      <c r="AD70" s="6">
        <f t="shared" ca="1" si="72"/>
        <v>0.129807961621207</v>
      </c>
      <c r="AE70" s="6">
        <f t="shared" si="73"/>
        <v>1.0279773571668917E-18</v>
      </c>
      <c r="AF70" s="6">
        <f t="shared" ca="1" si="74"/>
        <v>1.3343964532658967E-19</v>
      </c>
      <c r="AG70" s="5">
        <f t="shared" ca="1" si="45"/>
        <v>6.6</v>
      </c>
      <c r="AH70" s="5">
        <f t="shared" ca="1" si="46"/>
        <v>6.6</v>
      </c>
      <c r="AI70" s="5">
        <f t="shared" ca="1" si="47"/>
        <v>6.6</v>
      </c>
      <c r="AJ70" s="5">
        <f t="shared" ca="1" si="48"/>
        <v>6.6</v>
      </c>
      <c r="AK70" s="5">
        <f t="shared" ca="1" si="49"/>
        <v>6.6</v>
      </c>
      <c r="AL70" s="5">
        <f t="shared" ca="1" si="50"/>
        <v>6.6</v>
      </c>
      <c r="AM70" s="5">
        <f t="shared" ca="1" si="75"/>
        <v>39.6</v>
      </c>
    </row>
    <row r="71" spans="8:39" x14ac:dyDescent="0.3">
      <c r="H71" s="5">
        <v>4</v>
      </c>
      <c r="I71" s="6">
        <f t="shared" ca="1" si="51"/>
        <v>0.13712103778483742</v>
      </c>
      <c r="J71" s="6">
        <f t="shared" ca="1" si="52"/>
        <v>0.13712103778483742</v>
      </c>
      <c r="K71" s="6">
        <f t="shared" si="53"/>
        <v>5.0522710835368927E-15</v>
      </c>
      <c r="L71" s="6">
        <f t="shared" ca="1" si="54"/>
        <v>6.927726541449038E-16</v>
      </c>
      <c r="M71" s="6">
        <f t="shared" ca="1" si="55"/>
        <v>-0.11130074982542038</v>
      </c>
      <c r="N71" s="6">
        <f t="shared" ca="1" si="56"/>
        <v>0</v>
      </c>
      <c r="O71" s="6">
        <f t="shared" si="57"/>
        <v>5.0522710835368927E-15</v>
      </c>
      <c r="P71" s="6">
        <f t="shared" ca="1" si="58"/>
        <v>0</v>
      </c>
      <c r="Q71" s="6">
        <f t="shared" ca="1" si="59"/>
        <v>0.24109918633257799</v>
      </c>
      <c r="R71" s="6">
        <f t="shared" ca="1" si="60"/>
        <v>0.24109918633257799</v>
      </c>
      <c r="S71" s="6">
        <f t="shared" si="61"/>
        <v>5.0522710835368927E-15</v>
      </c>
      <c r="T71" s="6">
        <f t="shared" ca="1" si="62"/>
        <v>1.2180984473723571E-15</v>
      </c>
      <c r="U71" s="6">
        <f t="shared" ca="1" si="63"/>
        <v>0.15796376025075454</v>
      </c>
      <c r="V71" s="6">
        <f t="shared" ca="1" si="64"/>
        <v>0.15796376025075454</v>
      </c>
      <c r="W71" s="6">
        <f t="shared" si="65"/>
        <v>5.0522710835368927E-15</v>
      </c>
      <c r="X71" s="6">
        <f t="shared" ca="1" si="66"/>
        <v>7.9807573816164153E-16</v>
      </c>
      <c r="Y71" s="6">
        <f t="shared" ca="1" si="67"/>
        <v>4.2252687759369856E-4</v>
      </c>
      <c r="Z71" s="6">
        <f t="shared" ca="1" si="68"/>
        <v>4.2252687759369856E-4</v>
      </c>
      <c r="AA71" s="6">
        <f t="shared" si="69"/>
        <v>5.0522710835368927E-15</v>
      </c>
      <c r="AB71" s="6">
        <f t="shared" ca="1" si="70"/>
        <v>2.1347203256837756E-18</v>
      </c>
      <c r="AC71" s="6">
        <f t="shared" ca="1" si="71"/>
        <v>-1.0278670600964324E-2</v>
      </c>
      <c r="AD71" s="6">
        <f t="shared" ca="1" si="72"/>
        <v>0</v>
      </c>
      <c r="AE71" s="6">
        <f t="shared" si="73"/>
        <v>5.0522710835368927E-15</v>
      </c>
      <c r="AF71" s="6">
        <f t="shared" ca="1" si="74"/>
        <v>0</v>
      </c>
      <c r="AG71" s="5">
        <f t="shared" ca="1" si="45"/>
        <v>6.6</v>
      </c>
      <c r="AH71" s="5">
        <f t="shared" ca="1" si="46"/>
        <v>6.6</v>
      </c>
      <c r="AI71" s="5">
        <f t="shared" ca="1" si="47"/>
        <v>0</v>
      </c>
      <c r="AJ71" s="5">
        <f t="shared" ca="1" si="48"/>
        <v>6.6</v>
      </c>
      <c r="AK71" s="5">
        <f t="shared" ca="1" si="49"/>
        <v>6.6</v>
      </c>
      <c r="AL71" s="5">
        <f t="shared" ca="1" si="50"/>
        <v>6.6</v>
      </c>
      <c r="AM71" s="5">
        <f t="shared" ca="1" si="75"/>
        <v>33</v>
      </c>
    </row>
    <row r="72" spans="8:39" x14ac:dyDescent="0.3">
      <c r="H72" s="5">
        <v>5</v>
      </c>
      <c r="I72" s="6">
        <f t="shared" ca="1" si="51"/>
        <v>0.35741561772407193</v>
      </c>
      <c r="J72" s="6">
        <f t="shared" ca="1" si="52"/>
        <v>0.35741561772407193</v>
      </c>
      <c r="K72" s="6">
        <f t="shared" si="53"/>
        <v>9.1347204083645936E-12</v>
      </c>
      <c r="L72" s="6">
        <f t="shared" ca="1" si="54"/>
        <v>3.2648917374923179E-12</v>
      </c>
      <c r="M72" s="6">
        <f t="shared" ca="1" si="55"/>
        <v>0.25699720329444808</v>
      </c>
      <c r="N72" s="6">
        <f t="shared" ca="1" si="56"/>
        <v>0.25699720329444808</v>
      </c>
      <c r="O72" s="6">
        <f t="shared" si="57"/>
        <v>9.1347204083645936E-12</v>
      </c>
      <c r="P72" s="6">
        <f t="shared" ca="1" si="58"/>
        <v>2.3475975978264194E-12</v>
      </c>
      <c r="Q72" s="6">
        <f t="shared" ca="1" si="59"/>
        <v>-9.0974312026284032E-2</v>
      </c>
      <c r="R72" s="6">
        <f t="shared" ca="1" si="60"/>
        <v>0</v>
      </c>
      <c r="S72" s="6">
        <f t="shared" si="61"/>
        <v>9.1347204083645936E-12</v>
      </c>
      <c r="T72" s="6">
        <f t="shared" ca="1" si="62"/>
        <v>0</v>
      </c>
      <c r="U72" s="6">
        <f t="shared" ca="1" si="63"/>
        <v>-6.3965702357761556E-2</v>
      </c>
      <c r="V72" s="6">
        <f t="shared" ca="1" si="64"/>
        <v>0</v>
      </c>
      <c r="W72" s="6">
        <f t="shared" si="65"/>
        <v>9.1347204083645936E-12</v>
      </c>
      <c r="X72" s="6">
        <f t="shared" ca="1" si="66"/>
        <v>0</v>
      </c>
      <c r="Y72" s="6">
        <f t="shared" ca="1" si="67"/>
        <v>0.1918651504957174</v>
      </c>
      <c r="Z72" s="6">
        <f t="shared" ca="1" si="68"/>
        <v>0.1918651504957174</v>
      </c>
      <c r="AA72" s="6">
        <f t="shared" si="69"/>
        <v>9.1347204083645936E-12</v>
      </c>
      <c r="AB72" s="6">
        <f t="shared" ca="1" si="70"/>
        <v>1.7526345058871738E-12</v>
      </c>
      <c r="AC72" s="6">
        <f t="shared" ca="1" si="71"/>
        <v>-7.3847564686067013E-2</v>
      </c>
      <c r="AD72" s="6">
        <f t="shared" ca="1" si="72"/>
        <v>0</v>
      </c>
      <c r="AE72" s="6">
        <f t="shared" si="73"/>
        <v>9.1347204083645936E-12</v>
      </c>
      <c r="AF72" s="6">
        <f t="shared" ca="1" si="74"/>
        <v>0</v>
      </c>
      <c r="AG72" s="5">
        <f t="shared" ca="1" si="45"/>
        <v>0</v>
      </c>
      <c r="AH72" s="5">
        <f t="shared" ca="1" si="46"/>
        <v>0</v>
      </c>
      <c r="AI72" s="5">
        <f t="shared" ca="1" si="47"/>
        <v>6.6</v>
      </c>
      <c r="AJ72" s="5">
        <f t="shared" ca="1" si="48"/>
        <v>6.6</v>
      </c>
      <c r="AK72" s="5">
        <f t="shared" ca="1" si="49"/>
        <v>0</v>
      </c>
      <c r="AL72" s="5">
        <f t="shared" ca="1" si="50"/>
        <v>6.6</v>
      </c>
      <c r="AM72" s="5">
        <f t="shared" ca="1" si="75"/>
        <v>19.799999999999997</v>
      </c>
    </row>
    <row r="73" spans="8:39" x14ac:dyDescent="0.3">
      <c r="H73" s="5">
        <v>6</v>
      </c>
      <c r="I73" s="6">
        <f t="shared" ca="1" si="51"/>
        <v>0.25467383205283745</v>
      </c>
      <c r="J73" s="6">
        <f t="shared" ca="1" si="52"/>
        <v>0.25467383205283745</v>
      </c>
      <c r="K73" s="6">
        <f t="shared" si="53"/>
        <v>6.0758828498232861E-9</v>
      </c>
      <c r="L73" s="6">
        <f t="shared" ca="1" si="54"/>
        <v>1.5473683684686109E-9</v>
      </c>
      <c r="M73" s="6">
        <f t="shared" ca="1" si="55"/>
        <v>0.23966906511834696</v>
      </c>
      <c r="N73" s="6">
        <f t="shared" ca="1" si="56"/>
        <v>0.23966906511834696</v>
      </c>
      <c r="O73" s="6">
        <f t="shared" si="57"/>
        <v>6.0758828498232861E-9</v>
      </c>
      <c r="P73" s="6">
        <f t="shared" ca="1" si="58"/>
        <v>1.4562011623857446E-9</v>
      </c>
      <c r="Q73" s="6">
        <f t="shared" ca="1" si="59"/>
        <v>0.17100715890217832</v>
      </c>
      <c r="R73" s="6">
        <f t="shared" ca="1" si="60"/>
        <v>0.17100715890217832</v>
      </c>
      <c r="S73" s="6">
        <f t="shared" si="61"/>
        <v>6.0758828498232861E-9</v>
      </c>
      <c r="T73" s="6">
        <f t="shared" ca="1" si="62"/>
        <v>1.0390194639707507E-9</v>
      </c>
      <c r="U73" s="6">
        <f t="shared" ca="1" si="63"/>
        <v>0.2328527496530115</v>
      </c>
      <c r="V73" s="6">
        <f t="shared" ca="1" si="64"/>
        <v>0.2328527496530115</v>
      </c>
      <c r="W73" s="6">
        <f t="shared" si="65"/>
        <v>6.0758828498232861E-9</v>
      </c>
      <c r="X73" s="6">
        <f t="shared" ca="1" si="66"/>
        <v>1.4147860281509278E-9</v>
      </c>
      <c r="Y73" s="6">
        <f t="shared" ca="1" si="67"/>
        <v>0.18783077870626186</v>
      </c>
      <c r="Z73" s="6">
        <f t="shared" ca="1" si="68"/>
        <v>0.18783077870626186</v>
      </c>
      <c r="AA73" s="6">
        <f t="shared" si="69"/>
        <v>6.0758828498232861E-9</v>
      </c>
      <c r="AB73" s="6">
        <f t="shared" ca="1" si="70"/>
        <v>1.1412378070103292E-9</v>
      </c>
      <c r="AC73" s="6">
        <f t="shared" ca="1" si="71"/>
        <v>0.17437004820159885</v>
      </c>
      <c r="AD73" s="6">
        <f t="shared" ca="1" si="72"/>
        <v>0.17437004820159885</v>
      </c>
      <c r="AE73" s="6">
        <f t="shared" si="73"/>
        <v>6.0758828498232861E-9</v>
      </c>
      <c r="AF73" s="6">
        <f t="shared" ca="1" si="74"/>
        <v>1.0594519853909542E-9</v>
      </c>
      <c r="AG73" s="5">
        <f t="shared" ca="1" si="45"/>
        <v>0</v>
      </c>
      <c r="AH73" s="5">
        <f t="shared" ca="1" si="46"/>
        <v>0</v>
      </c>
      <c r="AI73" s="5">
        <f t="shared" ca="1" si="47"/>
        <v>0</v>
      </c>
      <c r="AJ73" s="5">
        <f t="shared" ca="1" si="48"/>
        <v>0</v>
      </c>
      <c r="AK73" s="5">
        <f t="shared" ca="1" si="49"/>
        <v>0</v>
      </c>
      <c r="AL73" s="5">
        <f t="shared" ca="1" si="50"/>
        <v>0</v>
      </c>
      <c r="AM73" s="5">
        <f t="shared" ca="1" si="75"/>
        <v>0</v>
      </c>
    </row>
    <row r="74" spans="8:39" x14ac:dyDescent="0.3">
      <c r="H74" s="5">
        <v>7</v>
      </c>
      <c r="I74" s="6">
        <f t="shared" ca="1" si="51"/>
        <v>0.16775910678530725</v>
      </c>
      <c r="J74" s="6">
        <f t="shared" ca="1" si="52"/>
        <v>0.16775910678530725</v>
      </c>
      <c r="K74" s="6">
        <f t="shared" si="53"/>
        <v>1.4867195147342977E-6</v>
      </c>
      <c r="L74" s="6">
        <f t="shared" ca="1" si="54"/>
        <v>2.4941073783211123E-7</v>
      </c>
      <c r="M74" s="6">
        <f t="shared" ca="1" si="55"/>
        <v>0.28539820020362427</v>
      </c>
      <c r="N74" s="6">
        <f t="shared" ca="1" si="56"/>
        <v>0.28539820020362427</v>
      </c>
      <c r="O74" s="6">
        <f t="shared" si="57"/>
        <v>1.4867195147342977E-6</v>
      </c>
      <c r="P74" s="6">
        <f t="shared" ca="1" si="58"/>
        <v>4.2430707371277424E-7</v>
      </c>
      <c r="Q74" s="6">
        <f t="shared" ca="1" si="59"/>
        <v>0.29295651492249364</v>
      </c>
      <c r="R74" s="6">
        <f t="shared" ca="1" si="60"/>
        <v>0.29295651492249364</v>
      </c>
      <c r="S74" s="6">
        <f t="shared" si="61"/>
        <v>1.4867195147342977E-6</v>
      </c>
      <c r="T74" s="6">
        <f t="shared" ca="1" si="62"/>
        <v>4.3554416770382077E-7</v>
      </c>
      <c r="U74" s="6">
        <f t="shared" ca="1" si="63"/>
        <v>0.20932560373829656</v>
      </c>
      <c r="V74" s="6">
        <f t="shared" ca="1" si="64"/>
        <v>0.20932560373829656</v>
      </c>
      <c r="W74" s="6">
        <f t="shared" si="65"/>
        <v>1.4867195147342977E-6</v>
      </c>
      <c r="X74" s="6">
        <f t="shared" ca="1" si="66"/>
        <v>3.1120846001126413E-7</v>
      </c>
      <c r="Y74" s="6">
        <f t="shared" ca="1" si="67"/>
        <v>0.23756101315767331</v>
      </c>
      <c r="Z74" s="6">
        <f t="shared" ca="1" si="68"/>
        <v>0.23756101315767331</v>
      </c>
      <c r="AA74" s="6">
        <f t="shared" si="69"/>
        <v>1.4867195147342977E-6</v>
      </c>
      <c r="AB74" s="6">
        <f t="shared" ca="1" si="70"/>
        <v>3.5318659420156418E-7</v>
      </c>
      <c r="AC74" s="6">
        <f t="shared" ca="1" si="71"/>
        <v>0.1250890720193315</v>
      </c>
      <c r="AD74" s="6">
        <f t="shared" ca="1" si="72"/>
        <v>0.1250890720193315</v>
      </c>
      <c r="AE74" s="6">
        <f t="shared" si="73"/>
        <v>1.4867195147342977E-6</v>
      </c>
      <c r="AF74" s="6">
        <f t="shared" ca="1" si="74"/>
        <v>1.8597236445114414E-7</v>
      </c>
      <c r="AG74" s="5">
        <f t="shared" ca="1" si="45"/>
        <v>0</v>
      </c>
      <c r="AH74" s="5">
        <f t="shared" ca="1" si="46"/>
        <v>0</v>
      </c>
      <c r="AI74" s="5">
        <f t="shared" ca="1" si="47"/>
        <v>0</v>
      </c>
      <c r="AJ74" s="5">
        <f t="shared" ca="1" si="48"/>
        <v>0</v>
      </c>
      <c r="AK74" s="5">
        <f t="shared" ca="1" si="49"/>
        <v>0</v>
      </c>
      <c r="AL74" s="5">
        <f t="shared" ca="1" si="50"/>
        <v>6.6</v>
      </c>
      <c r="AM74" s="5">
        <f t="shared" ca="1" si="75"/>
        <v>6.6</v>
      </c>
    </row>
    <row r="75" spans="8:39" x14ac:dyDescent="0.3">
      <c r="H75" s="5">
        <v>8</v>
      </c>
      <c r="I75" s="6">
        <f t="shared" ca="1" si="51"/>
        <v>0.21357521179631878</v>
      </c>
      <c r="J75" s="6">
        <f t="shared" ca="1" si="52"/>
        <v>0.21357521179631878</v>
      </c>
      <c r="K75" s="6">
        <f t="shared" si="53"/>
        <v>1.3383022576488537E-4</v>
      </c>
      <c r="L75" s="6">
        <f t="shared" ca="1" si="54"/>
        <v>2.858281881248455E-5</v>
      </c>
      <c r="M75" s="6">
        <f t="shared" ca="1" si="55"/>
        <v>0.18929047748294525</v>
      </c>
      <c r="N75" s="6">
        <f t="shared" ca="1" si="56"/>
        <v>0.18929047748294525</v>
      </c>
      <c r="O75" s="6">
        <f t="shared" si="57"/>
        <v>1.3383022576488537E-4</v>
      </c>
      <c r="P75" s="6">
        <f t="shared" ca="1" si="58"/>
        <v>2.5332787336685514E-5</v>
      </c>
      <c r="Q75" s="6">
        <f t="shared" ca="1" si="59"/>
        <v>0.22736115133494095</v>
      </c>
      <c r="R75" s="6">
        <f t="shared" ca="1" si="60"/>
        <v>0.22736115133494095</v>
      </c>
      <c r="S75" s="6">
        <f t="shared" si="61"/>
        <v>1.3383022576488537E-4</v>
      </c>
      <c r="T75" s="6">
        <f t="shared" ca="1" si="62"/>
        <v>3.0427794213319414E-5</v>
      </c>
      <c r="U75" s="6">
        <f t="shared" ca="1" si="63"/>
        <v>0.2707248977036949</v>
      </c>
      <c r="V75" s="6">
        <f t="shared" ca="1" si="64"/>
        <v>0.2707248977036949</v>
      </c>
      <c r="W75" s="6">
        <f t="shared" si="65"/>
        <v>1.3383022576488537E-4</v>
      </c>
      <c r="X75" s="6">
        <f t="shared" ca="1" si="66"/>
        <v>3.6231174179860984E-5</v>
      </c>
      <c r="Y75" s="6">
        <f t="shared" ca="1" si="67"/>
        <v>0.28588573384367655</v>
      </c>
      <c r="Z75" s="6">
        <f t="shared" ca="1" si="68"/>
        <v>0.28588573384367655</v>
      </c>
      <c r="AA75" s="6">
        <f t="shared" si="69"/>
        <v>1.3383022576488537E-4</v>
      </c>
      <c r="AB75" s="6">
        <f t="shared" ca="1" si="70"/>
        <v>3.8260152303259159E-5</v>
      </c>
      <c r="AC75" s="6">
        <f t="shared" ca="1" si="71"/>
        <v>1.4186346804811123E-2</v>
      </c>
      <c r="AD75" s="6">
        <f t="shared" ca="1" si="72"/>
        <v>1.4186346804811123E-2</v>
      </c>
      <c r="AE75" s="6">
        <f t="shared" si="73"/>
        <v>1.3383022576488537E-4</v>
      </c>
      <c r="AF75" s="6">
        <f t="shared" ca="1" si="74"/>
        <v>1.8985619956668328E-6</v>
      </c>
      <c r="AG75" s="5">
        <f t="shared" ca="1" si="45"/>
        <v>0</v>
      </c>
      <c r="AH75" s="5">
        <f t="shared" ca="1" si="46"/>
        <v>0</v>
      </c>
      <c r="AI75" s="5">
        <f t="shared" ca="1" si="47"/>
        <v>0</v>
      </c>
      <c r="AJ75" s="5">
        <f t="shared" ca="1" si="48"/>
        <v>0</v>
      </c>
      <c r="AK75" s="5">
        <f t="shared" ca="1" si="49"/>
        <v>0</v>
      </c>
      <c r="AL75" s="5">
        <f t="shared" ca="1" si="50"/>
        <v>6.6</v>
      </c>
      <c r="AM75" s="5">
        <f t="shared" ca="1" si="75"/>
        <v>6.6</v>
      </c>
    </row>
    <row r="76" spans="8:39" x14ac:dyDescent="0.3">
      <c r="H76" s="5">
        <v>9</v>
      </c>
      <c r="I76" s="6">
        <f t="shared" ca="1" si="51"/>
        <v>0.24206683370213411</v>
      </c>
      <c r="J76" s="6">
        <f t="shared" ca="1" si="52"/>
        <v>0.24206683370213411</v>
      </c>
      <c r="K76" s="6">
        <f t="shared" si="53"/>
        <v>4.4318484119380075E-3</v>
      </c>
      <c r="L76" s="6">
        <f t="shared" ca="1" si="54"/>
        <v>1.0728035125256649E-3</v>
      </c>
      <c r="M76" s="6">
        <f t="shared" ca="1" si="55"/>
        <v>0.49283443898156853</v>
      </c>
      <c r="N76" s="6">
        <f t="shared" ca="1" si="56"/>
        <v>0.49283443898156853</v>
      </c>
      <c r="O76" s="6">
        <f t="shared" si="57"/>
        <v>4.4318484119380075E-3</v>
      </c>
      <c r="P76" s="6">
        <f t="shared" ca="1" si="58"/>
        <v>2.1841675257488233E-3</v>
      </c>
      <c r="Q76" s="6">
        <f t="shared" ca="1" si="59"/>
        <v>0.361140205687559</v>
      </c>
      <c r="R76" s="6">
        <f t="shared" ca="1" si="60"/>
        <v>0.361140205687559</v>
      </c>
      <c r="S76" s="6">
        <f t="shared" si="61"/>
        <v>4.4318484119380075E-3</v>
      </c>
      <c r="T76" s="6">
        <f t="shared" ca="1" si="62"/>
        <v>1.6005186470633738E-3</v>
      </c>
      <c r="U76" s="6">
        <f t="shared" ca="1" si="63"/>
        <v>0.14536571028085576</v>
      </c>
      <c r="V76" s="6">
        <f t="shared" ca="1" si="64"/>
        <v>0.14536571028085576</v>
      </c>
      <c r="W76" s="6">
        <f t="shared" si="65"/>
        <v>4.4318484119380075E-3</v>
      </c>
      <c r="X76" s="6">
        <f t="shared" ca="1" si="66"/>
        <v>6.4423879225845111E-4</v>
      </c>
      <c r="Y76" s="6">
        <f t="shared" ca="1" si="67"/>
        <v>0.27072058915285868</v>
      </c>
      <c r="Z76" s="6">
        <f t="shared" ca="1" si="68"/>
        <v>0.27072058915285868</v>
      </c>
      <c r="AA76" s="6">
        <f t="shared" si="69"/>
        <v>4.4318484119380075E-3</v>
      </c>
      <c r="AB76" s="6">
        <f t="shared" ca="1" si="70"/>
        <v>1.1997926131160185E-3</v>
      </c>
      <c r="AC76" s="6">
        <f t="shared" ca="1" si="71"/>
        <v>0.11522898981209406</v>
      </c>
      <c r="AD76" s="6">
        <f t="shared" ca="1" si="72"/>
        <v>0.11522898981209406</v>
      </c>
      <c r="AE76" s="6">
        <f t="shared" si="73"/>
        <v>4.4318484119380075E-3</v>
      </c>
      <c r="AF76" s="6">
        <f t="shared" ca="1" si="74"/>
        <v>5.1067741550794995E-4</v>
      </c>
      <c r="AG76" s="5">
        <f t="shared" ca="1" si="45"/>
        <v>0</v>
      </c>
      <c r="AH76" s="5">
        <f t="shared" ca="1" si="46"/>
        <v>0</v>
      </c>
      <c r="AI76" s="5">
        <f t="shared" ca="1" si="47"/>
        <v>0</v>
      </c>
      <c r="AJ76" s="5">
        <f t="shared" ca="1" si="48"/>
        <v>6.6</v>
      </c>
      <c r="AK76" s="5">
        <f t="shared" ca="1" si="49"/>
        <v>0</v>
      </c>
      <c r="AL76" s="5">
        <f t="shared" ca="1" si="50"/>
        <v>6.6</v>
      </c>
      <c r="AM76" s="5">
        <f t="shared" ca="1" si="75"/>
        <v>13.2</v>
      </c>
    </row>
    <row r="77" spans="8:39" x14ac:dyDescent="0.3">
      <c r="H77" s="5">
        <v>10</v>
      </c>
      <c r="I77" s="6">
        <f t="shared" ca="1" si="51"/>
        <v>0.33234381541340297</v>
      </c>
      <c r="J77" s="6">
        <f t="shared" ca="1" si="52"/>
        <v>0.33234381541340297</v>
      </c>
      <c r="K77" s="6">
        <f t="shared" si="53"/>
        <v>5.3990966513188063E-2</v>
      </c>
      <c r="L77" s="6">
        <f t="shared" ca="1" si="54"/>
        <v>1.7943563808850194E-2</v>
      </c>
      <c r="M77" s="6">
        <f t="shared" ca="1" si="55"/>
        <v>0.10624202845139197</v>
      </c>
      <c r="N77" s="6">
        <f t="shared" ca="1" si="56"/>
        <v>0.10624202845139197</v>
      </c>
      <c r="O77" s="6">
        <f t="shared" si="57"/>
        <v>5.3990966513188063E-2</v>
      </c>
      <c r="P77" s="6">
        <f t="shared" ca="1" si="58"/>
        <v>5.7361098004122769E-3</v>
      </c>
      <c r="Q77" s="6">
        <f t="shared" ca="1" si="59"/>
        <v>0.28413632821473778</v>
      </c>
      <c r="R77" s="6">
        <f t="shared" ca="1" si="60"/>
        <v>0.28413632821473778</v>
      </c>
      <c r="S77" s="6">
        <f t="shared" si="61"/>
        <v>5.3990966513188063E-2</v>
      </c>
      <c r="T77" s="6">
        <f t="shared" ca="1" si="62"/>
        <v>1.534079498182212E-2</v>
      </c>
      <c r="U77" s="6">
        <f t="shared" ca="1" si="63"/>
        <v>0.29497366040820239</v>
      </c>
      <c r="V77" s="6">
        <f t="shared" ca="1" si="64"/>
        <v>0.29497366040820239</v>
      </c>
      <c r="W77" s="6">
        <f t="shared" si="65"/>
        <v>5.3990966513188063E-2</v>
      </c>
      <c r="X77" s="6">
        <f t="shared" ca="1" si="66"/>
        <v>1.5925913021371762E-2</v>
      </c>
      <c r="Y77" s="6">
        <f t="shared" ca="1" si="67"/>
        <v>0.35017299869231422</v>
      </c>
      <c r="Z77" s="6">
        <f t="shared" ca="1" si="68"/>
        <v>0.35017299869231422</v>
      </c>
      <c r="AA77" s="6">
        <f t="shared" si="69"/>
        <v>5.3990966513188063E-2</v>
      </c>
      <c r="AB77" s="6">
        <f t="shared" ca="1" si="70"/>
        <v>1.8906178646219383E-2</v>
      </c>
      <c r="AC77" s="6">
        <f t="shared" ca="1" si="71"/>
        <v>0.20919322020611864</v>
      </c>
      <c r="AD77" s="6">
        <f t="shared" ca="1" si="72"/>
        <v>0.20919322020611864</v>
      </c>
      <c r="AE77" s="6">
        <f t="shared" si="73"/>
        <v>5.3990966513188063E-2</v>
      </c>
      <c r="AF77" s="6">
        <f t="shared" ca="1" si="74"/>
        <v>1.1294544146934527E-2</v>
      </c>
      <c r="AG77" s="5">
        <f t="shared" ca="1" si="45"/>
        <v>0</v>
      </c>
      <c r="AH77" s="5">
        <f t="shared" ca="1" si="46"/>
        <v>6.6</v>
      </c>
      <c r="AI77" s="5">
        <f t="shared" ca="1" si="47"/>
        <v>0</v>
      </c>
      <c r="AJ77" s="5">
        <f t="shared" ca="1" si="48"/>
        <v>0</v>
      </c>
      <c r="AK77" s="5">
        <f t="shared" ca="1" si="49"/>
        <v>0</v>
      </c>
      <c r="AL77" s="5">
        <f t="shared" ca="1" si="50"/>
        <v>0</v>
      </c>
      <c r="AM77" s="5">
        <f t="shared" ca="1" si="75"/>
        <v>6.6</v>
      </c>
    </row>
    <row r="78" spans="8:39" x14ac:dyDescent="0.3">
      <c r="H78" s="5">
        <v>11</v>
      </c>
      <c r="I78" s="6">
        <f t="shared" ca="1" si="51"/>
        <v>-5.2171188259694912E-2</v>
      </c>
      <c r="J78" s="6">
        <f t="shared" ca="1" si="52"/>
        <v>0</v>
      </c>
      <c r="K78" s="6">
        <f t="shared" si="53"/>
        <v>0.24197072451914337</v>
      </c>
      <c r="L78" s="6">
        <f t="shared" ca="1" si="54"/>
        <v>0</v>
      </c>
      <c r="M78" s="6">
        <f t="shared" ca="1" si="55"/>
        <v>8.9536899681912141E-2</v>
      </c>
      <c r="N78" s="6">
        <f t="shared" ca="1" si="56"/>
        <v>8.9536899681912141E-2</v>
      </c>
      <c r="O78" s="6">
        <f t="shared" si="57"/>
        <v>0.24197072451914337</v>
      </c>
      <c r="P78" s="6">
        <f t="shared" ca="1" si="58"/>
        <v>2.1665308487230139E-2</v>
      </c>
      <c r="Q78" s="6">
        <f t="shared" ca="1" si="59"/>
        <v>5.9625664042523674E-2</v>
      </c>
      <c r="R78" s="6">
        <f t="shared" ca="1" si="60"/>
        <v>5.9625664042523674E-2</v>
      </c>
      <c r="S78" s="6">
        <f t="shared" si="61"/>
        <v>0.24197072451914337</v>
      </c>
      <c r="T78" s="6">
        <f t="shared" ca="1" si="62"/>
        <v>1.4427665128304488E-2</v>
      </c>
      <c r="U78" s="6">
        <f t="shared" ca="1" si="63"/>
        <v>0.23384993402481991</v>
      </c>
      <c r="V78" s="6">
        <f t="shared" ca="1" si="64"/>
        <v>0.23384993402481991</v>
      </c>
      <c r="W78" s="6">
        <f t="shared" si="65"/>
        <v>0.24197072451914337</v>
      </c>
      <c r="X78" s="6">
        <f t="shared" ca="1" si="66"/>
        <v>5.6584837964739551E-2</v>
      </c>
      <c r="Y78" s="6">
        <f t="shared" ca="1" si="67"/>
        <v>3.4978868372874672E-2</v>
      </c>
      <c r="Z78" s="6">
        <f t="shared" ca="1" si="68"/>
        <v>3.4978868372874672E-2</v>
      </c>
      <c r="AA78" s="6">
        <f t="shared" si="69"/>
        <v>0.24197072451914337</v>
      </c>
      <c r="AB78" s="6">
        <f t="shared" ca="1" si="70"/>
        <v>8.4638621230442336E-3</v>
      </c>
      <c r="AC78" s="6">
        <f t="shared" ca="1" si="71"/>
        <v>0.24805088081009485</v>
      </c>
      <c r="AD78" s="6">
        <f t="shared" ca="1" si="72"/>
        <v>0.24805088081009485</v>
      </c>
      <c r="AE78" s="6">
        <f t="shared" si="73"/>
        <v>0.24197072451914337</v>
      </c>
      <c r="AF78" s="6">
        <f t="shared" ca="1" si="74"/>
        <v>6.0021051347230327E-2</v>
      </c>
      <c r="AG78" s="5">
        <f t="shared" ca="1" si="45"/>
        <v>6.6</v>
      </c>
      <c r="AH78" s="5">
        <f t="shared" ca="1" si="46"/>
        <v>6.6</v>
      </c>
      <c r="AI78" s="5">
        <f t="shared" ca="1" si="47"/>
        <v>6.6</v>
      </c>
      <c r="AJ78" s="5">
        <f t="shared" ca="1" si="48"/>
        <v>0</v>
      </c>
      <c r="AK78" s="5">
        <f t="shared" ca="1" si="49"/>
        <v>6.6</v>
      </c>
      <c r="AL78" s="5">
        <f t="shared" ca="1" si="50"/>
        <v>0</v>
      </c>
      <c r="AM78" s="5">
        <f t="shared" ca="1" si="75"/>
        <v>26.4</v>
      </c>
    </row>
    <row r="79" spans="8:39" x14ac:dyDescent="0.3">
      <c r="H79" s="5">
        <v>12</v>
      </c>
      <c r="I79" s="6">
        <f t="shared" ca="1" si="51"/>
        <v>0.22164886365315517</v>
      </c>
      <c r="J79" s="6">
        <f t="shared" ca="1" si="52"/>
        <v>0.22164886365315517</v>
      </c>
      <c r="K79" s="6">
        <f t="shared" si="53"/>
        <v>0.3989422804014327</v>
      </c>
      <c r="L79" s="6">
        <f t="shared" ca="1" si="54"/>
        <v>8.8425103114175951E-2</v>
      </c>
      <c r="M79" s="6">
        <f t="shared" ca="1" si="55"/>
        <v>0.28624052197335936</v>
      </c>
      <c r="N79" s="6">
        <f t="shared" ca="1" si="56"/>
        <v>0.28624052197335936</v>
      </c>
      <c r="O79" s="6">
        <f t="shared" si="57"/>
        <v>0.3989422804014327</v>
      </c>
      <c r="P79" s="6">
        <f t="shared" ca="1" si="58"/>
        <v>0.11419344657934839</v>
      </c>
      <c r="Q79" s="6">
        <f t="shared" ca="1" si="59"/>
        <v>0.22448157560689841</v>
      </c>
      <c r="R79" s="6">
        <f t="shared" ca="1" si="60"/>
        <v>0.22448157560689841</v>
      </c>
      <c r="S79" s="6">
        <f t="shared" si="61"/>
        <v>0.3989422804014327</v>
      </c>
      <c r="T79" s="6">
        <f t="shared" ca="1" si="62"/>
        <v>8.9555191680722679E-2</v>
      </c>
      <c r="U79" s="6">
        <f t="shared" ca="1" si="63"/>
        <v>0.23647951650299637</v>
      </c>
      <c r="V79" s="6">
        <f t="shared" ca="1" si="64"/>
        <v>0.23647951650299637</v>
      </c>
      <c r="W79" s="6">
        <f t="shared" si="65"/>
        <v>0.3989422804014327</v>
      </c>
      <c r="X79" s="6">
        <f t="shared" ca="1" si="66"/>
        <v>9.4341677581933611E-2</v>
      </c>
      <c r="Y79" s="6">
        <f t="shared" ca="1" si="67"/>
        <v>0.2190673839820042</v>
      </c>
      <c r="Z79" s="6">
        <f t="shared" ca="1" si="68"/>
        <v>0.2190673839820042</v>
      </c>
      <c r="AA79" s="6">
        <f t="shared" si="69"/>
        <v>0.3989422804014327</v>
      </c>
      <c r="AB79" s="6">
        <f t="shared" ca="1" si="70"/>
        <v>8.7395241727357048E-2</v>
      </c>
      <c r="AC79" s="6">
        <f t="shared" ca="1" si="71"/>
        <v>0.17522036656369322</v>
      </c>
      <c r="AD79" s="6">
        <f t="shared" ca="1" si="72"/>
        <v>0.17522036656369322</v>
      </c>
      <c r="AE79" s="6">
        <f t="shared" si="73"/>
        <v>0.3989422804014327</v>
      </c>
      <c r="AF79" s="6">
        <f t="shared" ca="1" si="74"/>
        <v>6.990281260969472E-2</v>
      </c>
      <c r="AG79" s="5">
        <f t="shared" ca="1" si="45"/>
        <v>0</v>
      </c>
      <c r="AH79" s="5">
        <f t="shared" ca="1" si="46"/>
        <v>0</v>
      </c>
      <c r="AI79" s="5">
        <f t="shared" ca="1" si="47"/>
        <v>0</v>
      </c>
      <c r="AJ79" s="5">
        <f t="shared" ca="1" si="48"/>
        <v>0</v>
      </c>
      <c r="AK79" s="5">
        <f t="shared" ca="1" si="49"/>
        <v>0</v>
      </c>
      <c r="AL79" s="5">
        <f t="shared" ca="1" si="50"/>
        <v>0</v>
      </c>
      <c r="AM79" s="5">
        <f t="shared" ca="1" si="75"/>
        <v>0</v>
      </c>
    </row>
    <row r="80" spans="8:39" x14ac:dyDescent="0.3">
      <c r="H80" s="5">
        <v>13</v>
      </c>
      <c r="I80" s="6">
        <f t="shared" ca="1" si="51"/>
        <v>0.30081296969604654</v>
      </c>
      <c r="J80" s="6">
        <f t="shared" ca="1" si="52"/>
        <v>0.30081296969604654</v>
      </c>
      <c r="K80" s="6">
        <f t="shared" si="53"/>
        <v>0.24197072451914337</v>
      </c>
      <c r="L80" s="6">
        <f t="shared" ca="1" si="54"/>
        <v>7.2787932222107499E-2</v>
      </c>
      <c r="M80" s="6">
        <f t="shared" ca="1" si="55"/>
        <v>-2.8730800109466603E-2</v>
      </c>
      <c r="N80" s="6">
        <f t="shared" ca="1" si="56"/>
        <v>0</v>
      </c>
      <c r="O80" s="6">
        <f t="shared" si="57"/>
        <v>0.24197072451914337</v>
      </c>
      <c r="P80" s="6">
        <f t="shared" ca="1" si="58"/>
        <v>0</v>
      </c>
      <c r="Q80" s="6">
        <f t="shared" ca="1" si="59"/>
        <v>9.5168556733943754E-2</v>
      </c>
      <c r="R80" s="6">
        <f t="shared" ca="1" si="60"/>
        <v>9.5168556733943754E-2</v>
      </c>
      <c r="S80" s="6">
        <f t="shared" si="61"/>
        <v>0.24197072451914337</v>
      </c>
      <c r="T80" s="6">
        <f t="shared" ca="1" si="62"/>
        <v>2.302800462435357E-2</v>
      </c>
      <c r="U80" s="6">
        <f t="shared" ca="1" si="63"/>
        <v>0.22475504042497851</v>
      </c>
      <c r="V80" s="6">
        <f t="shared" ca="1" si="64"/>
        <v>0.22475504042497851</v>
      </c>
      <c r="W80" s="6">
        <f t="shared" si="65"/>
        <v>0.24197072451914337</v>
      </c>
      <c r="X80" s="6">
        <f t="shared" ca="1" si="66"/>
        <v>5.4384139970961407E-2</v>
      </c>
      <c r="Y80" s="6">
        <f t="shared" ca="1" si="67"/>
        <v>0.17794650549287183</v>
      </c>
      <c r="Z80" s="6">
        <f t="shared" ca="1" si="68"/>
        <v>0.17794650549287183</v>
      </c>
      <c r="AA80" s="6">
        <f t="shared" si="69"/>
        <v>0.24197072451914337</v>
      </c>
      <c r="AB80" s="6">
        <f t="shared" ca="1" si="70"/>
        <v>4.3057844859759921E-2</v>
      </c>
      <c r="AC80" s="6">
        <f t="shared" ca="1" si="71"/>
        <v>0.20500772487057251</v>
      </c>
      <c r="AD80" s="6">
        <f t="shared" ca="1" si="72"/>
        <v>0.20500772487057251</v>
      </c>
      <c r="AE80" s="6">
        <f t="shared" si="73"/>
        <v>0.24197072451914337</v>
      </c>
      <c r="AF80" s="6">
        <f t="shared" ca="1" si="74"/>
        <v>4.9605867718953638E-2</v>
      </c>
      <c r="AG80" s="5">
        <f t="shared" ca="1" si="45"/>
        <v>0</v>
      </c>
      <c r="AH80" s="5">
        <f t="shared" ca="1" si="46"/>
        <v>6.6</v>
      </c>
      <c r="AI80" s="5">
        <f t="shared" ca="1" si="47"/>
        <v>6.6</v>
      </c>
      <c r="AJ80" s="5">
        <f t="shared" ca="1" si="48"/>
        <v>0</v>
      </c>
      <c r="AK80" s="5">
        <f t="shared" ca="1" si="49"/>
        <v>0</v>
      </c>
      <c r="AL80" s="5">
        <f t="shared" ca="1" si="50"/>
        <v>0</v>
      </c>
      <c r="AM80" s="5">
        <f t="shared" ca="1" si="75"/>
        <v>13.2</v>
      </c>
    </row>
    <row r="81" spans="8:39" x14ac:dyDescent="0.3">
      <c r="H81" s="5">
        <v>14</v>
      </c>
      <c r="I81" s="6">
        <f t="shared" ca="1" si="51"/>
        <v>0.14386342020596432</v>
      </c>
      <c r="J81" s="6">
        <f t="shared" ca="1" si="52"/>
        <v>0.14386342020596432</v>
      </c>
      <c r="K81" s="6">
        <f t="shared" si="53"/>
        <v>5.3990966513188063E-2</v>
      </c>
      <c r="L81" s="6">
        <f t="shared" ca="1" si="54"/>
        <v>7.7673251028129225E-3</v>
      </c>
      <c r="M81" s="6">
        <f t="shared" ca="1" si="55"/>
        <v>0.12531555079795764</v>
      </c>
      <c r="N81" s="6">
        <f t="shared" ca="1" si="56"/>
        <v>0.12531555079795764</v>
      </c>
      <c r="O81" s="6">
        <f t="shared" si="57"/>
        <v>5.3990966513188063E-2</v>
      </c>
      <c r="P81" s="6">
        <f t="shared" ca="1" si="58"/>
        <v>6.7659077067142486E-3</v>
      </c>
      <c r="Q81" s="6">
        <f t="shared" ca="1" si="59"/>
        <v>0.16687960718909334</v>
      </c>
      <c r="R81" s="6">
        <f t="shared" ca="1" si="60"/>
        <v>0.16687960718909334</v>
      </c>
      <c r="S81" s="6">
        <f t="shared" si="61"/>
        <v>5.3990966513188063E-2</v>
      </c>
      <c r="T81" s="6">
        <f t="shared" ca="1" si="62"/>
        <v>9.0099912834803158E-3</v>
      </c>
      <c r="U81" s="6">
        <f t="shared" ca="1" si="63"/>
        <v>3.1664624757573256E-2</v>
      </c>
      <c r="V81" s="6">
        <f t="shared" ca="1" si="64"/>
        <v>3.1664624757573256E-2</v>
      </c>
      <c r="W81" s="6">
        <f t="shared" si="65"/>
        <v>5.3990966513188063E-2</v>
      </c>
      <c r="X81" s="6">
        <f t="shared" ca="1" si="66"/>
        <v>1.7096036949388034E-3</v>
      </c>
      <c r="Y81" s="6">
        <f t="shared" ca="1" si="67"/>
        <v>0.21909016836652651</v>
      </c>
      <c r="Z81" s="6">
        <f t="shared" ca="1" si="68"/>
        <v>0.21909016836652651</v>
      </c>
      <c r="AA81" s="6">
        <f t="shared" si="69"/>
        <v>5.3990966513188063E-2</v>
      </c>
      <c r="AB81" s="6">
        <f t="shared" ca="1" si="70"/>
        <v>1.1828889943645867E-2</v>
      </c>
      <c r="AC81" s="6">
        <f t="shared" ca="1" si="71"/>
        <v>0.10537162959638324</v>
      </c>
      <c r="AD81" s="6">
        <f t="shared" ca="1" si="72"/>
        <v>0.10537162959638324</v>
      </c>
      <c r="AE81" s="6">
        <f t="shared" si="73"/>
        <v>5.3990966513188063E-2</v>
      </c>
      <c r="AF81" s="6">
        <f t="shared" ca="1" si="74"/>
        <v>5.6891161249783837E-3</v>
      </c>
      <c r="AG81" s="5">
        <f t="shared" ca="1" si="45"/>
        <v>6.6</v>
      </c>
      <c r="AH81" s="5">
        <f t="shared" ca="1" si="46"/>
        <v>6.6</v>
      </c>
      <c r="AI81" s="5">
        <f t="shared" ca="1" si="47"/>
        <v>0</v>
      </c>
      <c r="AJ81" s="5">
        <f t="shared" ca="1" si="48"/>
        <v>6.6</v>
      </c>
      <c r="AK81" s="5">
        <f t="shared" ca="1" si="49"/>
        <v>0</v>
      </c>
      <c r="AL81" s="5">
        <f t="shared" ca="1" si="50"/>
        <v>6.6</v>
      </c>
      <c r="AM81" s="5">
        <f t="shared" ca="1" si="75"/>
        <v>26.4</v>
      </c>
    </row>
    <row r="82" spans="8:39" x14ac:dyDescent="0.3">
      <c r="H82" s="5">
        <v>15</v>
      </c>
      <c r="I82" s="6">
        <f t="shared" ca="1" si="51"/>
        <v>0.14420938715924059</v>
      </c>
      <c r="J82" s="6">
        <f t="shared" ca="1" si="52"/>
        <v>0.14420938715924059</v>
      </c>
      <c r="K82" s="6">
        <f t="shared" si="53"/>
        <v>4.4318484119380075E-3</v>
      </c>
      <c r="L82" s="6">
        <f t="shared" ca="1" si="54"/>
        <v>6.3911414346823369E-4</v>
      </c>
      <c r="M82" s="6">
        <f t="shared" ca="1" si="55"/>
        <v>4.0073640377610076E-2</v>
      </c>
      <c r="N82" s="6">
        <f t="shared" ca="1" si="56"/>
        <v>4.0073640377610076E-2</v>
      </c>
      <c r="O82" s="6">
        <f t="shared" si="57"/>
        <v>4.4318484119380075E-3</v>
      </c>
      <c r="P82" s="6">
        <f t="shared" ca="1" si="58"/>
        <v>1.7760029946808602E-4</v>
      </c>
      <c r="Q82" s="6">
        <f t="shared" ca="1" si="59"/>
        <v>0.17894394591797658</v>
      </c>
      <c r="R82" s="6">
        <f t="shared" ca="1" si="60"/>
        <v>0.17894394591797658</v>
      </c>
      <c r="S82" s="6">
        <f t="shared" si="61"/>
        <v>4.4318484119380075E-3</v>
      </c>
      <c r="T82" s="6">
        <f t="shared" ca="1" si="62"/>
        <v>7.9305244254250517E-4</v>
      </c>
      <c r="U82" s="6">
        <f t="shared" ca="1" si="63"/>
        <v>0.33861677328278084</v>
      </c>
      <c r="V82" s="6">
        <f t="shared" ca="1" si="64"/>
        <v>0.33861677328278084</v>
      </c>
      <c r="W82" s="6">
        <f t="shared" si="65"/>
        <v>4.4318484119380075E-3</v>
      </c>
      <c r="X82" s="6">
        <f t="shared" ca="1" si="66"/>
        <v>1.5006982089288646E-3</v>
      </c>
      <c r="Y82" s="6">
        <f t="shared" ca="1" si="67"/>
        <v>0.13927557103405985</v>
      </c>
      <c r="Z82" s="6">
        <f t="shared" ca="1" si="68"/>
        <v>0.13927557103405985</v>
      </c>
      <c r="AA82" s="6">
        <f t="shared" si="69"/>
        <v>4.4318484119380075E-3</v>
      </c>
      <c r="AB82" s="6">
        <f t="shared" ca="1" si="70"/>
        <v>6.1724821830905728E-4</v>
      </c>
      <c r="AC82" s="6">
        <f t="shared" ca="1" si="71"/>
        <v>0.51940665000014263</v>
      </c>
      <c r="AD82" s="6">
        <f t="shared" ca="1" si="72"/>
        <v>0.51940665000014263</v>
      </c>
      <c r="AE82" s="6">
        <f t="shared" si="73"/>
        <v>4.4318484119380075E-3</v>
      </c>
      <c r="AF82" s="6">
        <f t="shared" ca="1" si="74"/>
        <v>2.3019315369531726E-3</v>
      </c>
      <c r="AG82" s="5">
        <f t="shared" ca="1" si="45"/>
        <v>6.6</v>
      </c>
      <c r="AH82" s="5">
        <f t="shared" ca="1" si="46"/>
        <v>6.6</v>
      </c>
      <c r="AI82" s="5">
        <f t="shared" ca="1" si="47"/>
        <v>0</v>
      </c>
      <c r="AJ82" s="5">
        <f t="shared" ca="1" si="48"/>
        <v>0</v>
      </c>
      <c r="AK82" s="5">
        <f t="shared" ca="1" si="49"/>
        <v>6.6</v>
      </c>
      <c r="AL82" s="5">
        <f t="shared" ca="1" si="50"/>
        <v>0</v>
      </c>
      <c r="AM82" s="5">
        <f t="shared" ca="1" si="75"/>
        <v>19.799999999999997</v>
      </c>
    </row>
    <row r="83" spans="8:39" x14ac:dyDescent="0.3">
      <c r="H83" s="5">
        <v>16</v>
      </c>
      <c r="I83" s="6">
        <f t="shared" ca="1" si="51"/>
        <v>-8.0896698499254738E-2</v>
      </c>
      <c r="J83" s="6">
        <f t="shared" ca="1" si="52"/>
        <v>0</v>
      </c>
      <c r="K83" s="6">
        <f t="shared" si="53"/>
        <v>1.3383022576488537E-4</v>
      </c>
      <c r="L83" s="6">
        <f t="shared" ca="1" si="54"/>
        <v>0</v>
      </c>
      <c r="M83" s="6">
        <f t="shared" ca="1" si="55"/>
        <v>0.2503024125033777</v>
      </c>
      <c r="N83" s="6">
        <f t="shared" ca="1" si="56"/>
        <v>0.2503024125033777</v>
      </c>
      <c r="O83" s="6">
        <f t="shared" si="57"/>
        <v>1.3383022576488537E-4</v>
      </c>
      <c r="P83" s="6">
        <f t="shared" ca="1" si="58"/>
        <v>3.3498028374822501E-5</v>
      </c>
      <c r="Q83" s="6">
        <f t="shared" ca="1" si="59"/>
        <v>5.8935721866398949E-2</v>
      </c>
      <c r="R83" s="6">
        <f t="shared" ca="1" si="60"/>
        <v>5.8935721866398949E-2</v>
      </c>
      <c r="S83" s="6">
        <f t="shared" si="61"/>
        <v>1.3383022576488537E-4</v>
      </c>
      <c r="T83" s="6">
        <f t="shared" ca="1" si="62"/>
        <v>7.8873809629966624E-6</v>
      </c>
      <c r="U83" s="6">
        <f t="shared" ca="1" si="63"/>
        <v>0.27645979828362044</v>
      </c>
      <c r="V83" s="6">
        <f t="shared" ca="1" si="64"/>
        <v>0.27645979828362044</v>
      </c>
      <c r="W83" s="6">
        <f t="shared" si="65"/>
        <v>1.3383022576488537E-4</v>
      </c>
      <c r="X83" s="6">
        <f t="shared" ca="1" si="66"/>
        <v>3.6998677219211591E-5</v>
      </c>
      <c r="Y83" s="6">
        <f t="shared" ca="1" si="67"/>
        <v>0.24305277442672524</v>
      </c>
      <c r="Z83" s="6">
        <f t="shared" ca="1" si="68"/>
        <v>0.24305277442672524</v>
      </c>
      <c r="AA83" s="6">
        <f t="shared" si="69"/>
        <v>1.3383022576488537E-4</v>
      </c>
      <c r="AB83" s="6">
        <f t="shared" ca="1" si="70"/>
        <v>3.2527807674310396E-5</v>
      </c>
      <c r="AC83" s="6">
        <f t="shared" ca="1" si="71"/>
        <v>0.3093923636565864</v>
      </c>
      <c r="AD83" s="6">
        <f t="shared" ca="1" si="72"/>
        <v>0.3093923636565864</v>
      </c>
      <c r="AE83" s="6">
        <f t="shared" si="73"/>
        <v>1.3383022576488537E-4</v>
      </c>
      <c r="AF83" s="6">
        <f t="shared" ca="1" si="74"/>
        <v>4.140604987809247E-5</v>
      </c>
      <c r="AG83" s="5">
        <f t="shared" ca="1" si="45"/>
        <v>6.6</v>
      </c>
      <c r="AH83" s="5">
        <f t="shared" ca="1" si="46"/>
        <v>0</v>
      </c>
      <c r="AI83" s="5">
        <f t="shared" ca="1" si="47"/>
        <v>6.6</v>
      </c>
      <c r="AJ83" s="5">
        <f t="shared" ca="1" si="48"/>
        <v>0</v>
      </c>
      <c r="AK83" s="5">
        <f t="shared" ca="1" si="49"/>
        <v>0</v>
      </c>
      <c r="AL83" s="5">
        <f t="shared" ca="1" si="50"/>
        <v>0</v>
      </c>
      <c r="AM83" s="5">
        <f t="shared" ca="1" si="75"/>
        <v>13.2</v>
      </c>
    </row>
    <row r="84" spans="8:39" x14ac:dyDescent="0.3">
      <c r="H84" s="5">
        <v>17</v>
      </c>
      <c r="I84" s="6">
        <f t="shared" ca="1" si="51"/>
        <v>0.24222389501515174</v>
      </c>
      <c r="J84" s="6">
        <f t="shared" ca="1" si="52"/>
        <v>0.24222389501515174</v>
      </c>
      <c r="K84" s="6">
        <f t="shared" si="53"/>
        <v>1.4867195147342977E-6</v>
      </c>
      <c r="L84" s="6">
        <f t="shared" ca="1" si="54"/>
        <v>3.6011899165397785E-7</v>
      </c>
      <c r="M84" s="6">
        <f t="shared" ca="1" si="55"/>
        <v>0.18853669939722839</v>
      </c>
      <c r="N84" s="6">
        <f t="shared" ca="1" si="56"/>
        <v>0.18853669939722839</v>
      </c>
      <c r="O84" s="6">
        <f t="shared" si="57"/>
        <v>1.4867195147342977E-6</v>
      </c>
      <c r="P84" s="6">
        <f t="shared" ca="1" si="58"/>
        <v>2.8030119023745353E-7</v>
      </c>
      <c r="Q84" s="6">
        <f t="shared" ca="1" si="59"/>
        <v>0.2853583699220813</v>
      </c>
      <c r="R84" s="6">
        <f t="shared" ca="1" si="60"/>
        <v>0.2853583699220813</v>
      </c>
      <c r="S84" s="6">
        <f t="shared" si="61"/>
        <v>1.4867195147342977E-6</v>
      </c>
      <c r="T84" s="6">
        <f t="shared" ca="1" si="62"/>
        <v>4.2424785725592694E-7</v>
      </c>
      <c r="U84" s="6">
        <f t="shared" ca="1" si="63"/>
        <v>0.12688983045887736</v>
      </c>
      <c r="V84" s="6">
        <f t="shared" ca="1" si="64"/>
        <v>0.12688983045887736</v>
      </c>
      <c r="W84" s="6">
        <f t="shared" si="65"/>
        <v>1.4867195147342977E-6</v>
      </c>
      <c r="X84" s="6">
        <f t="shared" ca="1" si="66"/>
        <v>1.8864958716453945E-7</v>
      </c>
      <c r="Y84" s="6">
        <f t="shared" ca="1" si="67"/>
        <v>0.10299476004719288</v>
      </c>
      <c r="Z84" s="6">
        <f t="shared" ca="1" si="68"/>
        <v>0.10299476004719288</v>
      </c>
      <c r="AA84" s="6">
        <f t="shared" si="69"/>
        <v>1.4867195147342977E-6</v>
      </c>
      <c r="AB84" s="6">
        <f t="shared" ca="1" si="70"/>
        <v>1.5312431967753804E-7</v>
      </c>
      <c r="AC84" s="6">
        <f t="shared" ca="1" si="71"/>
        <v>9.7097142568843164E-2</v>
      </c>
      <c r="AD84" s="6">
        <f t="shared" ca="1" si="72"/>
        <v>9.7097142568843164E-2</v>
      </c>
      <c r="AE84" s="6">
        <f t="shared" si="73"/>
        <v>1.4867195147342977E-6</v>
      </c>
      <c r="AF84" s="6">
        <f t="shared" ca="1" si="74"/>
        <v>1.4435621668203743E-7</v>
      </c>
      <c r="AG84" s="5">
        <f t="shared" ca="1" si="45"/>
        <v>0</v>
      </c>
      <c r="AH84" s="5">
        <f t="shared" ca="1" si="46"/>
        <v>0</v>
      </c>
      <c r="AI84" s="5">
        <f t="shared" ca="1" si="47"/>
        <v>0</v>
      </c>
      <c r="AJ84" s="5">
        <f t="shared" ca="1" si="48"/>
        <v>6.6</v>
      </c>
      <c r="AK84" s="5">
        <f t="shared" ca="1" si="49"/>
        <v>6.6</v>
      </c>
      <c r="AL84" s="5">
        <f t="shared" ca="1" si="50"/>
        <v>6.6</v>
      </c>
      <c r="AM84" s="5">
        <f t="shared" ca="1" si="75"/>
        <v>19.799999999999997</v>
      </c>
    </row>
    <row r="85" spans="8:39" x14ac:dyDescent="0.3">
      <c r="H85" s="5">
        <v>18</v>
      </c>
      <c r="I85" s="6">
        <f t="shared" ca="1" si="51"/>
        <v>0.20055852575807853</v>
      </c>
      <c r="J85" s="6">
        <f t="shared" ca="1" si="52"/>
        <v>0.20055852575807853</v>
      </c>
      <c r="K85" s="6">
        <f t="shared" si="53"/>
        <v>6.0758828498232861E-9</v>
      </c>
      <c r="L85" s="6">
        <f t="shared" ca="1" si="54"/>
        <v>1.2185701070393512E-9</v>
      </c>
      <c r="M85" s="6">
        <f t="shared" ca="1" si="55"/>
        <v>5.4364494124715668E-2</v>
      </c>
      <c r="N85" s="6">
        <f t="shared" ca="1" si="56"/>
        <v>5.4364494124715668E-2</v>
      </c>
      <c r="O85" s="6">
        <f t="shared" si="57"/>
        <v>6.0758828498232861E-9</v>
      </c>
      <c r="P85" s="6">
        <f t="shared" ca="1" si="58"/>
        <v>3.3031229749167874E-10</v>
      </c>
      <c r="Q85" s="6">
        <f t="shared" ca="1" si="59"/>
        <v>9.1661769818619732E-2</v>
      </c>
      <c r="R85" s="6">
        <f t="shared" ca="1" si="60"/>
        <v>9.1661769818619732E-2</v>
      </c>
      <c r="S85" s="6">
        <f t="shared" si="61"/>
        <v>6.0758828498232861E-9</v>
      </c>
      <c r="T85" s="6">
        <f t="shared" ca="1" si="62"/>
        <v>5.5692617522540132E-10</v>
      </c>
      <c r="U85" s="6">
        <f t="shared" ca="1" si="63"/>
        <v>9.3712394601808358E-2</v>
      </c>
      <c r="V85" s="6">
        <f t="shared" ca="1" si="64"/>
        <v>9.3712394601808358E-2</v>
      </c>
      <c r="W85" s="6">
        <f t="shared" si="65"/>
        <v>6.0758828498232861E-9</v>
      </c>
      <c r="X85" s="6">
        <f t="shared" ca="1" si="66"/>
        <v>5.6938553117699972E-10</v>
      </c>
      <c r="Y85" s="6">
        <f t="shared" ca="1" si="67"/>
        <v>0.22339994941489005</v>
      </c>
      <c r="Z85" s="6">
        <f t="shared" ca="1" si="68"/>
        <v>0.22339994941489005</v>
      </c>
      <c r="AA85" s="6">
        <f t="shared" si="69"/>
        <v>6.0758828498232861E-9</v>
      </c>
      <c r="AB85" s="6">
        <f t="shared" ca="1" si="70"/>
        <v>1.3573519213013201E-9</v>
      </c>
      <c r="AC85" s="6">
        <f t="shared" ca="1" si="71"/>
        <v>6.0753397119430286E-2</v>
      </c>
      <c r="AD85" s="6">
        <f t="shared" ca="1" si="72"/>
        <v>6.0753397119430286E-2</v>
      </c>
      <c r="AE85" s="6">
        <f t="shared" si="73"/>
        <v>6.0758828498232861E-9</v>
      </c>
      <c r="AF85" s="6">
        <f t="shared" ca="1" si="74"/>
        <v>3.691305236264499E-10</v>
      </c>
      <c r="AG85" s="5">
        <f t="shared" ca="1" si="45"/>
        <v>0</v>
      </c>
      <c r="AH85" s="5">
        <f t="shared" ca="1" si="46"/>
        <v>6.6</v>
      </c>
      <c r="AI85" s="5">
        <f t="shared" ca="1" si="47"/>
        <v>6.6</v>
      </c>
      <c r="AJ85" s="5">
        <f t="shared" ca="1" si="48"/>
        <v>6.6</v>
      </c>
      <c r="AK85" s="5">
        <f t="shared" ca="1" si="49"/>
        <v>0</v>
      </c>
      <c r="AL85" s="5">
        <f t="shared" ca="1" si="50"/>
        <v>6.6</v>
      </c>
      <c r="AM85" s="5">
        <f t="shared" ca="1" si="75"/>
        <v>26.4</v>
      </c>
    </row>
    <row r="86" spans="8:39" x14ac:dyDescent="0.3">
      <c r="H86" s="5">
        <v>19</v>
      </c>
      <c r="I86" s="6">
        <f t="shared" ca="1" si="51"/>
        <v>0.11284804746679511</v>
      </c>
      <c r="J86" s="6">
        <f t="shared" ca="1" si="52"/>
        <v>0.11284804746679511</v>
      </c>
      <c r="K86" s="6">
        <f t="shared" si="53"/>
        <v>9.1347204083645936E-12</v>
      </c>
      <c r="L86" s="6">
        <f t="shared" ca="1" si="54"/>
        <v>1.0308353622390296E-12</v>
      </c>
      <c r="M86" s="6">
        <f t="shared" ca="1" si="55"/>
        <v>-4.9935498700928393E-2</v>
      </c>
      <c r="N86" s="6">
        <f t="shared" ca="1" si="56"/>
        <v>0</v>
      </c>
      <c r="O86" s="6">
        <f t="shared" si="57"/>
        <v>9.1347204083645936E-12</v>
      </c>
      <c r="P86" s="6">
        <f t="shared" ca="1" si="58"/>
        <v>0</v>
      </c>
      <c r="Q86" s="6">
        <f t="shared" ca="1" si="59"/>
        <v>0.16486035331573889</v>
      </c>
      <c r="R86" s="6">
        <f t="shared" ca="1" si="60"/>
        <v>0.16486035331573889</v>
      </c>
      <c r="S86" s="6">
        <f t="shared" si="61"/>
        <v>9.1347204083645936E-12</v>
      </c>
      <c r="T86" s="6">
        <f t="shared" ca="1" si="62"/>
        <v>1.5059532339634777E-12</v>
      </c>
      <c r="U86" s="6">
        <f t="shared" ca="1" si="63"/>
        <v>0.15386732752161147</v>
      </c>
      <c r="V86" s="6">
        <f t="shared" ca="1" si="64"/>
        <v>0.15386732752161147</v>
      </c>
      <c r="W86" s="6">
        <f t="shared" si="65"/>
        <v>9.1347204083645936E-12</v>
      </c>
      <c r="X86" s="6">
        <f t="shared" ca="1" si="66"/>
        <v>1.4055350168921835E-12</v>
      </c>
      <c r="Y86" s="6">
        <f t="shared" ca="1" si="67"/>
        <v>0.29883719723257707</v>
      </c>
      <c r="Z86" s="6">
        <f t="shared" ca="1" si="68"/>
        <v>0.29883719723257707</v>
      </c>
      <c r="AA86" s="6">
        <f t="shared" si="69"/>
        <v>9.1347204083645936E-12</v>
      </c>
      <c r="AB86" s="6">
        <f t="shared" ca="1" si="70"/>
        <v>2.7297942443388969E-12</v>
      </c>
      <c r="AC86" s="6">
        <f t="shared" ca="1" si="71"/>
        <v>0.31997257246639665</v>
      </c>
      <c r="AD86" s="6">
        <f t="shared" ca="1" si="72"/>
        <v>0.31997257246639665</v>
      </c>
      <c r="AE86" s="6">
        <f t="shared" si="73"/>
        <v>9.1347204083645936E-12</v>
      </c>
      <c r="AF86" s="6">
        <f t="shared" ca="1" si="74"/>
        <v>2.9228599878257124E-12</v>
      </c>
      <c r="AG86" s="5">
        <f t="shared" ca="1" si="45"/>
        <v>6.6</v>
      </c>
      <c r="AH86" s="5">
        <f t="shared" ca="1" si="46"/>
        <v>6.6</v>
      </c>
      <c r="AI86" s="5">
        <f t="shared" ca="1" si="47"/>
        <v>0</v>
      </c>
      <c r="AJ86" s="5">
        <f t="shared" ca="1" si="48"/>
        <v>6.6</v>
      </c>
      <c r="AK86" s="5">
        <f t="shared" ca="1" si="49"/>
        <v>0</v>
      </c>
      <c r="AL86" s="5">
        <f t="shared" ca="1" si="50"/>
        <v>0</v>
      </c>
      <c r="AM86" s="5">
        <f t="shared" ca="1" si="75"/>
        <v>19.799999999999997</v>
      </c>
    </row>
    <row r="87" spans="8:39" x14ac:dyDescent="0.3">
      <c r="H87" s="5">
        <v>20</v>
      </c>
      <c r="I87" s="6">
        <f t="shared" ca="1" si="51"/>
        <v>0.31622840346239056</v>
      </c>
      <c r="J87" s="6">
        <f t="shared" ca="1" si="52"/>
        <v>0.31622840346239056</v>
      </c>
      <c r="K87" s="6">
        <f t="shared" si="53"/>
        <v>5.0522710835368927E-15</v>
      </c>
      <c r="L87" s="6">
        <f t="shared" ca="1" si="54"/>
        <v>1.5976716186060736E-15</v>
      </c>
      <c r="M87" s="6">
        <f t="shared" ca="1" si="55"/>
        <v>0.26896308806299773</v>
      </c>
      <c r="N87" s="6">
        <f t="shared" ca="1" si="56"/>
        <v>0.26896308806299773</v>
      </c>
      <c r="O87" s="6">
        <f t="shared" si="57"/>
        <v>5.0522710835368927E-15</v>
      </c>
      <c r="P87" s="6">
        <f t="shared" ca="1" si="58"/>
        <v>1.3588744323594703E-15</v>
      </c>
      <c r="Q87" s="6">
        <f t="shared" ca="1" si="59"/>
        <v>0.17942297704900245</v>
      </c>
      <c r="R87" s="6">
        <f t="shared" ca="1" si="60"/>
        <v>0.17942297704900245</v>
      </c>
      <c r="S87" s="6">
        <f t="shared" si="61"/>
        <v>5.0522710835368927E-15</v>
      </c>
      <c r="T87" s="6">
        <f t="shared" ca="1" si="62"/>
        <v>9.0649351866677875E-16</v>
      </c>
      <c r="U87" s="6">
        <f t="shared" ca="1" si="63"/>
        <v>0.17071965666468314</v>
      </c>
      <c r="V87" s="6">
        <f t="shared" ca="1" si="64"/>
        <v>0.17071965666468314</v>
      </c>
      <c r="W87" s="6">
        <f t="shared" si="65"/>
        <v>5.0522710835368927E-15</v>
      </c>
      <c r="X87" s="6">
        <f t="shared" ca="1" si="66"/>
        <v>8.6252198475832497E-16</v>
      </c>
      <c r="Y87" s="6">
        <f t="shared" ca="1" si="67"/>
        <v>0.21619691953713294</v>
      </c>
      <c r="Z87" s="6">
        <f t="shared" ca="1" si="68"/>
        <v>0.21619691953713294</v>
      </c>
      <c r="AA87" s="6">
        <f t="shared" si="69"/>
        <v>5.0522710835368927E-15</v>
      </c>
      <c r="AB87" s="6">
        <f t="shared" ca="1" si="70"/>
        <v>1.0922854449272091E-15</v>
      </c>
      <c r="AC87" s="6">
        <f t="shared" ca="1" si="71"/>
        <v>0.27174891328518647</v>
      </c>
      <c r="AD87" s="6">
        <f t="shared" ca="1" si="72"/>
        <v>0.27174891328518647</v>
      </c>
      <c r="AE87" s="6">
        <f t="shared" si="73"/>
        <v>5.0522710835368927E-15</v>
      </c>
      <c r="AF87" s="6">
        <f t="shared" ca="1" si="74"/>
        <v>1.372949176573322E-15</v>
      </c>
      <c r="AG87" s="5">
        <f t="shared" ca="1" si="45"/>
        <v>0</v>
      </c>
      <c r="AH87" s="5">
        <f t="shared" ca="1" si="46"/>
        <v>0</v>
      </c>
      <c r="AI87" s="5">
        <f t="shared" ca="1" si="47"/>
        <v>0</v>
      </c>
      <c r="AJ87" s="5">
        <f t="shared" ca="1" si="48"/>
        <v>0</v>
      </c>
      <c r="AK87" s="5">
        <f t="shared" ca="1" si="49"/>
        <v>0</v>
      </c>
      <c r="AL87" s="5">
        <f t="shared" ca="1" si="50"/>
        <v>0</v>
      </c>
      <c r="AM87" s="5">
        <f t="shared" ca="1" si="75"/>
        <v>0</v>
      </c>
    </row>
    <row r="88" spans="8:39" x14ac:dyDescent="0.3">
      <c r="H88" s="5">
        <v>21</v>
      </c>
      <c r="I88" s="6">
        <f t="shared" ca="1" si="51"/>
        <v>0.16521829632519625</v>
      </c>
      <c r="J88" s="6">
        <f t="shared" ca="1" si="52"/>
        <v>0.16521829632519625</v>
      </c>
      <c r="K88" s="6">
        <f t="shared" si="53"/>
        <v>1.0279773571668917E-18</v>
      </c>
      <c r="L88" s="6">
        <f t="shared" ca="1" si="54"/>
        <v>1.6984066761199161E-19</v>
      </c>
      <c r="M88" s="6">
        <f t="shared" ca="1" si="55"/>
        <v>-2.7915794204198541E-2</v>
      </c>
      <c r="N88" s="6">
        <f t="shared" ca="1" si="56"/>
        <v>0</v>
      </c>
      <c r="O88" s="6">
        <f t="shared" si="57"/>
        <v>1.0279773571668917E-18</v>
      </c>
      <c r="P88" s="6">
        <f t="shared" ca="1" si="58"/>
        <v>0</v>
      </c>
      <c r="Q88" s="6">
        <f t="shared" ca="1" si="59"/>
        <v>0.25255932192249042</v>
      </c>
      <c r="R88" s="6">
        <f t="shared" ca="1" si="60"/>
        <v>0.25255932192249042</v>
      </c>
      <c r="S88" s="6">
        <f t="shared" si="61"/>
        <v>1.0279773571668917E-18</v>
      </c>
      <c r="T88" s="6">
        <f t="shared" ca="1" si="62"/>
        <v>2.5962526427774389E-19</v>
      </c>
      <c r="U88" s="6">
        <f t="shared" ca="1" si="63"/>
        <v>0.25084276325823496</v>
      </c>
      <c r="V88" s="6">
        <f t="shared" ca="1" si="64"/>
        <v>0.25084276325823496</v>
      </c>
      <c r="W88" s="6">
        <f t="shared" si="65"/>
        <v>1.0279773571668917E-18</v>
      </c>
      <c r="X88" s="6">
        <f t="shared" ca="1" si="66"/>
        <v>2.5786068083864067E-19</v>
      </c>
      <c r="Y88" s="6">
        <f t="shared" ca="1" si="67"/>
        <v>0.15408004172502798</v>
      </c>
      <c r="Z88" s="6">
        <f t="shared" ca="1" si="68"/>
        <v>0.15408004172502798</v>
      </c>
      <c r="AA88" s="6">
        <f t="shared" si="69"/>
        <v>1.0279773571668917E-18</v>
      </c>
      <c r="AB88" s="6">
        <f t="shared" ca="1" si="70"/>
        <v>1.5839079408465865E-19</v>
      </c>
      <c r="AC88" s="6">
        <f t="shared" ca="1" si="71"/>
        <v>0.38239972269612055</v>
      </c>
      <c r="AD88" s="6">
        <f t="shared" ca="1" si="72"/>
        <v>0.38239972269612055</v>
      </c>
      <c r="AE88" s="6">
        <f t="shared" si="73"/>
        <v>1.0279773571668917E-18</v>
      </c>
      <c r="AF88" s="6">
        <f t="shared" ca="1" si="74"/>
        <v>3.9309825631851025E-19</v>
      </c>
      <c r="AG88" s="5">
        <f t="shared" ca="1" si="45"/>
        <v>0</v>
      </c>
      <c r="AH88" s="5">
        <f t="shared" ca="1" si="46"/>
        <v>6.6</v>
      </c>
      <c r="AI88" s="5">
        <f t="shared" ca="1" si="47"/>
        <v>0</v>
      </c>
      <c r="AJ88" s="5">
        <f t="shared" ca="1" si="48"/>
        <v>0</v>
      </c>
      <c r="AK88" s="5">
        <f t="shared" ca="1" si="49"/>
        <v>6.6</v>
      </c>
      <c r="AL88" s="5">
        <f t="shared" ca="1" si="50"/>
        <v>0</v>
      </c>
      <c r="AM88" s="5">
        <f t="shared" ca="1" si="75"/>
        <v>13.2</v>
      </c>
    </row>
    <row r="89" spans="8:39" x14ac:dyDescent="0.3">
      <c r="H89" s="5">
        <v>22</v>
      </c>
      <c r="I89" s="6">
        <f t="shared" ca="1" si="51"/>
        <v>0.11910963305733169</v>
      </c>
      <c r="J89" s="6">
        <f t="shared" ca="1" si="52"/>
        <v>0.11910963305733169</v>
      </c>
      <c r="K89" s="6">
        <f t="shared" si="53"/>
        <v>7.6945986267064199E-23</v>
      </c>
      <c r="L89" s="6">
        <f t="shared" ca="1" si="54"/>
        <v>9.1650081895044994E-24</v>
      </c>
      <c r="M89" s="6">
        <f t="shared" ca="1" si="55"/>
        <v>0.18919498186173367</v>
      </c>
      <c r="N89" s="6">
        <f t="shared" ca="1" si="56"/>
        <v>0.18919498186173367</v>
      </c>
      <c r="O89" s="6">
        <f t="shared" si="57"/>
        <v>7.6945986267064199E-23</v>
      </c>
      <c r="P89" s="6">
        <f t="shared" ca="1" si="58"/>
        <v>1.4557794476130418E-23</v>
      </c>
      <c r="Q89" s="6">
        <f t="shared" ca="1" si="59"/>
        <v>0.25965554000064517</v>
      </c>
      <c r="R89" s="6">
        <f t="shared" ca="1" si="60"/>
        <v>0.25965554000064517</v>
      </c>
      <c r="S89" s="6">
        <f t="shared" si="61"/>
        <v>7.6945986267064199E-23</v>
      </c>
      <c r="T89" s="6">
        <f t="shared" ca="1" si="62"/>
        <v>1.9979451615056781E-23</v>
      </c>
      <c r="U89" s="6">
        <f t="shared" ca="1" si="63"/>
        <v>-0.16052815320369151</v>
      </c>
      <c r="V89" s="6">
        <f t="shared" ca="1" si="64"/>
        <v>0</v>
      </c>
      <c r="W89" s="6">
        <f t="shared" si="65"/>
        <v>7.6945986267064199E-23</v>
      </c>
      <c r="X89" s="6">
        <f t="shared" ca="1" si="66"/>
        <v>0</v>
      </c>
      <c r="Y89" s="6">
        <f t="shared" ca="1" si="67"/>
        <v>0.34522783092791676</v>
      </c>
      <c r="Z89" s="6">
        <f t="shared" ca="1" si="68"/>
        <v>0.34522783092791676</v>
      </c>
      <c r="AA89" s="6">
        <f t="shared" si="69"/>
        <v>7.6945986267064199E-23</v>
      </c>
      <c r="AB89" s="6">
        <f t="shared" ca="1" si="70"/>
        <v>2.6563895937587846E-23</v>
      </c>
      <c r="AC89" s="6">
        <f t="shared" ca="1" si="71"/>
        <v>0.1437119379349926</v>
      </c>
      <c r="AD89" s="6">
        <f t="shared" ca="1" si="72"/>
        <v>0.1437119379349926</v>
      </c>
      <c r="AE89" s="6">
        <f t="shared" si="73"/>
        <v>7.6945986267064199E-23</v>
      </c>
      <c r="AF89" s="6">
        <f t="shared" ca="1" si="74"/>
        <v>1.1058056802759123E-23</v>
      </c>
      <c r="AG89" s="5">
        <f t="shared" ca="1" si="45"/>
        <v>6.6</v>
      </c>
      <c r="AH89" s="5">
        <f t="shared" ca="1" si="46"/>
        <v>0</v>
      </c>
      <c r="AI89" s="5">
        <f t="shared" ca="1" si="47"/>
        <v>0</v>
      </c>
      <c r="AJ89" s="5">
        <f t="shared" ca="1" si="48"/>
        <v>6.6</v>
      </c>
      <c r="AK89" s="5">
        <f t="shared" ca="1" si="49"/>
        <v>0</v>
      </c>
      <c r="AL89" s="5">
        <f t="shared" ca="1" si="50"/>
        <v>6.6</v>
      </c>
      <c r="AM89" s="5">
        <f t="shared" ca="1" si="75"/>
        <v>19.799999999999997</v>
      </c>
    </row>
    <row r="90" spans="8:39" x14ac:dyDescent="0.3">
      <c r="H90" s="5">
        <v>23</v>
      </c>
      <c r="I90" s="6">
        <f t="shared" ca="1" si="51"/>
        <v>0.17528581511946995</v>
      </c>
      <c r="J90" s="6">
        <f t="shared" ca="1" si="52"/>
        <v>0.17528581511946995</v>
      </c>
      <c r="K90" s="6">
        <f t="shared" si="53"/>
        <v>2.1188192535093538E-27</v>
      </c>
      <c r="L90" s="6">
        <f t="shared" ca="1" si="54"/>
        <v>3.7139895994221391E-28</v>
      </c>
      <c r="M90" s="6">
        <f t="shared" ca="1" si="55"/>
        <v>3.2285315002654968E-2</v>
      </c>
      <c r="N90" s="6">
        <f t="shared" ca="1" si="56"/>
        <v>3.2285315002654968E-2</v>
      </c>
      <c r="O90" s="6">
        <f t="shared" si="57"/>
        <v>2.1188192535093538E-27</v>
      </c>
      <c r="P90" s="6">
        <f t="shared" ca="1" si="58"/>
        <v>6.8406747033239736E-29</v>
      </c>
      <c r="Q90" s="6">
        <f t="shared" ca="1" si="59"/>
        <v>0.23173267851130819</v>
      </c>
      <c r="R90" s="6">
        <f t="shared" ca="1" si="60"/>
        <v>0.23173267851130819</v>
      </c>
      <c r="S90" s="6">
        <f t="shared" si="61"/>
        <v>2.1188192535093538E-27</v>
      </c>
      <c r="T90" s="6">
        <f t="shared" ca="1" si="62"/>
        <v>4.9099966089705305E-28</v>
      </c>
      <c r="U90" s="6">
        <f t="shared" ca="1" si="63"/>
        <v>0.22118269559025072</v>
      </c>
      <c r="V90" s="6">
        <f t="shared" ca="1" si="64"/>
        <v>0.22118269559025072</v>
      </c>
      <c r="W90" s="6">
        <f t="shared" si="65"/>
        <v>2.1188192535093538E-27</v>
      </c>
      <c r="X90" s="6">
        <f t="shared" ca="1" si="66"/>
        <v>4.6864615395972166E-28</v>
      </c>
      <c r="Y90" s="6">
        <f t="shared" ca="1" si="67"/>
        <v>9.3090378128657281E-2</v>
      </c>
      <c r="Z90" s="6">
        <f t="shared" ca="1" si="68"/>
        <v>9.3090378128657281E-2</v>
      </c>
      <c r="AA90" s="6">
        <f t="shared" si="69"/>
        <v>2.1188192535093538E-27</v>
      </c>
      <c r="AB90" s="6">
        <f t="shared" ca="1" si="70"/>
        <v>1.972416854954651E-28</v>
      </c>
      <c r="AC90" s="6">
        <f t="shared" ca="1" si="71"/>
        <v>0.25220599380486786</v>
      </c>
      <c r="AD90" s="6">
        <f t="shared" ca="1" si="72"/>
        <v>0.25220599380486786</v>
      </c>
      <c r="AE90" s="6">
        <f t="shared" si="73"/>
        <v>2.1188192535093538E-27</v>
      </c>
      <c r="AF90" s="6">
        <f t="shared" ca="1" si="74"/>
        <v>5.3437891552421477E-28</v>
      </c>
      <c r="AG90" s="5">
        <f t="shared" ca="1" si="45"/>
        <v>0</v>
      </c>
      <c r="AH90" s="5">
        <f t="shared" ca="1" si="46"/>
        <v>6.6</v>
      </c>
      <c r="AI90" s="5">
        <f t="shared" ca="1" si="47"/>
        <v>0</v>
      </c>
      <c r="AJ90" s="5">
        <f t="shared" ca="1" si="48"/>
        <v>0</v>
      </c>
      <c r="AK90" s="5">
        <f t="shared" ca="1" si="49"/>
        <v>6.6</v>
      </c>
      <c r="AL90" s="5">
        <f t="shared" ca="1" si="50"/>
        <v>0</v>
      </c>
      <c r="AM90" s="5">
        <f t="shared" ca="1" si="75"/>
        <v>13.2</v>
      </c>
    </row>
    <row r="91" spans="8:39" x14ac:dyDescent="0.3">
      <c r="H91" s="5">
        <v>24</v>
      </c>
      <c r="I91" s="6">
        <f t="shared" ca="1" si="51"/>
        <v>0.11306493993075384</v>
      </c>
      <c r="J91" s="6">
        <f t="shared" ca="1" si="52"/>
        <v>0.11306493993075384</v>
      </c>
      <c r="K91" s="6">
        <f t="shared" si="53"/>
        <v>2.1463837356630605E-32</v>
      </c>
      <c r="L91" s="6">
        <f t="shared" ca="1" si="54"/>
        <v>2.4268074814109095E-33</v>
      </c>
      <c r="M91" s="6">
        <f t="shared" ca="1" si="55"/>
        <v>0.39527092725866753</v>
      </c>
      <c r="N91" s="6">
        <f t="shared" ca="1" si="56"/>
        <v>0.39527092725866753</v>
      </c>
      <c r="O91" s="6">
        <f t="shared" si="57"/>
        <v>2.1463837356630605E-32</v>
      </c>
      <c r="P91" s="6">
        <f t="shared" ca="1" si="58"/>
        <v>8.484030894484607E-33</v>
      </c>
      <c r="Q91" s="6">
        <f t="shared" ca="1" si="59"/>
        <v>0.22172572209702324</v>
      </c>
      <c r="R91" s="6">
        <f t="shared" ca="1" si="60"/>
        <v>0.22172572209702324</v>
      </c>
      <c r="S91" s="6">
        <f t="shared" si="61"/>
        <v>2.1463837356630605E-32</v>
      </c>
      <c r="T91" s="6">
        <f t="shared" ca="1" si="62"/>
        <v>4.7590848368719836E-33</v>
      </c>
      <c r="U91" s="6">
        <f t="shared" ca="1" si="63"/>
        <v>0.23289391540316784</v>
      </c>
      <c r="V91" s="6">
        <f t="shared" ca="1" si="64"/>
        <v>0.23289391540316784</v>
      </c>
      <c r="W91" s="6">
        <f t="shared" si="65"/>
        <v>2.1463837356630605E-32</v>
      </c>
      <c r="X91" s="6">
        <f t="shared" ca="1" si="66"/>
        <v>4.998797121562482E-33</v>
      </c>
      <c r="Y91" s="6">
        <f t="shared" ca="1" si="67"/>
        <v>0.23033113931437088</v>
      </c>
      <c r="Z91" s="6">
        <f t="shared" ca="1" si="68"/>
        <v>0.23033113931437088</v>
      </c>
      <c r="AA91" s="6">
        <f t="shared" si="69"/>
        <v>2.1463837356630605E-32</v>
      </c>
      <c r="AB91" s="6">
        <f t="shared" ca="1" si="70"/>
        <v>4.943790112411082E-33</v>
      </c>
      <c r="AC91" s="6">
        <f t="shared" ca="1" si="71"/>
        <v>0.17029540466643223</v>
      </c>
      <c r="AD91" s="6">
        <f t="shared" ca="1" si="72"/>
        <v>0.17029540466643223</v>
      </c>
      <c r="AE91" s="6">
        <f t="shared" si="73"/>
        <v>2.1463837356630605E-32</v>
      </c>
      <c r="AF91" s="6">
        <f t="shared" ca="1" si="74"/>
        <v>3.6551928683418936E-33</v>
      </c>
      <c r="AG91" s="5">
        <f t="shared" ca="1" si="45"/>
        <v>6.6</v>
      </c>
      <c r="AH91" s="5">
        <f t="shared" ca="1" si="46"/>
        <v>0</v>
      </c>
      <c r="AI91" s="5">
        <f t="shared" ca="1" si="47"/>
        <v>0</v>
      </c>
      <c r="AJ91" s="5">
        <f t="shared" ca="1" si="48"/>
        <v>0</v>
      </c>
      <c r="AK91" s="5">
        <f t="shared" ca="1" si="49"/>
        <v>0</v>
      </c>
      <c r="AL91" s="5">
        <f t="shared" ca="1" si="50"/>
        <v>0</v>
      </c>
      <c r="AM91" s="5">
        <f t="shared" ca="1" si="75"/>
        <v>6.6</v>
      </c>
    </row>
    <row r="92" spans="8:39" x14ac:dyDescent="0.3">
      <c r="H92" s="5">
        <v>1</v>
      </c>
      <c r="I92" s="6">
        <f t="shared" ca="1" si="51"/>
        <v>0.17836102844256929</v>
      </c>
      <c r="J92" s="6">
        <f t="shared" ca="1" si="52"/>
        <v>0.17836102844256929</v>
      </c>
      <c r="K92" s="6">
        <f t="shared" si="53"/>
        <v>2.1188192535093538E-27</v>
      </c>
      <c r="L92" s="6">
        <f t="shared" ca="1" si="54"/>
        <v>3.7791478113984528E-28</v>
      </c>
      <c r="M92" s="6">
        <f t="shared" ca="1" si="55"/>
        <v>0.11283744975038579</v>
      </c>
      <c r="N92" s="6">
        <f t="shared" ca="1" si="56"/>
        <v>0.11283744975038579</v>
      </c>
      <c r="O92" s="6">
        <f t="shared" si="57"/>
        <v>2.1188192535093538E-27</v>
      </c>
      <c r="P92" s="6">
        <f t="shared" ca="1" si="58"/>
        <v>2.3908216104801165E-28</v>
      </c>
      <c r="Q92" s="6">
        <f t="shared" ca="1" si="59"/>
        <v>0.16418407232123389</v>
      </c>
      <c r="R92" s="6">
        <f t="shared" ca="1" si="60"/>
        <v>0.16418407232123389</v>
      </c>
      <c r="S92" s="6">
        <f t="shared" si="61"/>
        <v>2.1188192535093538E-27</v>
      </c>
      <c r="T92" s="6">
        <f t="shared" ca="1" si="62"/>
        <v>3.4787637355380252E-28</v>
      </c>
      <c r="U92" s="6">
        <f t="shared" ca="1" si="63"/>
        <v>0.37479667356512258</v>
      </c>
      <c r="V92" s="6">
        <f t="shared" ca="1" si="64"/>
        <v>0.37479667356512258</v>
      </c>
      <c r="W92" s="6">
        <f t="shared" si="65"/>
        <v>2.1188192535093538E-27</v>
      </c>
      <c r="X92" s="6">
        <f t="shared" ca="1" si="66"/>
        <v>7.9412640810104198E-28</v>
      </c>
      <c r="Y92" s="6">
        <f t="shared" ca="1" si="67"/>
        <v>4.6648004627364625E-2</v>
      </c>
      <c r="Z92" s="6">
        <f t="shared" ca="1" si="68"/>
        <v>4.6648004627364625E-2</v>
      </c>
      <c r="AA92" s="6">
        <f t="shared" si="69"/>
        <v>2.1188192535093538E-27</v>
      </c>
      <c r="AB92" s="6">
        <f t="shared" ca="1" si="70"/>
        <v>9.8838690342253598E-29</v>
      </c>
      <c r="AC92" s="6">
        <f t="shared" ca="1" si="71"/>
        <v>0.29211561747840864</v>
      </c>
      <c r="AD92" s="6">
        <f t="shared" ca="1" si="72"/>
        <v>0.29211561747840864</v>
      </c>
      <c r="AE92" s="6">
        <f t="shared" si="73"/>
        <v>2.1188192535093538E-27</v>
      </c>
      <c r="AF92" s="6">
        <f t="shared" ca="1" si="74"/>
        <v>6.1894019456402571E-28</v>
      </c>
      <c r="AG92" s="5">
        <f t="shared" ca="1" si="45"/>
        <v>0</v>
      </c>
      <c r="AH92" s="5">
        <f t="shared" ca="1" si="46"/>
        <v>6.6</v>
      </c>
      <c r="AI92" s="5">
        <f t="shared" ca="1" si="47"/>
        <v>6.6</v>
      </c>
      <c r="AJ92" s="5">
        <f t="shared" ca="1" si="48"/>
        <v>0</v>
      </c>
      <c r="AK92" s="5">
        <f t="shared" ca="1" si="49"/>
        <v>6.6</v>
      </c>
      <c r="AL92" s="5">
        <f t="shared" ca="1" si="50"/>
        <v>0</v>
      </c>
      <c r="AM92" s="5">
        <f t="shared" ca="1" si="75"/>
        <v>19.799999999999997</v>
      </c>
    </row>
    <row r="93" spans="8:39" x14ac:dyDescent="0.3">
      <c r="H93" s="5">
        <v>2</v>
      </c>
      <c r="I93" s="6">
        <f t="shared" ca="1" si="51"/>
        <v>2.3532221836463862E-2</v>
      </c>
      <c r="J93" s="6">
        <f t="shared" ca="1" si="52"/>
        <v>2.3532221836463862E-2</v>
      </c>
      <c r="K93" s="6">
        <f t="shared" si="53"/>
        <v>7.6945986267064199E-23</v>
      </c>
      <c r="L93" s="6">
        <f t="shared" ca="1" si="54"/>
        <v>1.8107100182620567E-24</v>
      </c>
      <c r="M93" s="6">
        <f t="shared" ca="1" si="55"/>
        <v>0.11377611907937868</v>
      </c>
      <c r="N93" s="6">
        <f t="shared" ca="1" si="56"/>
        <v>0.11377611907937868</v>
      </c>
      <c r="O93" s="6">
        <f t="shared" si="57"/>
        <v>7.6945986267064199E-23</v>
      </c>
      <c r="P93" s="6">
        <f t="shared" ca="1" si="58"/>
        <v>8.7546156962017323E-24</v>
      </c>
      <c r="Q93" s="6">
        <f t="shared" ca="1" si="59"/>
        <v>0.1115932134803711</v>
      </c>
      <c r="R93" s="6">
        <f t="shared" ca="1" si="60"/>
        <v>0.1115932134803711</v>
      </c>
      <c r="S93" s="6">
        <f t="shared" si="61"/>
        <v>7.6945986267064199E-23</v>
      </c>
      <c r="T93" s="6">
        <f t="shared" ca="1" si="62"/>
        <v>8.5866498719581986E-24</v>
      </c>
      <c r="U93" s="6">
        <f t="shared" ca="1" si="63"/>
        <v>0.12526373805742608</v>
      </c>
      <c r="V93" s="6">
        <f t="shared" ca="1" si="64"/>
        <v>0.12526373805742608</v>
      </c>
      <c r="W93" s="6">
        <f t="shared" si="65"/>
        <v>7.6945986267064199E-23</v>
      </c>
      <c r="X93" s="6">
        <f t="shared" ca="1" si="66"/>
        <v>9.6385418683278347E-24</v>
      </c>
      <c r="Y93" s="6">
        <f t="shared" ca="1" si="67"/>
        <v>1.5807026592066564E-2</v>
      </c>
      <c r="Z93" s="6">
        <f t="shared" ca="1" si="68"/>
        <v>1.5807026592066564E-2</v>
      </c>
      <c r="AA93" s="6">
        <f t="shared" si="69"/>
        <v>7.6945986267064199E-23</v>
      </c>
      <c r="AB93" s="6">
        <f t="shared" ca="1" si="70"/>
        <v>1.2162872510762725E-24</v>
      </c>
      <c r="AC93" s="6">
        <f t="shared" ca="1" si="71"/>
        <v>-2.8487606658138986E-2</v>
      </c>
      <c r="AD93" s="6">
        <f t="shared" ca="1" si="72"/>
        <v>0</v>
      </c>
      <c r="AE93" s="6">
        <f t="shared" si="73"/>
        <v>7.6945986267064199E-23</v>
      </c>
      <c r="AF93" s="6">
        <f t="shared" ca="1" si="74"/>
        <v>0</v>
      </c>
      <c r="AG93" s="5">
        <f t="shared" ca="1" si="45"/>
        <v>6.6</v>
      </c>
      <c r="AH93" s="5">
        <f t="shared" ca="1" si="46"/>
        <v>6.6</v>
      </c>
      <c r="AI93" s="5">
        <f t="shared" ca="1" si="47"/>
        <v>6.6</v>
      </c>
      <c r="AJ93" s="5">
        <f t="shared" ca="1" si="48"/>
        <v>6.6</v>
      </c>
      <c r="AK93" s="5">
        <f t="shared" ca="1" si="49"/>
        <v>6.6</v>
      </c>
      <c r="AL93" s="5">
        <f t="shared" ca="1" si="50"/>
        <v>6.6</v>
      </c>
      <c r="AM93" s="5">
        <f t="shared" ca="1" si="75"/>
        <v>39.6</v>
      </c>
    </row>
    <row r="94" spans="8:39" x14ac:dyDescent="0.3">
      <c r="H94" s="5">
        <v>3</v>
      </c>
      <c r="I94" s="6">
        <f t="shared" ca="1" si="51"/>
        <v>0.16868378622463909</v>
      </c>
      <c r="J94" s="6">
        <f t="shared" ca="1" si="52"/>
        <v>0.16868378622463909</v>
      </c>
      <c r="K94" s="6">
        <f t="shared" si="53"/>
        <v>1.0279773571668917E-18</v>
      </c>
      <c r="L94" s="6">
        <f t="shared" ca="1" si="54"/>
        <v>1.7340311276010942E-19</v>
      </c>
      <c r="M94" s="6">
        <f t="shared" ca="1" si="55"/>
        <v>0.18796397425397626</v>
      </c>
      <c r="N94" s="6">
        <f t="shared" ca="1" si="56"/>
        <v>0.18796397425397626</v>
      </c>
      <c r="O94" s="6">
        <f t="shared" si="57"/>
        <v>1.0279773571668917E-18</v>
      </c>
      <c r="P94" s="6">
        <f t="shared" ca="1" si="58"/>
        <v>1.9322270949618818E-19</v>
      </c>
      <c r="Q94" s="6">
        <f t="shared" ca="1" si="59"/>
        <v>0.1715180317684869</v>
      </c>
      <c r="R94" s="6">
        <f t="shared" ca="1" si="60"/>
        <v>0.1715180317684869</v>
      </c>
      <c r="S94" s="6">
        <f t="shared" si="61"/>
        <v>1.0279773571668917E-18</v>
      </c>
      <c r="T94" s="6">
        <f t="shared" ca="1" si="62"/>
        <v>1.7631665300383613E-19</v>
      </c>
      <c r="U94" s="6">
        <f t="shared" ca="1" si="63"/>
        <v>0.30093429291609519</v>
      </c>
      <c r="V94" s="6">
        <f t="shared" ca="1" si="64"/>
        <v>0.30093429291609519</v>
      </c>
      <c r="W94" s="6">
        <f t="shared" si="65"/>
        <v>1.0279773571668917E-18</v>
      </c>
      <c r="X94" s="6">
        <f t="shared" ca="1" si="66"/>
        <v>3.0935363911277478E-19</v>
      </c>
      <c r="Y94" s="6">
        <f t="shared" ca="1" si="67"/>
        <v>0.20982768173799127</v>
      </c>
      <c r="Z94" s="6">
        <f t="shared" ca="1" si="68"/>
        <v>0.20982768173799127</v>
      </c>
      <c r="AA94" s="6">
        <f t="shared" si="69"/>
        <v>1.0279773571668917E-18</v>
      </c>
      <c r="AB94" s="6">
        <f t="shared" ca="1" si="70"/>
        <v>2.1569810573347592E-19</v>
      </c>
      <c r="AC94" s="6">
        <f t="shared" ca="1" si="71"/>
        <v>0.28081859937489062</v>
      </c>
      <c r="AD94" s="6">
        <f t="shared" ca="1" si="72"/>
        <v>0.28081859937489062</v>
      </c>
      <c r="AE94" s="6">
        <f t="shared" si="73"/>
        <v>1.0279773571668917E-18</v>
      </c>
      <c r="AF94" s="6">
        <f t="shared" ca="1" si="74"/>
        <v>2.8867516162870821E-19</v>
      </c>
      <c r="AG94" s="5">
        <f t="shared" ca="1" si="45"/>
        <v>0</v>
      </c>
      <c r="AH94" s="5">
        <f t="shared" ca="1" si="46"/>
        <v>0</v>
      </c>
      <c r="AI94" s="5">
        <f t="shared" ca="1" si="47"/>
        <v>0</v>
      </c>
      <c r="AJ94" s="5">
        <f t="shared" ca="1" si="48"/>
        <v>0</v>
      </c>
      <c r="AK94" s="5">
        <f t="shared" ca="1" si="49"/>
        <v>0</v>
      </c>
      <c r="AL94" s="5">
        <f t="shared" ca="1" si="50"/>
        <v>0</v>
      </c>
      <c r="AM94" s="5">
        <f t="shared" ca="1" si="75"/>
        <v>0</v>
      </c>
    </row>
    <row r="95" spans="8:39" x14ac:dyDescent="0.3">
      <c r="H95" s="5">
        <v>4</v>
      </c>
      <c r="I95" s="6">
        <f t="shared" ca="1" si="51"/>
        <v>3.5659508104236348E-2</v>
      </c>
      <c r="J95" s="6">
        <f t="shared" ca="1" si="52"/>
        <v>3.5659508104236348E-2</v>
      </c>
      <c r="K95" s="6">
        <f t="shared" si="53"/>
        <v>5.0522710835368927E-15</v>
      </c>
      <c r="L95" s="6">
        <f t="shared" ca="1" si="54"/>
        <v>1.8016150164818277E-16</v>
      </c>
      <c r="M95" s="6">
        <f t="shared" ca="1" si="55"/>
        <v>0.11663040011446713</v>
      </c>
      <c r="N95" s="6">
        <f t="shared" ca="1" si="56"/>
        <v>0.11663040011446713</v>
      </c>
      <c r="O95" s="6">
        <f t="shared" si="57"/>
        <v>5.0522710835368927E-15</v>
      </c>
      <c r="P95" s="6">
        <f t="shared" ca="1" si="58"/>
        <v>5.8924839795966013E-16</v>
      </c>
      <c r="Q95" s="6">
        <f t="shared" ca="1" si="59"/>
        <v>8.3229039379426606E-2</v>
      </c>
      <c r="R95" s="6">
        <f t="shared" ca="1" si="60"/>
        <v>8.3229039379426606E-2</v>
      </c>
      <c r="S95" s="6">
        <f t="shared" si="61"/>
        <v>5.0522710835368927E-15</v>
      </c>
      <c r="T95" s="6">
        <f t="shared" ca="1" si="62"/>
        <v>4.2049566896723037E-16</v>
      </c>
      <c r="U95" s="6">
        <f t="shared" ca="1" si="63"/>
        <v>0.2197982990156564</v>
      </c>
      <c r="V95" s="6">
        <f t="shared" ca="1" si="64"/>
        <v>0.2197982990156564</v>
      </c>
      <c r="W95" s="6">
        <f t="shared" si="65"/>
        <v>5.0522710835368927E-15</v>
      </c>
      <c r="X95" s="6">
        <f t="shared" ca="1" si="66"/>
        <v>1.1104805903273963E-15</v>
      </c>
      <c r="Y95" s="6">
        <f t="shared" ca="1" si="67"/>
        <v>0.32493120076210136</v>
      </c>
      <c r="Z95" s="6">
        <f t="shared" ca="1" si="68"/>
        <v>0.32493120076210136</v>
      </c>
      <c r="AA95" s="6">
        <f t="shared" si="69"/>
        <v>5.0522710835368927E-15</v>
      </c>
      <c r="AB95" s="6">
        <f t="shared" ca="1" si="70"/>
        <v>1.6416405097492855E-15</v>
      </c>
      <c r="AC95" s="6">
        <f t="shared" ca="1" si="71"/>
        <v>0.27099728214557983</v>
      </c>
      <c r="AD95" s="6">
        <f t="shared" ca="1" si="72"/>
        <v>0.27099728214557983</v>
      </c>
      <c r="AE95" s="6">
        <f t="shared" si="73"/>
        <v>5.0522710835368927E-15</v>
      </c>
      <c r="AF95" s="6">
        <f t="shared" ca="1" si="74"/>
        <v>1.3691517323012016E-15</v>
      </c>
      <c r="AG95" s="5">
        <f t="shared" ca="1" si="45"/>
        <v>6.6</v>
      </c>
      <c r="AH95" s="5">
        <f t="shared" ca="1" si="46"/>
        <v>6.6</v>
      </c>
      <c r="AI95" s="5">
        <f t="shared" ca="1" si="47"/>
        <v>6.6</v>
      </c>
      <c r="AJ95" s="5">
        <f t="shared" ca="1" si="48"/>
        <v>0</v>
      </c>
      <c r="AK95" s="5">
        <f t="shared" ca="1" si="49"/>
        <v>0</v>
      </c>
      <c r="AL95" s="5">
        <f t="shared" ca="1" si="50"/>
        <v>0</v>
      </c>
      <c r="AM95" s="5">
        <f t="shared" ca="1" si="75"/>
        <v>19.799999999999997</v>
      </c>
    </row>
    <row r="96" spans="8:39" x14ac:dyDescent="0.3">
      <c r="H96" s="5">
        <v>5</v>
      </c>
      <c r="I96" s="6">
        <f t="shared" ca="1" si="51"/>
        <v>0.25118296590970268</v>
      </c>
      <c r="J96" s="6">
        <f t="shared" ca="1" si="52"/>
        <v>0.25118296590970268</v>
      </c>
      <c r="K96" s="6">
        <f t="shared" si="53"/>
        <v>9.1347204083645936E-12</v>
      </c>
      <c r="L96" s="6">
        <f t="shared" ca="1" si="54"/>
        <v>2.2944861649289089E-12</v>
      </c>
      <c r="M96" s="6">
        <f t="shared" ca="1" si="55"/>
        <v>0.2652034517481846</v>
      </c>
      <c r="N96" s="6">
        <f t="shared" ca="1" si="56"/>
        <v>0.2652034517481846</v>
      </c>
      <c r="O96" s="6">
        <f t="shared" si="57"/>
        <v>9.1347204083645936E-12</v>
      </c>
      <c r="P96" s="6">
        <f t="shared" ca="1" si="58"/>
        <v>2.4225593830528769E-12</v>
      </c>
      <c r="Q96" s="6">
        <f t="shared" ca="1" si="59"/>
        <v>0.15584646781627631</v>
      </c>
      <c r="R96" s="6">
        <f t="shared" ca="1" si="60"/>
        <v>0.15584646781627631</v>
      </c>
      <c r="S96" s="6">
        <f t="shared" si="61"/>
        <v>9.1347204083645936E-12</v>
      </c>
      <c r="T96" s="6">
        <f t="shared" ca="1" si="62"/>
        <v>1.4236139101328751E-12</v>
      </c>
      <c r="U96" s="6">
        <f t="shared" ca="1" si="63"/>
        <v>0.20689515435352668</v>
      </c>
      <c r="V96" s="6">
        <f t="shared" ca="1" si="64"/>
        <v>0.20689515435352668</v>
      </c>
      <c r="W96" s="6">
        <f t="shared" si="65"/>
        <v>9.1347204083645936E-12</v>
      </c>
      <c r="X96" s="6">
        <f t="shared" ca="1" si="66"/>
        <v>1.8899293888649028E-12</v>
      </c>
      <c r="Y96" s="6">
        <f t="shared" ca="1" si="67"/>
        <v>0.24218471143530396</v>
      </c>
      <c r="Z96" s="6">
        <f t="shared" ca="1" si="68"/>
        <v>0.24218471143530396</v>
      </c>
      <c r="AA96" s="6">
        <f t="shared" si="69"/>
        <v>9.1347204083645936E-12</v>
      </c>
      <c r="AB96" s="6">
        <f t="shared" ca="1" si="70"/>
        <v>2.212289626141961E-12</v>
      </c>
      <c r="AC96" s="6">
        <f t="shared" ca="1" si="71"/>
        <v>0.31574081641282825</v>
      </c>
      <c r="AD96" s="6">
        <f t="shared" ca="1" si="72"/>
        <v>0.31574081641282825</v>
      </c>
      <c r="AE96" s="6">
        <f t="shared" si="73"/>
        <v>9.1347204083645936E-12</v>
      </c>
      <c r="AF96" s="6">
        <f t="shared" ca="1" si="74"/>
        <v>2.8842040794399607E-12</v>
      </c>
      <c r="AG96" s="5">
        <f t="shared" ca="1" si="45"/>
        <v>0</v>
      </c>
      <c r="AH96" s="5">
        <f t="shared" ca="1" si="46"/>
        <v>0</v>
      </c>
      <c r="AI96" s="5">
        <f t="shared" ca="1" si="47"/>
        <v>6.6</v>
      </c>
      <c r="AJ96" s="5">
        <f t="shared" ca="1" si="48"/>
        <v>0</v>
      </c>
      <c r="AK96" s="5">
        <f t="shared" ca="1" si="49"/>
        <v>0</v>
      </c>
      <c r="AL96" s="5">
        <f t="shared" ca="1" si="50"/>
        <v>0</v>
      </c>
      <c r="AM96" s="5">
        <f t="shared" ca="1" si="75"/>
        <v>6.6</v>
      </c>
    </row>
    <row r="97" spans="8:39" x14ac:dyDescent="0.3">
      <c r="H97" s="5">
        <v>6</v>
      </c>
      <c r="I97" s="6">
        <f t="shared" ca="1" si="51"/>
        <v>0.34218965587073003</v>
      </c>
      <c r="J97" s="6">
        <f t="shared" ca="1" si="52"/>
        <v>0.34218965587073003</v>
      </c>
      <c r="K97" s="6">
        <f t="shared" si="53"/>
        <v>6.0758828498232861E-9</v>
      </c>
      <c r="L97" s="6">
        <f t="shared" ca="1" si="54"/>
        <v>2.0791042614919008E-9</v>
      </c>
      <c r="M97" s="6">
        <f t="shared" ca="1" si="55"/>
        <v>0.10354231983179674</v>
      </c>
      <c r="N97" s="6">
        <f t="shared" ca="1" si="56"/>
        <v>0.10354231983179674</v>
      </c>
      <c r="O97" s="6">
        <f t="shared" si="57"/>
        <v>6.0758828498232861E-9</v>
      </c>
      <c r="P97" s="6">
        <f t="shared" ca="1" si="58"/>
        <v>6.2911100529693131E-10</v>
      </c>
      <c r="Q97" s="6">
        <f t="shared" ca="1" si="59"/>
        <v>0.25672948194185785</v>
      </c>
      <c r="R97" s="6">
        <f t="shared" ca="1" si="60"/>
        <v>0.25672948194185785</v>
      </c>
      <c r="S97" s="6">
        <f t="shared" si="61"/>
        <v>6.0758828498232861E-9</v>
      </c>
      <c r="T97" s="6">
        <f t="shared" ca="1" si="62"/>
        <v>1.5598582563745511E-9</v>
      </c>
      <c r="U97" s="6">
        <f t="shared" ca="1" si="63"/>
        <v>0.1743053723991016</v>
      </c>
      <c r="V97" s="6">
        <f t="shared" ca="1" si="64"/>
        <v>0.1743053723991016</v>
      </c>
      <c r="W97" s="6">
        <f t="shared" si="65"/>
        <v>6.0758828498232861E-9</v>
      </c>
      <c r="X97" s="6">
        <f t="shared" ca="1" si="66"/>
        <v>1.0590590227917625E-9</v>
      </c>
      <c r="Y97" s="6">
        <f t="shared" ca="1" si="67"/>
        <v>4.9966780741240835E-2</v>
      </c>
      <c r="Z97" s="6">
        <f t="shared" ca="1" si="68"/>
        <v>4.9966780741240835E-2</v>
      </c>
      <c r="AA97" s="6">
        <f t="shared" si="69"/>
        <v>6.0758828498232861E-9</v>
      </c>
      <c r="AB97" s="6">
        <f t="shared" ca="1" si="70"/>
        <v>3.0359230616658565E-10</v>
      </c>
      <c r="AC97" s="6">
        <f t="shared" ca="1" si="71"/>
        <v>-2.6670849500317395E-2</v>
      </c>
      <c r="AD97" s="6">
        <f t="shared" ca="1" si="72"/>
        <v>0</v>
      </c>
      <c r="AE97" s="6">
        <f t="shared" si="73"/>
        <v>6.0758828498232861E-9</v>
      </c>
      <c r="AF97" s="6">
        <f t="shared" ca="1" si="74"/>
        <v>0</v>
      </c>
      <c r="AG97" s="5">
        <f t="shared" ca="1" si="45"/>
        <v>0</v>
      </c>
      <c r="AH97" s="5">
        <f t="shared" ca="1" si="46"/>
        <v>6.6</v>
      </c>
      <c r="AI97" s="5">
        <f t="shared" ca="1" si="47"/>
        <v>0</v>
      </c>
      <c r="AJ97" s="5">
        <f t="shared" ca="1" si="48"/>
        <v>0</v>
      </c>
      <c r="AK97" s="5">
        <f t="shared" ca="1" si="49"/>
        <v>6.6</v>
      </c>
      <c r="AL97" s="5">
        <f t="shared" ca="1" si="50"/>
        <v>6.6</v>
      </c>
      <c r="AM97" s="5">
        <f t="shared" ca="1" si="75"/>
        <v>19.799999999999997</v>
      </c>
    </row>
    <row r="98" spans="8:39" x14ac:dyDescent="0.3">
      <c r="H98" s="5">
        <v>7</v>
      </c>
      <c r="I98" s="6">
        <f t="shared" ca="1" si="51"/>
        <v>0.1978194970635806</v>
      </c>
      <c r="J98" s="6">
        <f t="shared" ca="1" si="52"/>
        <v>0.1978194970635806</v>
      </c>
      <c r="K98" s="6">
        <f t="shared" si="53"/>
        <v>1.4867195147342977E-6</v>
      </c>
      <c r="L98" s="6">
        <f t="shared" ca="1" si="54"/>
        <v>2.9410210667934936E-7</v>
      </c>
      <c r="M98" s="6">
        <f t="shared" ca="1" si="55"/>
        <v>2.7862553025207903E-2</v>
      </c>
      <c r="N98" s="6">
        <f t="shared" ca="1" si="56"/>
        <v>2.7862553025207903E-2</v>
      </c>
      <c r="O98" s="6">
        <f t="shared" si="57"/>
        <v>1.4867195147342977E-6</v>
      </c>
      <c r="P98" s="6">
        <f t="shared" ca="1" si="58"/>
        <v>4.1423801312895731E-8</v>
      </c>
      <c r="Q98" s="6">
        <f t="shared" ca="1" si="59"/>
        <v>-6.3953642234720665E-2</v>
      </c>
      <c r="R98" s="6">
        <f t="shared" ca="1" si="60"/>
        <v>0</v>
      </c>
      <c r="S98" s="6">
        <f t="shared" si="61"/>
        <v>1.4867195147342977E-6</v>
      </c>
      <c r="T98" s="6">
        <f t="shared" ca="1" si="62"/>
        <v>0</v>
      </c>
      <c r="U98" s="6">
        <f t="shared" ca="1" si="63"/>
        <v>0.1713643480819379</v>
      </c>
      <c r="V98" s="6">
        <f t="shared" ca="1" si="64"/>
        <v>0.1713643480819379</v>
      </c>
      <c r="W98" s="6">
        <f t="shared" si="65"/>
        <v>1.4867195147342977E-6</v>
      </c>
      <c r="X98" s="6">
        <f t="shared" ca="1" si="66"/>
        <v>2.5477072042313797E-7</v>
      </c>
      <c r="Y98" s="6">
        <f t="shared" ca="1" si="67"/>
        <v>0.18894476346002087</v>
      </c>
      <c r="Z98" s="6">
        <f t="shared" ca="1" si="68"/>
        <v>0.18894476346002087</v>
      </c>
      <c r="AA98" s="6">
        <f t="shared" si="69"/>
        <v>1.4867195147342977E-6</v>
      </c>
      <c r="AB98" s="6">
        <f t="shared" ca="1" si="70"/>
        <v>2.809078670428689E-7</v>
      </c>
      <c r="AC98" s="6">
        <f t="shared" ca="1" si="71"/>
        <v>5.2453188168548159E-2</v>
      </c>
      <c r="AD98" s="6">
        <f t="shared" ca="1" si="72"/>
        <v>5.2453188168548159E-2</v>
      </c>
      <c r="AE98" s="6">
        <f t="shared" si="73"/>
        <v>1.4867195147342977E-6</v>
      </c>
      <c r="AF98" s="6">
        <f t="shared" ca="1" si="74"/>
        <v>7.7983178460210723E-8</v>
      </c>
      <c r="AG98" s="5">
        <f t="shared" ca="1" si="45"/>
        <v>0</v>
      </c>
      <c r="AH98" s="5">
        <f t="shared" ca="1" si="46"/>
        <v>6.6</v>
      </c>
      <c r="AI98" s="5">
        <f t="shared" ca="1" si="47"/>
        <v>6.6</v>
      </c>
      <c r="AJ98" s="5">
        <f t="shared" ca="1" si="48"/>
        <v>0</v>
      </c>
      <c r="AK98" s="5">
        <f t="shared" ca="1" si="49"/>
        <v>0</v>
      </c>
      <c r="AL98" s="5">
        <f t="shared" ca="1" si="50"/>
        <v>6.6</v>
      </c>
      <c r="AM98" s="5">
        <f t="shared" ca="1" si="75"/>
        <v>19.799999999999997</v>
      </c>
    </row>
    <row r="99" spans="8:39" x14ac:dyDescent="0.3">
      <c r="H99" s="5">
        <v>8</v>
      </c>
      <c r="I99" s="6">
        <f t="shared" ca="1" si="51"/>
        <v>6.7702433966608355E-2</v>
      </c>
      <c r="J99" s="6">
        <f t="shared" ca="1" si="52"/>
        <v>6.7702433966608355E-2</v>
      </c>
      <c r="K99" s="6">
        <f t="shared" si="53"/>
        <v>1.3383022576488537E-4</v>
      </c>
      <c r="L99" s="6">
        <f t="shared" ca="1" si="54"/>
        <v>9.0606320225834401E-6</v>
      </c>
      <c r="M99" s="6">
        <f t="shared" ca="1" si="55"/>
        <v>0.17514951483175356</v>
      </c>
      <c r="N99" s="6">
        <f t="shared" ca="1" si="56"/>
        <v>0.17514951483175356</v>
      </c>
      <c r="O99" s="6">
        <f t="shared" si="57"/>
        <v>1.3383022576488537E-4</v>
      </c>
      <c r="P99" s="6">
        <f t="shared" ca="1" si="58"/>
        <v>2.3440299112543716E-5</v>
      </c>
      <c r="Q99" s="6">
        <f t="shared" ca="1" si="59"/>
        <v>0.24869288182131633</v>
      </c>
      <c r="R99" s="6">
        <f t="shared" ca="1" si="60"/>
        <v>0.24869288182131633</v>
      </c>
      <c r="S99" s="6">
        <f t="shared" si="61"/>
        <v>1.3383022576488537E-4</v>
      </c>
      <c r="T99" s="6">
        <f t="shared" ca="1" si="62"/>
        <v>3.3282624520266723E-5</v>
      </c>
      <c r="U99" s="6">
        <f t="shared" ca="1" si="63"/>
        <v>-0.11985336886977294</v>
      </c>
      <c r="V99" s="6">
        <f t="shared" ca="1" si="64"/>
        <v>0</v>
      </c>
      <c r="W99" s="6">
        <f t="shared" si="65"/>
        <v>1.3383022576488537E-4</v>
      </c>
      <c r="X99" s="6">
        <f t="shared" ca="1" si="66"/>
        <v>0</v>
      </c>
      <c r="Y99" s="6">
        <f t="shared" ca="1" si="67"/>
        <v>0.14949371520709898</v>
      </c>
      <c r="Z99" s="6">
        <f t="shared" ca="1" si="68"/>
        <v>0.14949371520709898</v>
      </c>
      <c r="AA99" s="6">
        <f t="shared" si="69"/>
        <v>1.3383022576488537E-4</v>
      </c>
      <c r="AB99" s="6">
        <f t="shared" ca="1" si="70"/>
        <v>2.0006777656597532E-5</v>
      </c>
      <c r="AC99" s="6">
        <f t="shared" ca="1" si="71"/>
        <v>0.21108489019965138</v>
      </c>
      <c r="AD99" s="6">
        <f t="shared" ca="1" si="72"/>
        <v>0.21108489019965138</v>
      </c>
      <c r="AE99" s="6">
        <f t="shared" si="73"/>
        <v>1.3383022576488537E-4</v>
      </c>
      <c r="AF99" s="6">
        <f t="shared" ca="1" si="74"/>
        <v>2.8249538510975382E-5</v>
      </c>
      <c r="AG99" s="5">
        <f t="shared" ref="AG99:AG123" ca="1" si="76">IF(I99&lt;$C$6,6.6,0)</f>
        <v>6.6</v>
      </c>
      <c r="AH99" s="5">
        <f t="shared" ref="AH99:AH123" ca="1" si="77">IF(M99&lt;$C$6,6.6,0)</f>
        <v>0</v>
      </c>
      <c r="AI99" s="5">
        <f t="shared" ref="AI99:AI123" ca="1" si="78">IF(Q99&lt;$C$6,6.6,0)</f>
        <v>0</v>
      </c>
      <c r="AJ99" s="5">
        <f t="shared" ref="AJ99:AJ123" ca="1" si="79">IF(U99&lt;$C$6,6.6,0)</f>
        <v>6.6</v>
      </c>
      <c r="AK99" s="5">
        <f t="shared" ref="AK99:AK123" ca="1" si="80">IF(Y99&lt;$C$6,6.6,0)</f>
        <v>6.6</v>
      </c>
      <c r="AL99" s="5">
        <f t="shared" ref="AL99:AL123" ca="1" si="81">IF(AC99&lt;$C$6,6.6,0)</f>
        <v>0</v>
      </c>
      <c r="AM99" s="5">
        <f t="shared" ca="1" si="75"/>
        <v>19.799999999999997</v>
      </c>
    </row>
    <row r="100" spans="8:39" x14ac:dyDescent="0.3">
      <c r="H100" s="5">
        <v>9</v>
      </c>
      <c r="I100" s="6">
        <f t="shared" ca="1" si="51"/>
        <v>8.1259342991136352E-2</v>
      </c>
      <c r="J100" s="6">
        <f t="shared" ca="1" si="52"/>
        <v>8.1259342991136352E-2</v>
      </c>
      <c r="K100" s="6">
        <f t="shared" si="53"/>
        <v>4.4318484119380075E-3</v>
      </c>
      <c r="L100" s="6">
        <f t="shared" ca="1" si="54"/>
        <v>3.601290901903935E-4</v>
      </c>
      <c r="M100" s="6">
        <f t="shared" ca="1" si="55"/>
        <v>0.26405069487975863</v>
      </c>
      <c r="N100" s="6">
        <f t="shared" ca="1" si="56"/>
        <v>0.26405069487975863</v>
      </c>
      <c r="O100" s="6">
        <f t="shared" si="57"/>
        <v>4.4318484119380075E-3</v>
      </c>
      <c r="P100" s="6">
        <f t="shared" ca="1" si="58"/>
        <v>1.1702326527739857E-3</v>
      </c>
      <c r="Q100" s="6">
        <f t="shared" ca="1" si="59"/>
        <v>0.18522319950355404</v>
      </c>
      <c r="R100" s="6">
        <f t="shared" ca="1" si="60"/>
        <v>0.18522319950355404</v>
      </c>
      <c r="S100" s="6">
        <f t="shared" si="61"/>
        <v>4.4318484119380075E-3</v>
      </c>
      <c r="T100" s="6">
        <f t="shared" ca="1" si="62"/>
        <v>8.2088114257390275E-4</v>
      </c>
      <c r="U100" s="6">
        <f t="shared" ca="1" si="63"/>
        <v>0.31693133799660544</v>
      </c>
      <c r="V100" s="6">
        <f t="shared" ca="1" si="64"/>
        <v>0.31693133799660544</v>
      </c>
      <c r="W100" s="6">
        <f t="shared" si="65"/>
        <v>4.4318484119380075E-3</v>
      </c>
      <c r="X100" s="6">
        <f t="shared" ca="1" si="66"/>
        <v>1.4045916469936437E-3</v>
      </c>
      <c r="Y100" s="6">
        <f t="shared" ca="1" si="67"/>
        <v>0.13922063549069874</v>
      </c>
      <c r="Z100" s="6">
        <f t="shared" ca="1" si="68"/>
        <v>0.13922063549069874</v>
      </c>
      <c r="AA100" s="6">
        <f t="shared" si="69"/>
        <v>4.4318484119380075E-3</v>
      </c>
      <c r="AB100" s="6">
        <f t="shared" ca="1" si="70"/>
        <v>6.1700475230845337E-4</v>
      </c>
      <c r="AC100" s="6">
        <f t="shared" ca="1" si="71"/>
        <v>0.18538721599986185</v>
      </c>
      <c r="AD100" s="6">
        <f t="shared" ca="1" si="72"/>
        <v>0.18538721599986185</v>
      </c>
      <c r="AE100" s="6">
        <f t="shared" si="73"/>
        <v>4.4318484119380075E-3</v>
      </c>
      <c r="AF100" s="6">
        <f t="shared" ca="1" si="74"/>
        <v>8.2160803882259611E-4</v>
      </c>
      <c r="AG100" s="5">
        <f t="shared" ca="1" si="76"/>
        <v>6.6</v>
      </c>
      <c r="AH100" s="5">
        <f t="shared" ca="1" si="77"/>
        <v>0</v>
      </c>
      <c r="AI100" s="5">
        <f t="shared" ca="1" si="78"/>
        <v>0</v>
      </c>
      <c r="AJ100" s="5">
        <f t="shared" ca="1" si="79"/>
        <v>0</v>
      </c>
      <c r="AK100" s="5">
        <f t="shared" ca="1" si="80"/>
        <v>6.6</v>
      </c>
      <c r="AL100" s="5">
        <f t="shared" ca="1" si="81"/>
        <v>0</v>
      </c>
      <c r="AM100" s="5">
        <f t="shared" ca="1" si="75"/>
        <v>13.2</v>
      </c>
    </row>
    <row r="101" spans="8:39" x14ac:dyDescent="0.3">
      <c r="H101" s="5">
        <v>10</v>
      </c>
      <c r="I101" s="6">
        <f t="shared" ca="1" si="51"/>
        <v>0.35201083767896812</v>
      </c>
      <c r="J101" s="6">
        <f t="shared" ca="1" si="52"/>
        <v>0.35201083767896812</v>
      </c>
      <c r="K101" s="6">
        <f t="shared" si="53"/>
        <v>5.3990966513188063E-2</v>
      </c>
      <c r="L101" s="6">
        <f t="shared" ca="1" si="54"/>
        <v>1.9005405349404446E-2</v>
      </c>
      <c r="M101" s="6">
        <f t="shared" ca="1" si="55"/>
        <v>0.17833270482239427</v>
      </c>
      <c r="N101" s="6">
        <f t="shared" ca="1" si="56"/>
        <v>0.17833270482239427</v>
      </c>
      <c r="O101" s="6">
        <f t="shared" si="57"/>
        <v>5.3990966513188063E-2</v>
      </c>
      <c r="P101" s="6">
        <f t="shared" ca="1" si="58"/>
        <v>9.6283550942721403E-3</v>
      </c>
      <c r="Q101" s="6">
        <f t="shared" ca="1" si="59"/>
        <v>5.5900929991227755E-2</v>
      </c>
      <c r="R101" s="6">
        <f t="shared" ca="1" si="60"/>
        <v>5.5900929991227755E-2</v>
      </c>
      <c r="S101" s="6">
        <f t="shared" si="61"/>
        <v>5.3990966513188063E-2</v>
      </c>
      <c r="T101" s="6">
        <f t="shared" ca="1" si="62"/>
        <v>3.0181452392124479E-3</v>
      </c>
      <c r="U101" s="6">
        <f t="shared" ca="1" si="63"/>
        <v>0.12993401266572391</v>
      </c>
      <c r="V101" s="6">
        <f t="shared" ca="1" si="64"/>
        <v>0.12993401266572391</v>
      </c>
      <c r="W101" s="6">
        <f t="shared" si="65"/>
        <v>5.3990966513188063E-2</v>
      </c>
      <c r="X101" s="6">
        <f t="shared" ca="1" si="66"/>
        <v>7.0152629267592531E-3</v>
      </c>
      <c r="Y101" s="6">
        <f t="shared" ca="1" si="67"/>
        <v>0.16919268258100351</v>
      </c>
      <c r="Z101" s="6">
        <f t="shared" ca="1" si="68"/>
        <v>0.16919268258100351</v>
      </c>
      <c r="AA101" s="6">
        <f t="shared" si="69"/>
        <v>5.3990966513188063E-2</v>
      </c>
      <c r="AB101" s="6">
        <f t="shared" ca="1" si="70"/>
        <v>9.1348764595074183E-3</v>
      </c>
      <c r="AC101" s="6">
        <f t="shared" ca="1" si="71"/>
        <v>7.9195670230886028E-2</v>
      </c>
      <c r="AD101" s="6">
        <f t="shared" ca="1" si="72"/>
        <v>7.9195670230886028E-2</v>
      </c>
      <c r="AE101" s="6">
        <f t="shared" si="73"/>
        <v>5.3990966513188063E-2</v>
      </c>
      <c r="AF101" s="6">
        <f t="shared" ca="1" si="74"/>
        <v>4.2758507794252521E-3</v>
      </c>
      <c r="AG101" s="5">
        <f t="shared" ca="1" si="76"/>
        <v>0</v>
      </c>
      <c r="AH101" s="5">
        <f t="shared" ca="1" si="77"/>
        <v>0</v>
      </c>
      <c r="AI101" s="5">
        <f t="shared" ca="1" si="78"/>
        <v>6.6</v>
      </c>
      <c r="AJ101" s="5">
        <f t="shared" ca="1" si="79"/>
        <v>6.6</v>
      </c>
      <c r="AK101" s="5">
        <f t="shared" ca="1" si="80"/>
        <v>0</v>
      </c>
      <c r="AL101" s="5">
        <f t="shared" ca="1" si="81"/>
        <v>6.6</v>
      </c>
      <c r="AM101" s="5">
        <f t="shared" ca="1" si="75"/>
        <v>19.799999999999997</v>
      </c>
    </row>
    <row r="102" spans="8:39" x14ac:dyDescent="0.3">
      <c r="H102" s="5">
        <v>11</v>
      </c>
      <c r="I102" s="6">
        <f t="shared" ca="1" si="51"/>
        <v>0.29822380111316105</v>
      </c>
      <c r="J102" s="6">
        <f t="shared" ca="1" si="52"/>
        <v>0.29822380111316105</v>
      </c>
      <c r="K102" s="6">
        <f t="shared" si="53"/>
        <v>0.24197072451914337</v>
      </c>
      <c r="L102" s="6">
        <f t="shared" ca="1" si="54"/>
        <v>7.2161429224204487E-2</v>
      </c>
      <c r="M102" s="6">
        <f t="shared" ca="1" si="55"/>
        <v>0.16858185712180307</v>
      </c>
      <c r="N102" s="6">
        <f t="shared" ca="1" si="56"/>
        <v>0.16858185712180307</v>
      </c>
      <c r="O102" s="6">
        <f t="shared" si="57"/>
        <v>0.24197072451914337</v>
      </c>
      <c r="P102" s="6">
        <f t="shared" ca="1" si="58"/>
        <v>4.0791874108545401E-2</v>
      </c>
      <c r="Q102" s="6">
        <f t="shared" ca="1" si="59"/>
        <v>0.2346969078301393</v>
      </c>
      <c r="R102" s="6">
        <f t="shared" ca="1" si="60"/>
        <v>0.2346969078301393</v>
      </c>
      <c r="S102" s="6">
        <f t="shared" si="61"/>
        <v>0.24197072451914337</v>
      </c>
      <c r="T102" s="6">
        <f t="shared" ca="1" si="62"/>
        <v>5.678978083006142E-2</v>
      </c>
      <c r="U102" s="6">
        <f t="shared" ca="1" si="63"/>
        <v>0.1657138532166651</v>
      </c>
      <c r="V102" s="6">
        <f t="shared" ca="1" si="64"/>
        <v>0.1657138532166651</v>
      </c>
      <c r="W102" s="6">
        <f t="shared" si="65"/>
        <v>0.24197072451914337</v>
      </c>
      <c r="X102" s="6">
        <f t="shared" ca="1" si="66"/>
        <v>4.0097901125695432E-2</v>
      </c>
      <c r="Y102" s="6">
        <f t="shared" ca="1" si="67"/>
        <v>-0.15187141364106349</v>
      </c>
      <c r="Z102" s="6">
        <f t="shared" ca="1" si="68"/>
        <v>0</v>
      </c>
      <c r="AA102" s="6">
        <f t="shared" si="69"/>
        <v>0.24197072451914337</v>
      </c>
      <c r="AB102" s="6">
        <f t="shared" ca="1" si="70"/>
        <v>0</v>
      </c>
      <c r="AC102" s="6">
        <f t="shared" ca="1" si="71"/>
        <v>0.19168983666238482</v>
      </c>
      <c r="AD102" s="6">
        <f t="shared" ca="1" si="72"/>
        <v>0.19168983666238482</v>
      </c>
      <c r="AE102" s="6">
        <f t="shared" si="73"/>
        <v>0.24197072451914337</v>
      </c>
      <c r="AF102" s="6">
        <f t="shared" ca="1" si="74"/>
        <v>4.6383328660153503E-2</v>
      </c>
      <c r="AG102" s="5">
        <f t="shared" ca="1" si="76"/>
        <v>0</v>
      </c>
      <c r="AH102" s="5">
        <f t="shared" ca="1" si="77"/>
        <v>0</v>
      </c>
      <c r="AI102" s="5">
        <f t="shared" ca="1" si="78"/>
        <v>0</v>
      </c>
      <c r="AJ102" s="5">
        <f t="shared" ca="1" si="79"/>
        <v>0</v>
      </c>
      <c r="AK102" s="5">
        <f t="shared" ca="1" si="80"/>
        <v>6.6</v>
      </c>
      <c r="AL102" s="5">
        <f t="shared" ca="1" si="81"/>
        <v>0</v>
      </c>
      <c r="AM102" s="5">
        <f t="shared" ca="1" si="75"/>
        <v>6.6</v>
      </c>
    </row>
    <row r="103" spans="8:39" x14ac:dyDescent="0.3">
      <c r="H103" s="5">
        <v>12</v>
      </c>
      <c r="I103" s="6">
        <f t="shared" ca="1" si="51"/>
        <v>0.22359763107896968</v>
      </c>
      <c r="J103" s="6">
        <f t="shared" ca="1" si="52"/>
        <v>0.22359763107896968</v>
      </c>
      <c r="K103" s="6">
        <f t="shared" si="53"/>
        <v>0.3989422804014327</v>
      </c>
      <c r="L103" s="6">
        <f t="shared" ca="1" si="54"/>
        <v>8.9202548835002421E-2</v>
      </c>
      <c r="M103" s="6">
        <f t="shared" ca="1" si="55"/>
        <v>0.19540239675072202</v>
      </c>
      <c r="N103" s="6">
        <f t="shared" ca="1" si="56"/>
        <v>0.19540239675072202</v>
      </c>
      <c r="O103" s="6">
        <f t="shared" si="57"/>
        <v>0.3989422804014327</v>
      </c>
      <c r="P103" s="6">
        <f t="shared" ca="1" si="58"/>
        <v>7.795427775563854E-2</v>
      </c>
      <c r="Q103" s="6">
        <f t="shared" ca="1" si="59"/>
        <v>0.38447490163336284</v>
      </c>
      <c r="R103" s="6">
        <f t="shared" ca="1" si="60"/>
        <v>0.38447490163336284</v>
      </c>
      <c r="S103" s="6">
        <f t="shared" si="61"/>
        <v>0.3989422804014327</v>
      </c>
      <c r="T103" s="6">
        <f t="shared" ca="1" si="62"/>
        <v>0.1533832940147303</v>
      </c>
      <c r="U103" s="6">
        <f t="shared" ca="1" si="63"/>
        <v>0.13085595023122865</v>
      </c>
      <c r="V103" s="6">
        <f t="shared" ca="1" si="64"/>
        <v>0.13085595023122865</v>
      </c>
      <c r="W103" s="6">
        <f t="shared" si="65"/>
        <v>0.3989422804014327</v>
      </c>
      <c r="X103" s="6">
        <f t="shared" ca="1" si="66"/>
        <v>5.2203971189342738E-2</v>
      </c>
      <c r="Y103" s="6">
        <f t="shared" ca="1" si="67"/>
        <v>0.12174199249559292</v>
      </c>
      <c r="Z103" s="6">
        <f t="shared" ca="1" si="68"/>
        <v>0.12174199249559292</v>
      </c>
      <c r="AA103" s="6">
        <f t="shared" si="69"/>
        <v>0.3989422804014327</v>
      </c>
      <c r="AB103" s="6">
        <f t="shared" ca="1" si="70"/>
        <v>4.8568028106805945E-2</v>
      </c>
      <c r="AC103" s="6">
        <f t="shared" ca="1" si="71"/>
        <v>6.1559193451169669E-2</v>
      </c>
      <c r="AD103" s="6">
        <f t="shared" ca="1" si="72"/>
        <v>6.1559193451169669E-2</v>
      </c>
      <c r="AE103" s="6">
        <f t="shared" si="73"/>
        <v>0.3989422804014327</v>
      </c>
      <c r="AF103" s="6">
        <f t="shared" ca="1" si="74"/>
        <v>2.4558565015082572E-2</v>
      </c>
      <c r="AG103" s="5">
        <f t="shared" ca="1" si="76"/>
        <v>0</v>
      </c>
      <c r="AH103" s="5">
        <f t="shared" ca="1" si="77"/>
        <v>0</v>
      </c>
      <c r="AI103" s="5">
        <f t="shared" ca="1" si="78"/>
        <v>0</v>
      </c>
      <c r="AJ103" s="5">
        <f t="shared" ca="1" si="79"/>
        <v>6.6</v>
      </c>
      <c r="AK103" s="5">
        <f t="shared" ca="1" si="80"/>
        <v>6.6</v>
      </c>
      <c r="AL103" s="5">
        <f t="shared" ca="1" si="81"/>
        <v>6.6</v>
      </c>
      <c r="AM103" s="5">
        <f t="shared" ca="1" si="75"/>
        <v>19.799999999999997</v>
      </c>
    </row>
    <row r="104" spans="8:39" x14ac:dyDescent="0.3">
      <c r="H104" s="5">
        <v>13</v>
      </c>
      <c r="I104" s="6">
        <f t="shared" ca="1" si="51"/>
        <v>0.25203355060820887</v>
      </c>
      <c r="J104" s="6">
        <f t="shared" ca="1" si="52"/>
        <v>0.25203355060820887</v>
      </c>
      <c r="K104" s="6">
        <f t="shared" si="53"/>
        <v>0.24197072451914337</v>
      </c>
      <c r="L104" s="6">
        <f t="shared" ca="1" si="54"/>
        <v>6.0984740843800483E-2</v>
      </c>
      <c r="M104" s="6">
        <f t="shared" ca="1" si="55"/>
        <v>6.9633305915372201E-2</v>
      </c>
      <c r="N104" s="6">
        <f t="shared" ca="1" si="56"/>
        <v>6.9633305915372201E-2</v>
      </c>
      <c r="O104" s="6">
        <f t="shared" si="57"/>
        <v>0.24197072451914337</v>
      </c>
      <c r="P104" s="6">
        <f t="shared" ca="1" si="58"/>
        <v>1.6849221483005761E-2</v>
      </c>
      <c r="Q104" s="6">
        <f t="shared" ca="1" si="59"/>
        <v>0.20235075218361231</v>
      </c>
      <c r="R104" s="6">
        <f t="shared" ca="1" si="60"/>
        <v>0.20235075218361231</v>
      </c>
      <c r="S104" s="6">
        <f t="shared" si="61"/>
        <v>0.24197072451914337</v>
      </c>
      <c r="T104" s="6">
        <f t="shared" ca="1" si="62"/>
        <v>4.8962958112862304E-2</v>
      </c>
      <c r="U104" s="6">
        <f t="shared" ca="1" si="63"/>
        <v>0.11111283742785238</v>
      </c>
      <c r="V104" s="6">
        <f t="shared" ca="1" si="64"/>
        <v>0.11111283742785238</v>
      </c>
      <c r="W104" s="6">
        <f t="shared" si="65"/>
        <v>0.24197072451914337</v>
      </c>
      <c r="X104" s="6">
        <f t="shared" ca="1" si="66"/>
        <v>2.688605377579523E-2</v>
      </c>
      <c r="Y104" s="6">
        <f t="shared" ca="1" si="67"/>
        <v>0.21540209325702897</v>
      </c>
      <c r="Z104" s="6">
        <f t="shared" ca="1" si="68"/>
        <v>0.21540209325702897</v>
      </c>
      <c r="AA104" s="6">
        <f t="shared" si="69"/>
        <v>0.24197072451914337</v>
      </c>
      <c r="AB104" s="6">
        <f t="shared" ca="1" si="70"/>
        <v>5.2121000568343387E-2</v>
      </c>
      <c r="AC104" s="6">
        <f t="shared" ca="1" si="71"/>
        <v>0.2576283461651</v>
      </c>
      <c r="AD104" s="6">
        <f t="shared" ca="1" si="72"/>
        <v>0.2576283461651</v>
      </c>
      <c r="AE104" s="6">
        <f t="shared" si="73"/>
        <v>0.24197072451914337</v>
      </c>
      <c r="AF104" s="6">
        <f t="shared" ca="1" si="74"/>
        <v>6.2338517578237919E-2</v>
      </c>
      <c r="AG104" s="5">
        <f t="shared" ca="1" si="76"/>
        <v>0</v>
      </c>
      <c r="AH104" s="5">
        <f t="shared" ca="1" si="77"/>
        <v>6.6</v>
      </c>
      <c r="AI104" s="5">
        <f t="shared" ca="1" si="78"/>
        <v>0</v>
      </c>
      <c r="AJ104" s="5">
        <f t="shared" ca="1" si="79"/>
        <v>6.6</v>
      </c>
      <c r="AK104" s="5">
        <f t="shared" ca="1" si="80"/>
        <v>0</v>
      </c>
      <c r="AL104" s="5">
        <f t="shared" ca="1" si="81"/>
        <v>0</v>
      </c>
      <c r="AM104" s="5">
        <f t="shared" ca="1" si="75"/>
        <v>13.2</v>
      </c>
    </row>
    <row r="105" spans="8:39" x14ac:dyDescent="0.3">
      <c r="H105" s="5">
        <v>14</v>
      </c>
      <c r="I105" s="6">
        <f t="shared" ca="1" si="51"/>
        <v>0.12357747228308702</v>
      </c>
      <c r="J105" s="6">
        <f t="shared" ca="1" si="52"/>
        <v>0.12357747228308702</v>
      </c>
      <c r="K105" s="6">
        <f t="shared" si="53"/>
        <v>5.3990966513188063E-2</v>
      </c>
      <c r="L105" s="6">
        <f t="shared" ca="1" si="54"/>
        <v>6.6720671678205772E-3</v>
      </c>
      <c r="M105" s="6">
        <f t="shared" ca="1" si="55"/>
        <v>-3.0144517634958179E-2</v>
      </c>
      <c r="N105" s="6">
        <f t="shared" ca="1" si="56"/>
        <v>0</v>
      </c>
      <c r="O105" s="6">
        <f t="shared" si="57"/>
        <v>5.3990966513188063E-2</v>
      </c>
      <c r="P105" s="6">
        <f t="shared" ca="1" si="58"/>
        <v>0</v>
      </c>
      <c r="Q105" s="6">
        <f t="shared" ca="1" si="59"/>
        <v>0.30670065673276581</v>
      </c>
      <c r="R105" s="6">
        <f t="shared" ca="1" si="60"/>
        <v>0.30670065673276581</v>
      </c>
      <c r="S105" s="6">
        <f t="shared" si="61"/>
        <v>5.3990966513188063E-2</v>
      </c>
      <c r="T105" s="6">
        <f t="shared" ca="1" si="62"/>
        <v>1.6559064887231547E-2</v>
      </c>
      <c r="U105" s="6">
        <f t="shared" ca="1" si="63"/>
        <v>0.32912222579256301</v>
      </c>
      <c r="V105" s="6">
        <f t="shared" ca="1" si="64"/>
        <v>0.32912222579256301</v>
      </c>
      <c r="W105" s="6">
        <f t="shared" si="65"/>
        <v>5.3990966513188063E-2</v>
      </c>
      <c r="X105" s="6">
        <f t="shared" ca="1" si="66"/>
        <v>1.7769627071512188E-2</v>
      </c>
      <c r="Y105" s="6">
        <f t="shared" ca="1" si="67"/>
        <v>0.25747909311751649</v>
      </c>
      <c r="Z105" s="6">
        <f t="shared" ca="1" si="68"/>
        <v>0.25747909311751649</v>
      </c>
      <c r="AA105" s="6">
        <f t="shared" si="69"/>
        <v>5.3990966513188063E-2</v>
      </c>
      <c r="AB105" s="6">
        <f t="shared" ca="1" si="70"/>
        <v>1.3901545094353865E-2</v>
      </c>
      <c r="AC105" s="6">
        <f t="shared" ca="1" si="71"/>
        <v>0.20032998004403957</v>
      </c>
      <c r="AD105" s="6">
        <f t="shared" ca="1" si="72"/>
        <v>0.20032998004403957</v>
      </c>
      <c r="AE105" s="6">
        <f t="shared" si="73"/>
        <v>5.3990966513188063E-2</v>
      </c>
      <c r="AF105" s="6">
        <f t="shared" ca="1" si="74"/>
        <v>1.0816009244145374E-2</v>
      </c>
      <c r="AG105" s="5">
        <f t="shared" ca="1" si="76"/>
        <v>6.6</v>
      </c>
      <c r="AH105" s="5">
        <f t="shared" ca="1" si="77"/>
        <v>6.6</v>
      </c>
      <c r="AI105" s="5">
        <f t="shared" ca="1" si="78"/>
        <v>0</v>
      </c>
      <c r="AJ105" s="5">
        <f t="shared" ca="1" si="79"/>
        <v>0</v>
      </c>
      <c r="AK105" s="5">
        <f t="shared" ca="1" si="80"/>
        <v>0</v>
      </c>
      <c r="AL105" s="5">
        <f t="shared" ca="1" si="81"/>
        <v>0</v>
      </c>
      <c r="AM105" s="5">
        <f t="shared" ca="1" si="75"/>
        <v>13.2</v>
      </c>
    </row>
    <row r="106" spans="8:39" x14ac:dyDescent="0.3">
      <c r="H106" s="5">
        <v>15</v>
      </c>
      <c r="I106" s="6">
        <f t="shared" ca="1" si="51"/>
        <v>0.4002223668553283</v>
      </c>
      <c r="J106" s="6">
        <f t="shared" ca="1" si="52"/>
        <v>0.4002223668553283</v>
      </c>
      <c r="K106" s="6">
        <f t="shared" si="53"/>
        <v>4.4318484119380075E-3</v>
      </c>
      <c r="L106" s="6">
        <f t="shared" ca="1" si="54"/>
        <v>1.7737248609698574E-3</v>
      </c>
      <c r="M106" s="6">
        <f t="shared" ca="1" si="55"/>
        <v>0.15674895540894906</v>
      </c>
      <c r="N106" s="6">
        <f t="shared" ca="1" si="56"/>
        <v>0.15674895540894906</v>
      </c>
      <c r="O106" s="6">
        <f t="shared" si="57"/>
        <v>4.4318484119380075E-3</v>
      </c>
      <c r="P106" s="6">
        <f t="shared" ca="1" si="58"/>
        <v>6.9468760910209248E-4</v>
      </c>
      <c r="Q106" s="6">
        <f t="shared" ca="1" si="59"/>
        <v>0.26997977189135025</v>
      </c>
      <c r="R106" s="6">
        <f t="shared" ca="1" si="60"/>
        <v>0.26997977189135025</v>
      </c>
      <c r="S106" s="6">
        <f t="shared" si="61"/>
        <v>4.4318484119380075E-3</v>
      </c>
      <c r="T106" s="6">
        <f t="shared" ca="1" si="62"/>
        <v>1.1965094233120661E-3</v>
      </c>
      <c r="U106" s="6">
        <f t="shared" ca="1" si="63"/>
        <v>0.18382197876081208</v>
      </c>
      <c r="V106" s="6">
        <f t="shared" ca="1" si="64"/>
        <v>0.18382197876081208</v>
      </c>
      <c r="W106" s="6">
        <f t="shared" si="65"/>
        <v>4.4318484119380075E-3</v>
      </c>
      <c r="X106" s="6">
        <f t="shared" ca="1" si="66"/>
        <v>8.1467114465040721E-4</v>
      </c>
      <c r="Y106" s="6">
        <f t="shared" ca="1" si="67"/>
        <v>-5.9513263622930968E-2</v>
      </c>
      <c r="Z106" s="6">
        <f t="shared" ca="1" si="68"/>
        <v>0</v>
      </c>
      <c r="AA106" s="6">
        <f t="shared" si="69"/>
        <v>4.4318484119380075E-3</v>
      </c>
      <c r="AB106" s="6">
        <f t="shared" ca="1" si="70"/>
        <v>0</v>
      </c>
      <c r="AC106" s="6">
        <f t="shared" ca="1" si="71"/>
        <v>0.30430220394717555</v>
      </c>
      <c r="AD106" s="6">
        <f t="shared" ca="1" si="72"/>
        <v>0.30430220394717555</v>
      </c>
      <c r="AE106" s="6">
        <f t="shared" si="73"/>
        <v>4.4318484119380075E-3</v>
      </c>
      <c r="AF106" s="6">
        <f t="shared" ca="1" si="74"/>
        <v>1.3486212393125257E-3</v>
      </c>
      <c r="AG106" s="5">
        <f t="shared" ca="1" si="76"/>
        <v>0</v>
      </c>
      <c r="AH106" s="5">
        <f t="shared" ca="1" si="77"/>
        <v>6.6</v>
      </c>
      <c r="AI106" s="5">
        <f t="shared" ca="1" si="78"/>
        <v>0</v>
      </c>
      <c r="AJ106" s="5">
        <f t="shared" ca="1" si="79"/>
        <v>0</v>
      </c>
      <c r="AK106" s="5">
        <f t="shared" ca="1" si="80"/>
        <v>6.6</v>
      </c>
      <c r="AL106" s="5">
        <f t="shared" ca="1" si="81"/>
        <v>0</v>
      </c>
      <c r="AM106" s="5">
        <f t="shared" ca="1" si="75"/>
        <v>13.2</v>
      </c>
    </row>
    <row r="107" spans="8:39" x14ac:dyDescent="0.3">
      <c r="H107" s="5">
        <v>16</v>
      </c>
      <c r="I107" s="6">
        <f t="shared" ca="1" si="51"/>
        <v>0.36559771532816088</v>
      </c>
      <c r="J107" s="6">
        <f t="shared" ca="1" si="52"/>
        <v>0.36559771532816088</v>
      </c>
      <c r="K107" s="6">
        <f t="shared" si="53"/>
        <v>1.3383022576488537E-4</v>
      </c>
      <c r="L107" s="6">
        <f t="shared" ca="1" si="54"/>
        <v>4.892802478149406E-5</v>
      </c>
      <c r="M107" s="6">
        <f t="shared" ca="1" si="55"/>
        <v>0.2792843525362908</v>
      </c>
      <c r="N107" s="6">
        <f t="shared" ca="1" si="56"/>
        <v>0.2792843525362908</v>
      </c>
      <c r="O107" s="6">
        <f t="shared" si="57"/>
        <v>1.3383022576488537E-4</v>
      </c>
      <c r="P107" s="6">
        <f t="shared" ca="1" si="58"/>
        <v>3.7376687952531635E-5</v>
      </c>
      <c r="Q107" s="6">
        <f t="shared" ca="1" si="59"/>
        <v>4.9859090493973635E-2</v>
      </c>
      <c r="R107" s="6">
        <f t="shared" ca="1" si="60"/>
        <v>4.9859090493973635E-2</v>
      </c>
      <c r="S107" s="6">
        <f t="shared" si="61"/>
        <v>1.3383022576488537E-4</v>
      </c>
      <c r="T107" s="6">
        <f t="shared" ca="1" si="62"/>
        <v>6.6726533372403415E-6</v>
      </c>
      <c r="U107" s="6">
        <f t="shared" ca="1" si="63"/>
        <v>0.16418879891635607</v>
      </c>
      <c r="V107" s="6">
        <f t="shared" ca="1" si="64"/>
        <v>0.16418879891635607</v>
      </c>
      <c r="W107" s="6">
        <f t="shared" si="65"/>
        <v>1.3383022576488537E-4</v>
      </c>
      <c r="X107" s="6">
        <f t="shared" ca="1" si="66"/>
        <v>2.1973424027041298E-5</v>
      </c>
      <c r="Y107" s="6">
        <f t="shared" ca="1" si="67"/>
        <v>0.11123170684304273</v>
      </c>
      <c r="Z107" s="6">
        <f t="shared" ca="1" si="68"/>
        <v>0.11123170684304273</v>
      </c>
      <c r="AA107" s="6">
        <f t="shared" si="69"/>
        <v>1.3383022576488537E-4</v>
      </c>
      <c r="AB107" s="6">
        <f t="shared" ca="1" si="70"/>
        <v>1.4886164439017954E-5</v>
      </c>
      <c r="AC107" s="6">
        <f t="shared" ca="1" si="71"/>
        <v>0.12976001398999293</v>
      </c>
      <c r="AD107" s="6">
        <f t="shared" ca="1" si="72"/>
        <v>0.12976001398999293</v>
      </c>
      <c r="AE107" s="6">
        <f t="shared" si="73"/>
        <v>1.3383022576488537E-4</v>
      </c>
      <c r="AF107" s="6">
        <f t="shared" ca="1" si="74"/>
        <v>1.7365811967535438E-5</v>
      </c>
      <c r="AG107" s="5">
        <f t="shared" ca="1" si="76"/>
        <v>0</v>
      </c>
      <c r="AH107" s="5">
        <f t="shared" ca="1" si="77"/>
        <v>0</v>
      </c>
      <c r="AI107" s="5">
        <f t="shared" ca="1" si="78"/>
        <v>6.6</v>
      </c>
      <c r="AJ107" s="5">
        <f t="shared" ca="1" si="79"/>
        <v>6.6</v>
      </c>
      <c r="AK107" s="5">
        <f t="shared" ca="1" si="80"/>
        <v>6.6</v>
      </c>
      <c r="AL107" s="5">
        <f t="shared" ca="1" si="81"/>
        <v>6.6</v>
      </c>
      <c r="AM107" s="5">
        <f t="shared" ca="1" si="75"/>
        <v>26.4</v>
      </c>
    </row>
    <row r="108" spans="8:39" x14ac:dyDescent="0.3">
      <c r="H108" s="5">
        <v>17</v>
      </c>
      <c r="I108" s="6">
        <f t="shared" ca="1" si="51"/>
        <v>2.4032416595030304E-2</v>
      </c>
      <c r="J108" s="6">
        <f t="shared" ca="1" si="52"/>
        <v>2.4032416595030304E-2</v>
      </c>
      <c r="K108" s="6">
        <f t="shared" si="53"/>
        <v>1.4867195147342977E-6</v>
      </c>
      <c r="L108" s="6">
        <f t="shared" ca="1" si="54"/>
        <v>3.5729462738055935E-8</v>
      </c>
      <c r="M108" s="6">
        <f t="shared" ca="1" si="55"/>
        <v>0.26070337872939586</v>
      </c>
      <c r="N108" s="6">
        <f t="shared" ca="1" si="56"/>
        <v>0.26070337872939586</v>
      </c>
      <c r="O108" s="6">
        <f t="shared" si="57"/>
        <v>1.4867195147342977E-6</v>
      </c>
      <c r="P108" s="6">
        <f t="shared" ca="1" si="58"/>
        <v>3.8759280071415924E-7</v>
      </c>
      <c r="Q108" s="6">
        <f t="shared" ca="1" si="59"/>
        <v>0.19510078658335683</v>
      </c>
      <c r="R108" s="6">
        <f t="shared" ca="1" si="60"/>
        <v>0.19510078658335683</v>
      </c>
      <c r="S108" s="6">
        <f t="shared" si="61"/>
        <v>1.4867195147342977E-6</v>
      </c>
      <c r="T108" s="6">
        <f t="shared" ca="1" si="62"/>
        <v>2.9006014675348805E-7</v>
      </c>
      <c r="U108" s="6">
        <f t="shared" ca="1" si="63"/>
        <v>0.12461607971436961</v>
      </c>
      <c r="V108" s="6">
        <f t="shared" ca="1" si="64"/>
        <v>0.12461607971436961</v>
      </c>
      <c r="W108" s="6">
        <f t="shared" si="65"/>
        <v>1.4867195147342977E-6</v>
      </c>
      <c r="X108" s="6">
        <f t="shared" ca="1" si="66"/>
        <v>1.8526915756103815E-7</v>
      </c>
      <c r="Y108" s="6">
        <f t="shared" ca="1" si="67"/>
        <v>0.1502049146581681</v>
      </c>
      <c r="Z108" s="6">
        <f t="shared" ca="1" si="68"/>
        <v>0.1502049146581681</v>
      </c>
      <c r="AA108" s="6">
        <f t="shared" si="69"/>
        <v>1.4867195147342977E-6</v>
      </c>
      <c r="AB108" s="6">
        <f t="shared" ca="1" si="70"/>
        <v>2.2331257783129826E-7</v>
      </c>
      <c r="AC108" s="6">
        <f t="shared" ca="1" si="71"/>
        <v>0.16543791547791142</v>
      </c>
      <c r="AD108" s="6">
        <f t="shared" ca="1" si="72"/>
        <v>0.16543791547791142</v>
      </c>
      <c r="AE108" s="6">
        <f t="shared" si="73"/>
        <v>1.4867195147342977E-6</v>
      </c>
      <c r="AF108" s="6">
        <f t="shared" ca="1" si="74"/>
        <v>2.4595977741797423E-7</v>
      </c>
      <c r="AG108" s="5">
        <f t="shared" ca="1" si="76"/>
        <v>6.6</v>
      </c>
      <c r="AH108" s="5">
        <f t="shared" ca="1" si="77"/>
        <v>0</v>
      </c>
      <c r="AI108" s="5">
        <f t="shared" ca="1" si="78"/>
        <v>0</v>
      </c>
      <c r="AJ108" s="5">
        <f t="shared" ca="1" si="79"/>
        <v>6.6</v>
      </c>
      <c r="AK108" s="5">
        <f t="shared" ca="1" si="80"/>
        <v>6.6</v>
      </c>
      <c r="AL108" s="5">
        <f t="shared" ca="1" si="81"/>
        <v>0</v>
      </c>
      <c r="AM108" s="5">
        <f t="shared" ca="1" si="75"/>
        <v>19.799999999999997</v>
      </c>
    </row>
    <row r="109" spans="8:39" x14ac:dyDescent="0.3">
      <c r="H109" s="5">
        <v>18</v>
      </c>
      <c r="I109" s="6">
        <f t="shared" ca="1" si="51"/>
        <v>0.16391339597885413</v>
      </c>
      <c r="J109" s="6">
        <f t="shared" ca="1" si="52"/>
        <v>0.16391339597885413</v>
      </c>
      <c r="K109" s="6">
        <f t="shared" si="53"/>
        <v>6.0758828498232861E-9</v>
      </c>
      <c r="L109" s="6">
        <f t="shared" ca="1" si="54"/>
        <v>9.95918591484213E-10</v>
      </c>
      <c r="M109" s="6">
        <f t="shared" ca="1" si="55"/>
        <v>0.1612788208586956</v>
      </c>
      <c r="N109" s="6">
        <f t="shared" ca="1" si="56"/>
        <v>0.1612788208586956</v>
      </c>
      <c r="O109" s="6">
        <f t="shared" si="57"/>
        <v>6.0758828498232861E-9</v>
      </c>
      <c r="P109" s="6">
        <f t="shared" ca="1" si="58"/>
        <v>9.7991122169507075E-10</v>
      </c>
      <c r="Q109" s="6">
        <f t="shared" ca="1" si="59"/>
        <v>-2.8152383905615475E-2</v>
      </c>
      <c r="R109" s="6">
        <f t="shared" ca="1" si="60"/>
        <v>0</v>
      </c>
      <c r="S109" s="6">
        <f t="shared" si="61"/>
        <v>6.0758828498232861E-9</v>
      </c>
      <c r="T109" s="6">
        <f t="shared" ca="1" si="62"/>
        <v>0</v>
      </c>
      <c r="U109" s="6">
        <f t="shared" ca="1" si="63"/>
        <v>0.1852384848115981</v>
      </c>
      <c r="V109" s="6">
        <f t="shared" ca="1" si="64"/>
        <v>0.1852384848115981</v>
      </c>
      <c r="W109" s="6">
        <f t="shared" si="65"/>
        <v>6.0758828498232861E-9</v>
      </c>
      <c r="X109" s="6">
        <f t="shared" ca="1" si="66"/>
        <v>1.1254873329940401E-9</v>
      </c>
      <c r="Y109" s="6">
        <f t="shared" ca="1" si="67"/>
        <v>7.3665584869768153E-2</v>
      </c>
      <c r="Z109" s="6">
        <f t="shared" ca="1" si="68"/>
        <v>7.3665584869768153E-2</v>
      </c>
      <c r="AA109" s="6">
        <f t="shared" si="69"/>
        <v>6.0758828498232861E-9</v>
      </c>
      <c r="AB109" s="6">
        <f t="shared" ca="1" si="70"/>
        <v>4.4758346373242605E-10</v>
      </c>
      <c r="AC109" s="6">
        <f t="shared" ca="1" si="71"/>
        <v>0.26374002775177396</v>
      </c>
      <c r="AD109" s="6">
        <f t="shared" ca="1" si="72"/>
        <v>0.26374002775177396</v>
      </c>
      <c r="AE109" s="6">
        <f t="shared" si="73"/>
        <v>6.0758828498232861E-9</v>
      </c>
      <c r="AF109" s="6">
        <f t="shared" ca="1" si="74"/>
        <v>1.6024535114289209E-9</v>
      </c>
      <c r="AG109" s="5">
        <f t="shared" ca="1" si="76"/>
        <v>6.6</v>
      </c>
      <c r="AH109" s="5">
        <f t="shared" ca="1" si="77"/>
        <v>6.6</v>
      </c>
      <c r="AI109" s="5">
        <f t="shared" ca="1" si="78"/>
        <v>6.6</v>
      </c>
      <c r="AJ109" s="5">
        <f t="shared" ca="1" si="79"/>
        <v>0</v>
      </c>
      <c r="AK109" s="5">
        <f t="shared" ca="1" si="80"/>
        <v>6.6</v>
      </c>
      <c r="AL109" s="5">
        <f t="shared" ca="1" si="81"/>
        <v>0</v>
      </c>
      <c r="AM109" s="5">
        <f t="shared" ca="1" si="75"/>
        <v>26.4</v>
      </c>
    </row>
    <row r="110" spans="8:39" x14ac:dyDescent="0.3">
      <c r="H110" s="5">
        <v>19</v>
      </c>
      <c r="I110" s="6">
        <f t="shared" ca="1" si="51"/>
        <v>0.13420239436991144</v>
      </c>
      <c r="J110" s="6">
        <f t="shared" ca="1" si="52"/>
        <v>0.13420239436991144</v>
      </c>
      <c r="K110" s="6">
        <f t="shared" si="53"/>
        <v>9.1347204083645936E-12</v>
      </c>
      <c r="L110" s="6">
        <f t="shared" ca="1" si="54"/>
        <v>1.2259013507022237E-12</v>
      </c>
      <c r="M110" s="6">
        <f t="shared" ca="1" si="55"/>
        <v>0.1346581821555638</v>
      </c>
      <c r="N110" s="6">
        <f t="shared" ca="1" si="56"/>
        <v>0.1346581821555638</v>
      </c>
      <c r="O110" s="6">
        <f t="shared" si="57"/>
        <v>9.1347204083645936E-12</v>
      </c>
      <c r="P110" s="6">
        <f t="shared" ca="1" si="58"/>
        <v>1.2300648446897055E-12</v>
      </c>
      <c r="Q110" s="6">
        <f t="shared" ca="1" si="59"/>
        <v>0.22510895394636254</v>
      </c>
      <c r="R110" s="6">
        <f t="shared" ca="1" si="60"/>
        <v>0.22510895394636254</v>
      </c>
      <c r="S110" s="6">
        <f t="shared" si="61"/>
        <v>9.1347204083645936E-12</v>
      </c>
      <c r="T110" s="6">
        <f t="shared" ca="1" si="62"/>
        <v>2.0563073557194432E-12</v>
      </c>
      <c r="U110" s="6">
        <f t="shared" ca="1" si="63"/>
        <v>0.13084005506751861</v>
      </c>
      <c r="V110" s="6">
        <f t="shared" ca="1" si="64"/>
        <v>0.13084005506751861</v>
      </c>
      <c r="W110" s="6">
        <f t="shared" si="65"/>
        <v>9.1347204083645936E-12</v>
      </c>
      <c r="X110" s="6">
        <f t="shared" ca="1" si="66"/>
        <v>1.1951873212568096E-12</v>
      </c>
      <c r="Y110" s="6">
        <f t="shared" ca="1" si="67"/>
        <v>0.2099535514446097</v>
      </c>
      <c r="Z110" s="6">
        <f t="shared" ca="1" si="68"/>
        <v>0.2099535514446097</v>
      </c>
      <c r="AA110" s="6">
        <f t="shared" si="69"/>
        <v>9.1347204083645936E-12</v>
      </c>
      <c r="AB110" s="6">
        <f t="shared" ca="1" si="70"/>
        <v>1.9178669911897018E-12</v>
      </c>
      <c r="AC110" s="6">
        <f t="shared" ca="1" si="71"/>
        <v>0.20407423564600158</v>
      </c>
      <c r="AD110" s="6">
        <f t="shared" ca="1" si="72"/>
        <v>0.20407423564600158</v>
      </c>
      <c r="AE110" s="6">
        <f t="shared" si="73"/>
        <v>9.1347204083645936E-12</v>
      </c>
      <c r="AF110" s="6">
        <f t="shared" ca="1" si="74"/>
        <v>1.8641610851769358E-12</v>
      </c>
      <c r="AG110" s="5">
        <f t="shared" ca="1" si="76"/>
        <v>6.6</v>
      </c>
      <c r="AH110" s="5">
        <f t="shared" ca="1" si="77"/>
        <v>6.6</v>
      </c>
      <c r="AI110" s="5">
        <f t="shared" ca="1" si="78"/>
        <v>0</v>
      </c>
      <c r="AJ110" s="5">
        <f t="shared" ca="1" si="79"/>
        <v>6.6</v>
      </c>
      <c r="AK110" s="5">
        <f t="shared" ca="1" si="80"/>
        <v>0</v>
      </c>
      <c r="AL110" s="5">
        <f t="shared" ca="1" si="81"/>
        <v>0</v>
      </c>
      <c r="AM110" s="5">
        <f t="shared" ca="1" si="75"/>
        <v>19.799999999999997</v>
      </c>
    </row>
    <row r="111" spans="8:39" x14ac:dyDescent="0.3">
      <c r="H111" s="5">
        <v>20</v>
      </c>
      <c r="I111" s="6">
        <f t="shared" ca="1" si="51"/>
        <v>0.32611690160197671</v>
      </c>
      <c r="J111" s="6">
        <f t="shared" ca="1" si="52"/>
        <v>0.32611690160197671</v>
      </c>
      <c r="K111" s="6">
        <f t="shared" si="53"/>
        <v>5.0522710835368927E-15</v>
      </c>
      <c r="L111" s="6">
        <f t="shared" ca="1" si="54"/>
        <v>1.6476309918163131E-15</v>
      </c>
      <c r="M111" s="6">
        <f t="shared" ca="1" si="55"/>
        <v>0.38200178013264652</v>
      </c>
      <c r="N111" s="6">
        <f t="shared" ca="1" si="56"/>
        <v>0.38200178013264652</v>
      </c>
      <c r="O111" s="6">
        <f t="shared" si="57"/>
        <v>5.0522710835368927E-15</v>
      </c>
      <c r="P111" s="6">
        <f t="shared" ca="1" si="58"/>
        <v>1.9299765476237877E-15</v>
      </c>
      <c r="Q111" s="6">
        <f t="shared" ca="1" si="59"/>
        <v>0.13881930915728469</v>
      </c>
      <c r="R111" s="6">
        <f t="shared" ca="1" si="60"/>
        <v>0.13881930915728469</v>
      </c>
      <c r="S111" s="6">
        <f t="shared" si="61"/>
        <v>5.0522710835368927E-15</v>
      </c>
      <c r="T111" s="6">
        <f t="shared" ca="1" si="62"/>
        <v>7.0135278149191765E-16</v>
      </c>
      <c r="U111" s="6">
        <f t="shared" ca="1" si="63"/>
        <v>0.26309291653840938</v>
      </c>
      <c r="V111" s="6">
        <f t="shared" ca="1" si="64"/>
        <v>0.26309291653840938</v>
      </c>
      <c r="W111" s="6">
        <f t="shared" si="65"/>
        <v>5.0522710835368927E-15</v>
      </c>
      <c r="X111" s="6">
        <f t="shared" ca="1" si="66"/>
        <v>1.3292167345103908E-15</v>
      </c>
      <c r="Y111" s="6">
        <f t="shared" ca="1" si="67"/>
        <v>4.1749359199921177E-2</v>
      </c>
      <c r="Z111" s="6">
        <f t="shared" ca="1" si="68"/>
        <v>4.1749359199921177E-2</v>
      </c>
      <c r="AA111" s="6">
        <f t="shared" si="69"/>
        <v>5.0522710835368927E-15</v>
      </c>
      <c r="AB111" s="6">
        <f t="shared" ca="1" si="70"/>
        <v>2.1092908024195671E-16</v>
      </c>
      <c r="AC111" s="6">
        <f t="shared" ca="1" si="71"/>
        <v>-1.7995292115188244E-2</v>
      </c>
      <c r="AD111" s="6">
        <f t="shared" ca="1" si="72"/>
        <v>0</v>
      </c>
      <c r="AE111" s="6">
        <f t="shared" si="73"/>
        <v>5.0522710835368927E-15</v>
      </c>
      <c r="AF111" s="6">
        <f t="shared" ca="1" si="74"/>
        <v>0</v>
      </c>
      <c r="AG111" s="5">
        <f t="shared" ca="1" si="76"/>
        <v>0</v>
      </c>
      <c r="AH111" s="5">
        <f t="shared" ca="1" si="77"/>
        <v>0</v>
      </c>
      <c r="AI111" s="5">
        <f t="shared" ca="1" si="78"/>
        <v>6.6</v>
      </c>
      <c r="AJ111" s="5">
        <f t="shared" ca="1" si="79"/>
        <v>0</v>
      </c>
      <c r="AK111" s="5">
        <f t="shared" ca="1" si="80"/>
        <v>6.6</v>
      </c>
      <c r="AL111" s="5">
        <f t="shared" ca="1" si="81"/>
        <v>6.6</v>
      </c>
      <c r="AM111" s="5">
        <f t="shared" ca="1" si="75"/>
        <v>19.799999999999997</v>
      </c>
    </row>
    <row r="112" spans="8:39" x14ac:dyDescent="0.3">
      <c r="H112" s="5">
        <v>21</v>
      </c>
      <c r="I112" s="6">
        <f t="shared" ca="1" si="51"/>
        <v>0.22122960667624425</v>
      </c>
      <c r="J112" s="6">
        <f t="shared" ca="1" si="52"/>
        <v>0.22122960667624425</v>
      </c>
      <c r="K112" s="6">
        <f t="shared" si="53"/>
        <v>1.0279773571668917E-18</v>
      </c>
      <c r="L112" s="6">
        <f t="shared" ca="1" si="54"/>
        <v>2.2741902639811648E-19</v>
      </c>
      <c r="M112" s="6">
        <f t="shared" ca="1" si="55"/>
        <v>0.27628155624187156</v>
      </c>
      <c r="N112" s="6">
        <f t="shared" ca="1" si="56"/>
        <v>0.27628155624187156</v>
      </c>
      <c r="O112" s="6">
        <f t="shared" si="57"/>
        <v>1.0279773571668917E-18</v>
      </c>
      <c r="P112" s="6">
        <f t="shared" ca="1" si="58"/>
        <v>2.8401118401947507E-19</v>
      </c>
      <c r="Q112" s="6">
        <f t="shared" ca="1" si="59"/>
        <v>3.5041667806253951E-2</v>
      </c>
      <c r="R112" s="6">
        <f t="shared" ca="1" si="60"/>
        <v>3.5041667806253951E-2</v>
      </c>
      <c r="S112" s="6">
        <f t="shared" si="61"/>
        <v>1.0279773571668917E-18</v>
      </c>
      <c r="T112" s="6">
        <f t="shared" ca="1" si="62"/>
        <v>3.6022041062193085E-20</v>
      </c>
      <c r="U112" s="6">
        <f t="shared" ca="1" si="63"/>
        <v>0.2169310704744295</v>
      </c>
      <c r="V112" s="6">
        <f t="shared" ca="1" si="64"/>
        <v>0.2169310704744295</v>
      </c>
      <c r="W112" s="6">
        <f t="shared" si="65"/>
        <v>1.0279773571668917E-18</v>
      </c>
      <c r="X112" s="6">
        <f t="shared" ca="1" si="66"/>
        <v>2.2300022851368874E-19</v>
      </c>
      <c r="Y112" s="6">
        <f t="shared" ca="1" si="67"/>
        <v>0.26808931277585235</v>
      </c>
      <c r="Z112" s="6">
        <f t="shared" ca="1" si="68"/>
        <v>0.26808931277585235</v>
      </c>
      <c r="AA112" s="6">
        <f t="shared" si="69"/>
        <v>1.0279773571668917E-18</v>
      </c>
      <c r="AB112" s="6">
        <f t="shared" ca="1" si="70"/>
        <v>2.7558974323200888E-19</v>
      </c>
      <c r="AC112" s="6">
        <f t="shared" ca="1" si="71"/>
        <v>0.19295547041381567</v>
      </c>
      <c r="AD112" s="6">
        <f t="shared" ca="1" si="72"/>
        <v>0.19295547041381567</v>
      </c>
      <c r="AE112" s="6">
        <f t="shared" si="73"/>
        <v>1.0279773571668917E-18</v>
      </c>
      <c r="AF112" s="6">
        <f t="shared" ca="1" si="74"/>
        <v>1.9835385452688858E-19</v>
      </c>
      <c r="AG112" s="5">
        <f t="shared" ca="1" si="76"/>
        <v>0</v>
      </c>
      <c r="AH112" s="5">
        <f t="shared" ca="1" si="77"/>
        <v>0</v>
      </c>
      <c r="AI112" s="5">
        <f t="shared" ca="1" si="78"/>
        <v>6.6</v>
      </c>
      <c r="AJ112" s="5">
        <f t="shared" ca="1" si="79"/>
        <v>0</v>
      </c>
      <c r="AK112" s="5">
        <f t="shared" ca="1" si="80"/>
        <v>0</v>
      </c>
      <c r="AL112" s="5">
        <f t="shared" ca="1" si="81"/>
        <v>0</v>
      </c>
      <c r="AM112" s="5">
        <f t="shared" ca="1" si="75"/>
        <v>6.6</v>
      </c>
    </row>
    <row r="113" spans="8:39" x14ac:dyDescent="0.3">
      <c r="H113" s="5">
        <v>22</v>
      </c>
      <c r="I113" s="6">
        <f t="shared" ca="1" si="51"/>
        <v>0.27511918855034923</v>
      </c>
      <c r="J113" s="6">
        <f t="shared" ca="1" si="52"/>
        <v>0.27511918855034923</v>
      </c>
      <c r="K113" s="6">
        <f t="shared" si="53"/>
        <v>7.6945986267064199E-23</v>
      </c>
      <c r="L113" s="6">
        <f t="shared" ca="1" si="54"/>
        <v>2.1169317304001017E-23</v>
      </c>
      <c r="M113" s="6">
        <f t="shared" ca="1" si="55"/>
        <v>0.22532678068333845</v>
      </c>
      <c r="N113" s="6">
        <f t="shared" ca="1" si="56"/>
        <v>0.22532678068333845</v>
      </c>
      <c r="O113" s="6">
        <f t="shared" si="57"/>
        <v>7.6945986267064199E-23</v>
      </c>
      <c r="P113" s="6">
        <f t="shared" ca="1" si="58"/>
        <v>1.7337991372061948E-23</v>
      </c>
      <c r="Q113" s="6">
        <f t="shared" ca="1" si="59"/>
        <v>0.17901974267484799</v>
      </c>
      <c r="R113" s="6">
        <f t="shared" ca="1" si="60"/>
        <v>0.17901974267484799</v>
      </c>
      <c r="S113" s="6">
        <f t="shared" si="61"/>
        <v>7.6945986267064199E-23</v>
      </c>
      <c r="T113" s="6">
        <f t="shared" ca="1" si="62"/>
        <v>1.3774850661392219E-23</v>
      </c>
      <c r="U113" s="6">
        <f t="shared" ca="1" si="63"/>
        <v>5.9661247966940056E-2</v>
      </c>
      <c r="V113" s="6">
        <f t="shared" ca="1" si="64"/>
        <v>5.9661247966940056E-2</v>
      </c>
      <c r="W113" s="6">
        <f t="shared" si="65"/>
        <v>7.6945986267064199E-23</v>
      </c>
      <c r="X113" s="6">
        <f t="shared" ca="1" si="66"/>
        <v>4.5906935667400811E-24</v>
      </c>
      <c r="Y113" s="6">
        <f t="shared" ca="1" si="67"/>
        <v>0.14176698643768515</v>
      </c>
      <c r="Z113" s="6">
        <f t="shared" ca="1" si="68"/>
        <v>0.14176698643768515</v>
      </c>
      <c r="AA113" s="6">
        <f t="shared" si="69"/>
        <v>7.6945986267064199E-23</v>
      </c>
      <c r="AB113" s="6">
        <f t="shared" ca="1" si="70"/>
        <v>1.0908400591557198E-23</v>
      </c>
      <c r="AC113" s="6">
        <f t="shared" ca="1" si="71"/>
        <v>0.38277700731126296</v>
      </c>
      <c r="AD113" s="6">
        <f t="shared" ca="1" si="72"/>
        <v>0.38277700731126296</v>
      </c>
      <c r="AE113" s="6">
        <f t="shared" si="73"/>
        <v>7.6945986267064199E-23</v>
      </c>
      <c r="AF113" s="6">
        <f t="shared" ca="1" si="74"/>
        <v>2.9453154347920372E-23</v>
      </c>
      <c r="AG113" s="5">
        <f t="shared" ca="1" si="76"/>
        <v>0</v>
      </c>
      <c r="AH113" s="5">
        <f t="shared" ca="1" si="77"/>
        <v>0</v>
      </c>
      <c r="AI113" s="5">
        <f t="shared" ca="1" si="78"/>
        <v>0</v>
      </c>
      <c r="AJ113" s="5">
        <f t="shared" ca="1" si="79"/>
        <v>6.6</v>
      </c>
      <c r="AK113" s="5">
        <f t="shared" ca="1" si="80"/>
        <v>6.6</v>
      </c>
      <c r="AL113" s="5">
        <f t="shared" ca="1" si="81"/>
        <v>0</v>
      </c>
      <c r="AM113" s="5">
        <f t="shared" ca="1" si="75"/>
        <v>13.2</v>
      </c>
    </row>
    <row r="114" spans="8:39" x14ac:dyDescent="0.3">
      <c r="H114" s="5">
        <v>23</v>
      </c>
      <c r="I114" s="6">
        <f t="shared" ca="1" si="51"/>
        <v>0.39734959385101765</v>
      </c>
      <c r="J114" s="6">
        <f t="shared" ca="1" si="52"/>
        <v>0.39734959385101765</v>
      </c>
      <c r="K114" s="6">
        <f t="shared" si="53"/>
        <v>2.1188192535093538E-27</v>
      </c>
      <c r="L114" s="6">
        <f t="shared" ca="1" si="54"/>
        <v>8.4191196982565811E-28</v>
      </c>
      <c r="M114" s="6">
        <f t="shared" ca="1" si="55"/>
        <v>9.0899697879916919E-2</v>
      </c>
      <c r="N114" s="6">
        <f t="shared" ca="1" si="56"/>
        <v>9.0899697879916919E-2</v>
      </c>
      <c r="O114" s="6">
        <f t="shared" si="57"/>
        <v>2.1188192535093538E-27</v>
      </c>
      <c r="P114" s="6">
        <f t="shared" ca="1" si="58"/>
        <v>1.9260003000615134E-28</v>
      </c>
      <c r="Q114" s="6">
        <f t="shared" ca="1" si="59"/>
        <v>0.18649506186755993</v>
      </c>
      <c r="R114" s="6">
        <f t="shared" ca="1" si="60"/>
        <v>0.18649506186755993</v>
      </c>
      <c r="S114" s="6">
        <f t="shared" si="61"/>
        <v>2.1188192535093538E-27</v>
      </c>
      <c r="T114" s="6">
        <f t="shared" ca="1" si="62"/>
        <v>3.9514932776940406E-28</v>
      </c>
      <c r="U114" s="6">
        <f t="shared" ca="1" si="63"/>
        <v>4.5205028742310249E-2</v>
      </c>
      <c r="V114" s="6">
        <f t="shared" ca="1" si="64"/>
        <v>4.5205028742310249E-2</v>
      </c>
      <c r="W114" s="6">
        <f t="shared" si="65"/>
        <v>2.1188192535093538E-27</v>
      </c>
      <c r="X114" s="6">
        <f t="shared" ca="1" si="66"/>
        <v>9.5781285254650686E-29</v>
      </c>
      <c r="Y114" s="6">
        <f t="shared" ca="1" si="67"/>
        <v>0.12348572356757692</v>
      </c>
      <c r="Z114" s="6">
        <f t="shared" ca="1" si="68"/>
        <v>0.12348572356757692</v>
      </c>
      <c r="AA114" s="6">
        <f t="shared" si="69"/>
        <v>2.1188192535093538E-27</v>
      </c>
      <c r="AB114" s="6">
        <f t="shared" ca="1" si="70"/>
        <v>2.6164392862851577E-28</v>
      </c>
      <c r="AC114" s="6">
        <f t="shared" ca="1" si="71"/>
        <v>1.164284605549748E-2</v>
      </c>
      <c r="AD114" s="6">
        <f t="shared" ca="1" si="72"/>
        <v>1.164284605549748E-2</v>
      </c>
      <c r="AE114" s="6">
        <f t="shared" si="73"/>
        <v>2.1188192535093538E-27</v>
      </c>
      <c r="AF114" s="6">
        <f t="shared" ca="1" si="74"/>
        <v>2.4669086388033495E-29</v>
      </c>
      <c r="AG114" s="5">
        <f t="shared" ca="1" si="76"/>
        <v>0</v>
      </c>
      <c r="AH114" s="5">
        <f t="shared" ca="1" si="77"/>
        <v>6.6</v>
      </c>
      <c r="AI114" s="5">
        <f t="shared" ca="1" si="78"/>
        <v>0</v>
      </c>
      <c r="AJ114" s="5">
        <f t="shared" ca="1" si="79"/>
        <v>6.6</v>
      </c>
      <c r="AK114" s="5">
        <f t="shared" ca="1" si="80"/>
        <v>6.6</v>
      </c>
      <c r="AL114" s="5">
        <f t="shared" ca="1" si="81"/>
        <v>6.6</v>
      </c>
      <c r="AM114" s="5">
        <f t="shared" ca="1" si="75"/>
        <v>26.4</v>
      </c>
    </row>
    <row r="115" spans="8:39" x14ac:dyDescent="0.3">
      <c r="H115" s="5">
        <v>24</v>
      </c>
      <c r="I115" s="6">
        <f t="shared" ca="1" si="51"/>
        <v>0.21829342035464816</v>
      </c>
      <c r="J115" s="6">
        <f t="shared" ca="1" si="52"/>
        <v>0.21829342035464816</v>
      </c>
      <c r="K115" s="6">
        <f t="shared" si="53"/>
        <v>2.1463837356630605E-32</v>
      </c>
      <c r="L115" s="6">
        <f t="shared" ca="1" si="54"/>
        <v>4.6854144705147646E-33</v>
      </c>
      <c r="M115" s="6">
        <f t="shared" ca="1" si="55"/>
        <v>0.28460247142709583</v>
      </c>
      <c r="N115" s="6">
        <f t="shared" ca="1" si="56"/>
        <v>0.28460247142709583</v>
      </c>
      <c r="O115" s="6">
        <f t="shared" si="57"/>
        <v>2.1463837356630605E-32</v>
      </c>
      <c r="P115" s="6">
        <f t="shared" ca="1" si="58"/>
        <v>6.1086611580062939E-33</v>
      </c>
      <c r="Q115" s="6">
        <f t="shared" ca="1" si="59"/>
        <v>5.9753210512367261E-2</v>
      </c>
      <c r="R115" s="6">
        <f t="shared" ca="1" si="60"/>
        <v>5.9753210512367261E-2</v>
      </c>
      <c r="S115" s="6">
        <f t="shared" si="61"/>
        <v>2.1463837356630605E-32</v>
      </c>
      <c r="T115" s="6">
        <f t="shared" ca="1" si="62"/>
        <v>1.282533191973961E-33</v>
      </c>
      <c r="U115" s="6">
        <f t="shared" ca="1" si="63"/>
        <v>7.0101411680304482E-2</v>
      </c>
      <c r="V115" s="6">
        <f t="shared" ca="1" si="64"/>
        <v>7.0101411680304482E-2</v>
      </c>
      <c r="W115" s="6">
        <f t="shared" si="65"/>
        <v>2.1463837356630605E-32</v>
      </c>
      <c r="X115" s="6">
        <f t="shared" ca="1" si="66"/>
        <v>1.5046452987762603E-33</v>
      </c>
      <c r="Y115" s="6">
        <f t="shared" ca="1" si="67"/>
        <v>0.26889056459099692</v>
      </c>
      <c r="Z115" s="6">
        <f t="shared" ca="1" si="68"/>
        <v>0.26889056459099692</v>
      </c>
      <c r="AA115" s="6">
        <f t="shared" si="69"/>
        <v>2.1463837356630605E-32</v>
      </c>
      <c r="AB115" s="6">
        <f t="shared" ca="1" si="70"/>
        <v>5.771423345113734E-33</v>
      </c>
      <c r="AC115" s="6">
        <f t="shared" ca="1" si="71"/>
        <v>4.4941219764921048E-2</v>
      </c>
      <c r="AD115" s="6">
        <f t="shared" ca="1" si="72"/>
        <v>4.4941219764921048E-2</v>
      </c>
      <c r="AE115" s="6">
        <f t="shared" si="73"/>
        <v>2.1463837356630605E-32</v>
      </c>
      <c r="AF115" s="6">
        <f t="shared" ca="1" si="74"/>
        <v>9.6461103164285809E-34</v>
      </c>
      <c r="AG115" s="5">
        <f t="shared" ca="1" si="76"/>
        <v>0</v>
      </c>
      <c r="AH115" s="5">
        <f t="shared" ca="1" si="77"/>
        <v>0</v>
      </c>
      <c r="AI115" s="5">
        <f t="shared" ca="1" si="78"/>
        <v>6.6</v>
      </c>
      <c r="AJ115" s="5">
        <f t="shared" ca="1" si="79"/>
        <v>6.6</v>
      </c>
      <c r="AK115" s="5">
        <f t="shared" ca="1" si="80"/>
        <v>0</v>
      </c>
      <c r="AL115" s="5">
        <f t="shared" ca="1" si="81"/>
        <v>6.6</v>
      </c>
      <c r="AM115" s="5">
        <f t="shared" ca="1" si="75"/>
        <v>19.799999999999997</v>
      </c>
    </row>
    <row r="116" spans="8:39" x14ac:dyDescent="0.3">
      <c r="H116" s="5">
        <v>1</v>
      </c>
      <c r="I116" s="6">
        <f t="shared" ca="1" si="51"/>
        <v>0.11139097880288729</v>
      </c>
      <c r="J116" s="6">
        <f t="shared" ca="1" si="52"/>
        <v>0.11139097880288729</v>
      </c>
      <c r="K116" s="6">
        <f t="shared" si="53"/>
        <v>2.1188192535093538E-27</v>
      </c>
      <c r="L116" s="6">
        <f t="shared" ca="1" si="54"/>
        <v>2.3601735055480986E-28</v>
      </c>
      <c r="M116" s="6">
        <f t="shared" ca="1" si="55"/>
        <v>5.3881420825789728E-2</v>
      </c>
      <c r="N116" s="6">
        <f t="shared" ca="1" si="56"/>
        <v>5.3881420825789728E-2</v>
      </c>
      <c r="O116" s="6">
        <f t="shared" si="57"/>
        <v>2.1188192535093538E-27</v>
      </c>
      <c r="P116" s="6">
        <f t="shared" ca="1" si="58"/>
        <v>1.1416499185212315E-28</v>
      </c>
      <c r="Q116" s="6">
        <f t="shared" ca="1" si="59"/>
        <v>0.27971691390741982</v>
      </c>
      <c r="R116" s="6">
        <f t="shared" ca="1" si="60"/>
        <v>0.27971691390741982</v>
      </c>
      <c r="S116" s="6">
        <f t="shared" si="61"/>
        <v>2.1188192535093538E-27</v>
      </c>
      <c r="T116" s="6">
        <f t="shared" ca="1" si="62"/>
        <v>5.926695827192594E-28</v>
      </c>
      <c r="U116" s="6">
        <f t="shared" ca="1" si="63"/>
        <v>0.19029130311320164</v>
      </c>
      <c r="V116" s="6">
        <f t="shared" ca="1" si="64"/>
        <v>0.19029130311320164</v>
      </c>
      <c r="W116" s="6">
        <f t="shared" si="65"/>
        <v>2.1188192535093538E-27</v>
      </c>
      <c r="X116" s="6">
        <f t="shared" ca="1" si="66"/>
        <v>4.0319287681163607E-28</v>
      </c>
      <c r="Y116" s="6">
        <f t="shared" ca="1" si="67"/>
        <v>-3.11612142952018E-2</v>
      </c>
      <c r="Z116" s="6">
        <f t="shared" ca="1" si="68"/>
        <v>0</v>
      </c>
      <c r="AA116" s="6">
        <f t="shared" si="69"/>
        <v>2.1188192535093538E-27</v>
      </c>
      <c r="AB116" s="6">
        <f t="shared" ca="1" si="70"/>
        <v>0</v>
      </c>
      <c r="AC116" s="6">
        <f t="shared" ca="1" si="71"/>
        <v>0.42994441712665221</v>
      </c>
      <c r="AD116" s="6">
        <f t="shared" ca="1" si="72"/>
        <v>0.42994441712665221</v>
      </c>
      <c r="AE116" s="6">
        <f t="shared" si="73"/>
        <v>2.1188192535093538E-27</v>
      </c>
      <c r="AF116" s="6">
        <f t="shared" ca="1" si="74"/>
        <v>9.1097450894680743E-28</v>
      </c>
      <c r="AG116" s="5">
        <f t="shared" ca="1" si="76"/>
        <v>6.6</v>
      </c>
      <c r="AH116" s="5">
        <f t="shared" ca="1" si="77"/>
        <v>6.6</v>
      </c>
      <c r="AI116" s="5">
        <f t="shared" ca="1" si="78"/>
        <v>0</v>
      </c>
      <c r="AJ116" s="5">
        <f t="shared" ca="1" si="79"/>
        <v>0</v>
      </c>
      <c r="AK116" s="5">
        <f t="shared" ca="1" si="80"/>
        <v>6.6</v>
      </c>
      <c r="AL116" s="5">
        <f t="shared" ca="1" si="81"/>
        <v>0</v>
      </c>
      <c r="AM116" s="5">
        <f t="shared" ca="1" si="75"/>
        <v>19.799999999999997</v>
      </c>
    </row>
    <row r="117" spans="8:39" x14ac:dyDescent="0.3">
      <c r="H117" s="5">
        <v>2</v>
      </c>
      <c r="I117" s="6">
        <f t="shared" ca="1" si="51"/>
        <v>8.5659395162498431E-3</v>
      </c>
      <c r="J117" s="6">
        <f t="shared" ca="1" si="52"/>
        <v>8.5659395162498431E-3</v>
      </c>
      <c r="K117" s="6">
        <f t="shared" si="53"/>
        <v>7.6945986267064199E-23</v>
      </c>
      <c r="L117" s="6">
        <f t="shared" ca="1" si="54"/>
        <v>6.5911466438186299E-25</v>
      </c>
      <c r="M117" s="6">
        <f t="shared" ca="1" si="55"/>
        <v>0.31129724237699463</v>
      </c>
      <c r="N117" s="6">
        <f t="shared" ca="1" si="56"/>
        <v>0.31129724237699463</v>
      </c>
      <c r="O117" s="6">
        <f t="shared" si="57"/>
        <v>7.6945986267064199E-23</v>
      </c>
      <c r="P117" s="6">
        <f t="shared" ca="1" si="58"/>
        <v>2.3953073336915185E-23</v>
      </c>
      <c r="Q117" s="6">
        <f t="shared" ca="1" si="59"/>
        <v>0.29339727060498244</v>
      </c>
      <c r="R117" s="6">
        <f t="shared" ca="1" si="60"/>
        <v>0.29339727060498244</v>
      </c>
      <c r="S117" s="6">
        <f t="shared" si="61"/>
        <v>7.6945986267064199E-23</v>
      </c>
      <c r="T117" s="6">
        <f t="shared" ca="1" si="62"/>
        <v>2.2575742354765097E-23</v>
      </c>
      <c r="U117" s="6">
        <f t="shared" ca="1" si="63"/>
        <v>4.7748334963584438E-2</v>
      </c>
      <c r="V117" s="6">
        <f t="shared" ca="1" si="64"/>
        <v>4.7748334963584438E-2</v>
      </c>
      <c r="W117" s="6">
        <f t="shared" si="65"/>
        <v>7.6945986267064199E-23</v>
      </c>
      <c r="X117" s="6">
        <f t="shared" ca="1" si="66"/>
        <v>3.6740427263831495E-24</v>
      </c>
      <c r="Y117" s="6">
        <f t="shared" ca="1" si="67"/>
        <v>0.21964750824648815</v>
      </c>
      <c r="Z117" s="6">
        <f t="shared" ca="1" si="68"/>
        <v>0.21964750824648815</v>
      </c>
      <c r="AA117" s="6">
        <f t="shared" si="69"/>
        <v>7.6945986267064199E-23</v>
      </c>
      <c r="AB117" s="6">
        <f t="shared" ca="1" si="70"/>
        <v>1.6900994153129147E-23</v>
      </c>
      <c r="AC117" s="6">
        <f t="shared" ca="1" si="71"/>
        <v>0.11189050585394922</v>
      </c>
      <c r="AD117" s="6">
        <f t="shared" ca="1" si="72"/>
        <v>0.11189050585394922</v>
      </c>
      <c r="AE117" s="6">
        <f t="shared" si="73"/>
        <v>7.6945986267064199E-23</v>
      </c>
      <c r="AF117" s="6">
        <f t="shared" ca="1" si="74"/>
        <v>8.6095253268528437E-24</v>
      </c>
      <c r="AG117" s="5">
        <f t="shared" ca="1" si="76"/>
        <v>6.6</v>
      </c>
      <c r="AH117" s="5">
        <f t="shared" ca="1" si="77"/>
        <v>0</v>
      </c>
      <c r="AI117" s="5">
        <f t="shared" ca="1" si="78"/>
        <v>0</v>
      </c>
      <c r="AJ117" s="5">
        <f t="shared" ca="1" si="79"/>
        <v>6.6</v>
      </c>
      <c r="AK117" s="5">
        <f t="shared" ca="1" si="80"/>
        <v>0</v>
      </c>
      <c r="AL117" s="5">
        <f t="shared" ca="1" si="81"/>
        <v>6.6</v>
      </c>
      <c r="AM117" s="5">
        <f t="shared" ca="1" si="75"/>
        <v>19.799999999999997</v>
      </c>
    </row>
    <row r="118" spans="8:39" x14ac:dyDescent="0.3">
      <c r="H118" s="5">
        <v>3</v>
      </c>
      <c r="I118" s="6">
        <f t="shared" ca="1" si="51"/>
        <v>0.18167565009980657</v>
      </c>
      <c r="J118" s="6">
        <f t="shared" ca="1" si="52"/>
        <v>0.18167565009980657</v>
      </c>
      <c r="K118" s="6">
        <f t="shared" si="53"/>
        <v>1.0279773571668917E-18</v>
      </c>
      <c r="L118" s="6">
        <f t="shared" ca="1" si="54"/>
        <v>1.867584546511761E-19</v>
      </c>
      <c r="M118" s="6">
        <f t="shared" ca="1" si="55"/>
        <v>0.16478524366766445</v>
      </c>
      <c r="N118" s="6">
        <f t="shared" ca="1" si="56"/>
        <v>0.16478524366766445</v>
      </c>
      <c r="O118" s="6">
        <f t="shared" si="57"/>
        <v>1.0279773571668917E-18</v>
      </c>
      <c r="P118" s="6">
        <f t="shared" ca="1" si="58"/>
        <v>1.6939549928558796E-19</v>
      </c>
      <c r="Q118" s="6">
        <f t="shared" ca="1" si="59"/>
        <v>7.838352189632436E-2</v>
      </c>
      <c r="R118" s="6">
        <f t="shared" ca="1" si="60"/>
        <v>7.838352189632436E-2</v>
      </c>
      <c r="S118" s="6">
        <f t="shared" si="61"/>
        <v>1.0279773571668917E-18</v>
      </c>
      <c r="T118" s="6">
        <f t="shared" ca="1" si="62"/>
        <v>8.0576485684416694E-20</v>
      </c>
      <c r="U118" s="6">
        <f t="shared" ca="1" si="63"/>
        <v>-1.3343475440188435E-2</v>
      </c>
      <c r="V118" s="6">
        <f t="shared" ca="1" si="64"/>
        <v>0</v>
      </c>
      <c r="W118" s="6">
        <f t="shared" si="65"/>
        <v>1.0279773571668917E-18</v>
      </c>
      <c r="X118" s="6">
        <f t="shared" ca="1" si="66"/>
        <v>0</v>
      </c>
      <c r="Y118" s="6">
        <f t="shared" ca="1" si="67"/>
        <v>0.27565883203702968</v>
      </c>
      <c r="Z118" s="6">
        <f t="shared" ca="1" si="68"/>
        <v>0.27565883203702968</v>
      </c>
      <c r="AA118" s="6">
        <f t="shared" si="69"/>
        <v>1.0279773571668917E-18</v>
      </c>
      <c r="AB118" s="6">
        <f t="shared" ca="1" si="70"/>
        <v>2.8337103763713785E-19</v>
      </c>
      <c r="AC118" s="6">
        <f t="shared" ca="1" si="71"/>
        <v>0.18247274614909681</v>
      </c>
      <c r="AD118" s="6">
        <f t="shared" ca="1" si="72"/>
        <v>0.18247274614909681</v>
      </c>
      <c r="AE118" s="6">
        <f t="shared" si="73"/>
        <v>1.0279773571668917E-18</v>
      </c>
      <c r="AF118" s="6">
        <f t="shared" ca="1" si="74"/>
        <v>1.8757785134133365E-19</v>
      </c>
      <c r="AG118" s="5">
        <f t="shared" ca="1" si="76"/>
        <v>0</v>
      </c>
      <c r="AH118" s="5">
        <f t="shared" ca="1" si="77"/>
        <v>0</v>
      </c>
      <c r="AI118" s="5">
        <f t="shared" ca="1" si="78"/>
        <v>6.6</v>
      </c>
      <c r="AJ118" s="5">
        <f t="shared" ca="1" si="79"/>
        <v>6.6</v>
      </c>
      <c r="AK118" s="5">
        <f t="shared" ca="1" si="80"/>
        <v>0</v>
      </c>
      <c r="AL118" s="5">
        <f t="shared" ca="1" si="81"/>
        <v>0</v>
      </c>
      <c r="AM118" s="5">
        <f t="shared" ca="1" si="75"/>
        <v>13.2</v>
      </c>
    </row>
    <row r="119" spans="8:39" x14ac:dyDescent="0.3">
      <c r="H119" s="5">
        <v>4</v>
      </c>
      <c r="I119" s="6">
        <f t="shared" ca="1" si="51"/>
        <v>-3.6133998565657688E-2</v>
      </c>
      <c r="J119" s="6">
        <f t="shared" ca="1" si="52"/>
        <v>0</v>
      </c>
      <c r="K119" s="6">
        <f t="shared" si="53"/>
        <v>5.0522710835368927E-15</v>
      </c>
      <c r="L119" s="6">
        <f t="shared" ca="1" si="54"/>
        <v>0</v>
      </c>
      <c r="M119" s="6">
        <f t="shared" ca="1" si="55"/>
        <v>0.24034981953435886</v>
      </c>
      <c r="N119" s="6">
        <f t="shared" ca="1" si="56"/>
        <v>0.24034981953435886</v>
      </c>
      <c r="O119" s="6">
        <f t="shared" si="57"/>
        <v>5.0522710835368927E-15</v>
      </c>
      <c r="P119" s="6">
        <f t="shared" ca="1" si="58"/>
        <v>1.2143124431667519E-15</v>
      </c>
      <c r="Q119" s="6">
        <f t="shared" ca="1" si="59"/>
        <v>2.9894921706449806E-2</v>
      </c>
      <c r="R119" s="6">
        <f t="shared" ca="1" si="60"/>
        <v>2.9894921706449806E-2</v>
      </c>
      <c r="S119" s="6">
        <f t="shared" si="61"/>
        <v>5.0522710835368927E-15</v>
      </c>
      <c r="T119" s="6">
        <f t="shared" ca="1" si="62"/>
        <v>1.5103724848209575E-16</v>
      </c>
      <c r="U119" s="6">
        <f t="shared" ca="1" si="63"/>
        <v>0.15866865746523895</v>
      </c>
      <c r="V119" s="6">
        <f t="shared" ca="1" si="64"/>
        <v>0.15866865746523895</v>
      </c>
      <c r="W119" s="6">
        <f t="shared" si="65"/>
        <v>5.0522710835368927E-15</v>
      </c>
      <c r="X119" s="6">
        <f t="shared" ca="1" si="66"/>
        <v>8.0163706997524691E-16</v>
      </c>
      <c r="Y119" s="6">
        <f t="shared" ca="1" si="67"/>
        <v>0.21667656291718618</v>
      </c>
      <c r="Z119" s="6">
        <f t="shared" ca="1" si="68"/>
        <v>0.21667656291718618</v>
      </c>
      <c r="AA119" s="6">
        <f t="shared" si="69"/>
        <v>5.0522710835368927E-15</v>
      </c>
      <c r="AB119" s="6">
        <f t="shared" ca="1" si="70"/>
        <v>1.094708733306662E-15</v>
      </c>
      <c r="AC119" s="6">
        <f t="shared" ca="1" si="71"/>
        <v>0.17648446715647725</v>
      </c>
      <c r="AD119" s="6">
        <f t="shared" ca="1" si="72"/>
        <v>0.17648446715647725</v>
      </c>
      <c r="AE119" s="6">
        <f t="shared" si="73"/>
        <v>5.0522710835368927E-15</v>
      </c>
      <c r="AF119" s="6">
        <f t="shared" ca="1" si="74"/>
        <v>8.9164737010808645E-16</v>
      </c>
      <c r="AG119" s="5">
        <f t="shared" ca="1" si="76"/>
        <v>6.6</v>
      </c>
      <c r="AH119" s="5">
        <f t="shared" ca="1" si="77"/>
        <v>0</v>
      </c>
      <c r="AI119" s="5">
        <f t="shared" ca="1" si="78"/>
        <v>6.6</v>
      </c>
      <c r="AJ119" s="5">
        <f t="shared" ca="1" si="79"/>
        <v>6.6</v>
      </c>
      <c r="AK119" s="5">
        <f t="shared" ca="1" si="80"/>
        <v>0</v>
      </c>
      <c r="AL119" s="5">
        <f t="shared" ca="1" si="81"/>
        <v>0</v>
      </c>
      <c r="AM119" s="5">
        <f t="shared" ca="1" si="75"/>
        <v>19.799999999999997</v>
      </c>
    </row>
    <row r="120" spans="8:39" x14ac:dyDescent="0.3">
      <c r="H120" s="5">
        <v>5</v>
      </c>
      <c r="I120" s="6">
        <f t="shared" ca="1" si="51"/>
        <v>0.42174790332500001</v>
      </c>
      <c r="J120" s="6">
        <f t="shared" ca="1" si="52"/>
        <v>0.42174790332500001</v>
      </c>
      <c r="K120" s="6">
        <f t="shared" si="53"/>
        <v>9.1347204083645936E-12</v>
      </c>
      <c r="L120" s="6">
        <f t="shared" ca="1" si="54"/>
        <v>3.8525491796878552E-12</v>
      </c>
      <c r="M120" s="6">
        <f t="shared" ca="1" si="55"/>
        <v>0.25500862211836217</v>
      </c>
      <c r="N120" s="6">
        <f t="shared" ca="1" si="56"/>
        <v>0.25500862211836217</v>
      </c>
      <c r="O120" s="6">
        <f t="shared" si="57"/>
        <v>9.1347204083645936E-12</v>
      </c>
      <c r="P120" s="6">
        <f t="shared" ca="1" si="58"/>
        <v>2.3294324647735377E-12</v>
      </c>
      <c r="Q120" s="6">
        <f t="shared" ca="1" si="59"/>
        <v>0.33216311384579988</v>
      </c>
      <c r="R120" s="6">
        <f t="shared" ca="1" si="60"/>
        <v>0.33216311384579988</v>
      </c>
      <c r="S120" s="6">
        <f t="shared" si="61"/>
        <v>9.1347204083645936E-12</v>
      </c>
      <c r="T120" s="6">
        <f t="shared" ca="1" si="62"/>
        <v>3.03421717495316E-12</v>
      </c>
      <c r="U120" s="6">
        <f t="shared" ca="1" si="63"/>
        <v>0.3447768486086249</v>
      </c>
      <c r="V120" s="6">
        <f t="shared" ca="1" si="64"/>
        <v>0.3447768486086249</v>
      </c>
      <c r="W120" s="6">
        <f t="shared" si="65"/>
        <v>9.1347204083645936E-12</v>
      </c>
      <c r="X120" s="6">
        <f t="shared" ca="1" si="66"/>
        <v>3.1494401153168356E-12</v>
      </c>
      <c r="Y120" s="6">
        <f t="shared" ca="1" si="67"/>
        <v>0.31297574858519683</v>
      </c>
      <c r="Z120" s="6">
        <f t="shared" ca="1" si="68"/>
        <v>0.31297574858519683</v>
      </c>
      <c r="AA120" s="6">
        <f t="shared" si="69"/>
        <v>9.1347204083645936E-12</v>
      </c>
      <c r="AB120" s="6">
        <f t="shared" ca="1" si="70"/>
        <v>2.8589459579243835E-12</v>
      </c>
      <c r="AC120" s="6">
        <f t="shared" ca="1" si="71"/>
        <v>0.13060640483215435</v>
      </c>
      <c r="AD120" s="6">
        <f t="shared" ca="1" si="72"/>
        <v>0.13060640483215435</v>
      </c>
      <c r="AE120" s="6">
        <f t="shared" si="73"/>
        <v>9.1347204083645936E-12</v>
      </c>
      <c r="AF120" s="6">
        <f t="shared" ca="1" si="74"/>
        <v>1.1930529916834086E-12</v>
      </c>
      <c r="AG120" s="5">
        <f t="shared" ca="1" si="76"/>
        <v>0</v>
      </c>
      <c r="AH120" s="5">
        <f t="shared" ca="1" si="77"/>
        <v>0</v>
      </c>
      <c r="AI120" s="5">
        <f t="shared" ca="1" si="78"/>
        <v>0</v>
      </c>
      <c r="AJ120" s="5">
        <f t="shared" ca="1" si="79"/>
        <v>0</v>
      </c>
      <c r="AK120" s="5">
        <f t="shared" ca="1" si="80"/>
        <v>0</v>
      </c>
      <c r="AL120" s="5">
        <f t="shared" ca="1" si="81"/>
        <v>6.6</v>
      </c>
      <c r="AM120" s="5">
        <f t="shared" ca="1" si="75"/>
        <v>6.6</v>
      </c>
    </row>
    <row r="121" spans="8:39" x14ac:dyDescent="0.3">
      <c r="H121" s="5">
        <v>6</v>
      </c>
      <c r="I121" s="6">
        <f t="shared" ca="1" si="51"/>
        <v>1.2235277430892366E-2</v>
      </c>
      <c r="J121" s="6">
        <f t="shared" ca="1" si="52"/>
        <v>1.2235277430892366E-2</v>
      </c>
      <c r="K121" s="6">
        <f t="shared" si="53"/>
        <v>6.0758828498232861E-9</v>
      </c>
      <c r="L121" s="6">
        <f t="shared" ca="1" si="54"/>
        <v>7.4340112305188841E-11</v>
      </c>
      <c r="M121" s="6">
        <f t="shared" ca="1" si="55"/>
        <v>0.13692590345271849</v>
      </c>
      <c r="N121" s="6">
        <f t="shared" ca="1" si="56"/>
        <v>0.13692590345271849</v>
      </c>
      <c r="O121" s="6">
        <f t="shared" si="57"/>
        <v>6.0758828498232861E-9</v>
      </c>
      <c r="P121" s="6">
        <f t="shared" ca="1" si="58"/>
        <v>8.3194574848493133E-10</v>
      </c>
      <c r="Q121" s="6">
        <f t="shared" ca="1" si="59"/>
        <v>0.41087604652053911</v>
      </c>
      <c r="R121" s="6">
        <f t="shared" ca="1" si="60"/>
        <v>0.41087604652053911</v>
      </c>
      <c r="S121" s="6">
        <f t="shared" si="61"/>
        <v>6.0758828498232861E-9</v>
      </c>
      <c r="T121" s="6">
        <f t="shared" ca="1" si="62"/>
        <v>2.4964347244573382E-9</v>
      </c>
      <c r="U121" s="6">
        <f t="shared" ca="1" si="63"/>
        <v>0.22182733722123216</v>
      </c>
      <c r="V121" s="6">
        <f t="shared" ca="1" si="64"/>
        <v>0.22182733722123216</v>
      </c>
      <c r="W121" s="6">
        <f t="shared" si="65"/>
        <v>6.0758828498232861E-9</v>
      </c>
      <c r="X121" s="6">
        <f t="shared" ca="1" si="66"/>
        <v>1.3477969138444511E-9</v>
      </c>
      <c r="Y121" s="6">
        <f t="shared" ca="1" si="67"/>
        <v>0.32694058240714219</v>
      </c>
      <c r="Z121" s="6">
        <f t="shared" ca="1" si="68"/>
        <v>0.32694058240714219</v>
      </c>
      <c r="AA121" s="6">
        <f t="shared" si="69"/>
        <v>6.0758828498232861E-9</v>
      </c>
      <c r="AB121" s="6">
        <f t="shared" ca="1" si="70"/>
        <v>1.9864526775587922E-9</v>
      </c>
      <c r="AC121" s="6">
        <f t="shared" ca="1" si="71"/>
        <v>1.5884568264400434E-3</v>
      </c>
      <c r="AD121" s="6">
        <f t="shared" ca="1" si="72"/>
        <v>1.5884568264400434E-3</v>
      </c>
      <c r="AE121" s="6">
        <f t="shared" si="73"/>
        <v>6.0758828498232861E-9</v>
      </c>
      <c r="AF121" s="6">
        <f t="shared" ca="1" si="74"/>
        <v>9.6512775894517842E-12</v>
      </c>
      <c r="AG121" s="5">
        <f t="shared" ca="1" si="76"/>
        <v>6.6</v>
      </c>
      <c r="AH121" s="5">
        <f t="shared" ca="1" si="77"/>
        <v>6.6</v>
      </c>
      <c r="AI121" s="5">
        <f t="shared" ca="1" si="78"/>
        <v>0</v>
      </c>
      <c r="AJ121" s="5">
        <f t="shared" ca="1" si="79"/>
        <v>0</v>
      </c>
      <c r="AK121" s="5">
        <f t="shared" ca="1" si="80"/>
        <v>0</v>
      </c>
      <c r="AL121" s="5">
        <f t="shared" ca="1" si="81"/>
        <v>6.6</v>
      </c>
      <c r="AM121" s="5">
        <f t="shared" ca="1" si="75"/>
        <v>19.799999999999997</v>
      </c>
    </row>
    <row r="122" spans="8:39" x14ac:dyDescent="0.3">
      <c r="H122" s="5">
        <v>7</v>
      </c>
      <c r="I122" s="6">
        <f t="shared" ca="1" si="51"/>
        <v>0.15278880166571684</v>
      </c>
      <c r="J122" s="6">
        <f t="shared" ca="1" si="52"/>
        <v>0.15278880166571684</v>
      </c>
      <c r="K122" s="6">
        <f t="shared" si="53"/>
        <v>1.4867195147342977E-6</v>
      </c>
      <c r="L122" s="6">
        <f t="shared" ca="1" si="54"/>
        <v>2.271540930692894E-7</v>
      </c>
      <c r="M122" s="6">
        <f t="shared" ca="1" si="55"/>
        <v>0.23321400385121438</v>
      </c>
      <c r="N122" s="6">
        <f t="shared" ca="1" si="56"/>
        <v>0.23321400385121438</v>
      </c>
      <c r="O122" s="6">
        <f t="shared" si="57"/>
        <v>1.4867195147342977E-6</v>
      </c>
      <c r="P122" s="6">
        <f t="shared" ca="1" si="58"/>
        <v>3.467238106349201E-7</v>
      </c>
      <c r="Q122" s="6">
        <f t="shared" ca="1" si="59"/>
        <v>0.34131708063081445</v>
      </c>
      <c r="R122" s="6">
        <f t="shared" ca="1" si="60"/>
        <v>0.34131708063081445</v>
      </c>
      <c r="S122" s="6">
        <f t="shared" si="61"/>
        <v>1.4867195147342977E-6</v>
      </c>
      <c r="T122" s="6">
        <f t="shared" ca="1" si="62"/>
        <v>5.0744276448597162E-7</v>
      </c>
      <c r="U122" s="6">
        <f t="shared" ca="1" si="63"/>
        <v>0.23072246781757644</v>
      </c>
      <c r="V122" s="6">
        <f t="shared" ca="1" si="64"/>
        <v>0.23072246781757644</v>
      </c>
      <c r="W122" s="6">
        <f t="shared" si="65"/>
        <v>1.4867195147342977E-6</v>
      </c>
      <c r="X122" s="6">
        <f t="shared" ca="1" si="66"/>
        <v>3.4301959539204684E-7</v>
      </c>
      <c r="Y122" s="6">
        <f t="shared" ca="1" si="67"/>
        <v>0.17501851123507439</v>
      </c>
      <c r="Z122" s="6">
        <f t="shared" ca="1" si="68"/>
        <v>0.17501851123507439</v>
      </c>
      <c r="AA122" s="6">
        <f t="shared" si="69"/>
        <v>1.4867195147342977E-6</v>
      </c>
      <c r="AB122" s="6">
        <f t="shared" ca="1" si="70"/>
        <v>2.6020343609292903E-7</v>
      </c>
      <c r="AC122" s="6">
        <f t="shared" ca="1" si="71"/>
        <v>0.17592819853127606</v>
      </c>
      <c r="AD122" s="6">
        <f t="shared" ca="1" si="72"/>
        <v>0.17592819853127606</v>
      </c>
      <c r="AE122" s="6">
        <f t="shared" si="73"/>
        <v>1.4867195147342977E-6</v>
      </c>
      <c r="AF122" s="6">
        <f t="shared" ca="1" si="74"/>
        <v>2.6155588594849793E-7</v>
      </c>
      <c r="AG122" s="5">
        <f t="shared" ca="1" si="76"/>
        <v>6.6</v>
      </c>
      <c r="AH122" s="5">
        <f t="shared" ca="1" si="77"/>
        <v>0</v>
      </c>
      <c r="AI122" s="5">
        <f t="shared" ca="1" si="78"/>
        <v>0</v>
      </c>
      <c r="AJ122" s="5">
        <f t="shared" ca="1" si="79"/>
        <v>0</v>
      </c>
      <c r="AK122" s="5">
        <f t="shared" ca="1" si="80"/>
        <v>0</v>
      </c>
      <c r="AL122" s="5">
        <f t="shared" ca="1" si="81"/>
        <v>0</v>
      </c>
      <c r="AM122" s="5">
        <f t="shared" ca="1" si="75"/>
        <v>6.6</v>
      </c>
    </row>
    <row r="123" spans="8:39" x14ac:dyDescent="0.3">
      <c r="H123" s="5">
        <v>8</v>
      </c>
      <c r="I123" s="6">
        <f t="shared" ca="1" si="51"/>
        <v>0.19153423618776566</v>
      </c>
      <c r="J123" s="6">
        <f t="shared" ca="1" si="52"/>
        <v>0.19153423618776566</v>
      </c>
      <c r="K123" s="6">
        <f t="shared" si="53"/>
        <v>1.3383022576488537E-4</v>
      </c>
      <c r="L123" s="6">
        <f t="shared" ca="1" si="54"/>
        <v>2.5633070070713554E-5</v>
      </c>
      <c r="M123" s="6">
        <f t="shared" ca="1" si="55"/>
        <v>0.26304018792444883</v>
      </c>
      <c r="N123" s="6">
        <f t="shared" ca="1" si="56"/>
        <v>0.26304018792444883</v>
      </c>
      <c r="O123" s="6">
        <f t="shared" si="57"/>
        <v>1.3383022576488537E-4</v>
      </c>
      <c r="P123" s="6">
        <f t="shared" ca="1" si="58"/>
        <v>3.5202727735166859E-5</v>
      </c>
      <c r="Q123" s="6">
        <f t="shared" ca="1" si="59"/>
        <v>0.14206055560792652</v>
      </c>
      <c r="R123" s="6">
        <f t="shared" ca="1" si="60"/>
        <v>0.14206055560792652</v>
      </c>
      <c r="S123" s="6">
        <f t="shared" si="61"/>
        <v>1.3383022576488537E-4</v>
      </c>
      <c r="T123" s="6">
        <f t="shared" ca="1" si="62"/>
        <v>1.9011996229293858E-5</v>
      </c>
      <c r="U123" s="6">
        <f t="shared" ca="1" si="63"/>
        <v>5.0167138551909796E-2</v>
      </c>
      <c r="V123" s="6">
        <f t="shared" ca="1" si="64"/>
        <v>5.0167138551909796E-2</v>
      </c>
      <c r="W123" s="6">
        <f t="shared" si="65"/>
        <v>1.3383022576488537E-4</v>
      </c>
      <c r="X123" s="6">
        <f t="shared" ca="1" si="66"/>
        <v>6.7138794783803725E-6</v>
      </c>
      <c r="Y123" s="6">
        <f t="shared" ca="1" si="67"/>
        <v>0.20547402301726803</v>
      </c>
      <c r="Z123" s="6">
        <f t="shared" ca="1" si="68"/>
        <v>0.20547402301726803</v>
      </c>
      <c r="AA123" s="6">
        <f t="shared" si="69"/>
        <v>1.3383022576488537E-4</v>
      </c>
      <c r="AB123" s="6">
        <f t="shared" ca="1" si="70"/>
        <v>2.7498634889220234E-5</v>
      </c>
      <c r="AC123" s="6">
        <f t="shared" ca="1" si="71"/>
        <v>0.37095830856789969</v>
      </c>
      <c r="AD123" s="6">
        <f t="shared" ca="1" si="72"/>
        <v>0.37095830856789969</v>
      </c>
      <c r="AE123" s="6">
        <f t="shared" si="73"/>
        <v>1.3383022576488537E-4</v>
      </c>
      <c r="AF123" s="6">
        <f t="shared" ca="1" si="74"/>
        <v>4.9645434185002028E-5</v>
      </c>
      <c r="AG123" s="5">
        <f t="shared" ca="1" si="76"/>
        <v>0</v>
      </c>
      <c r="AH123" s="5">
        <f t="shared" ca="1" si="77"/>
        <v>0</v>
      </c>
      <c r="AI123" s="5">
        <f t="shared" ca="1" si="78"/>
        <v>6.6</v>
      </c>
      <c r="AJ123" s="5">
        <f t="shared" ca="1" si="79"/>
        <v>6.6</v>
      </c>
      <c r="AK123" s="5">
        <f t="shared" ca="1" si="80"/>
        <v>0</v>
      </c>
      <c r="AL123" s="5">
        <f t="shared" ca="1" si="81"/>
        <v>0</v>
      </c>
      <c r="AM123" s="5">
        <f t="shared" ca="1" si="75"/>
        <v>13.2</v>
      </c>
    </row>
  </sheetData>
  <mergeCells count="9">
    <mergeCell ref="AC1:AF1"/>
    <mergeCell ref="H1:H2"/>
    <mergeCell ref="A9:F9"/>
    <mergeCell ref="I1:L1"/>
    <mergeCell ref="M1:P1"/>
    <mergeCell ref="Q1:T1"/>
    <mergeCell ref="U1:X1"/>
    <mergeCell ref="Y1:AB1"/>
    <mergeCell ref="B1:C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5DD31-D7FD-45B6-BD62-731FE76FC80F}">
  <dimension ref="C1:I181"/>
  <sheetViews>
    <sheetView workbookViewId="0"/>
  </sheetViews>
  <sheetFormatPr defaultRowHeight="14.4" x14ac:dyDescent="0.3"/>
  <cols>
    <col min="3" max="3" width="16.33203125" bestFit="1" customWidth="1"/>
    <col min="4" max="4" width="24.6640625" bestFit="1" customWidth="1"/>
    <col min="5" max="5" width="14" bestFit="1" customWidth="1"/>
    <col min="6" max="6" width="26" bestFit="1" customWidth="1"/>
    <col min="7" max="7" width="38.88671875" bestFit="1" customWidth="1"/>
    <col min="8" max="8" width="28.6640625" bestFit="1" customWidth="1"/>
    <col min="9" max="9" width="20.6640625" bestFit="1" customWidth="1"/>
    <col min="10" max="10" width="32.33203125" bestFit="1" customWidth="1"/>
    <col min="11" max="11" width="12" bestFit="1" customWidth="1"/>
    <col min="12" max="12" width="17.44140625" bestFit="1" customWidth="1"/>
  </cols>
  <sheetData>
    <row r="1" spans="3:9" x14ac:dyDescent="0.3">
      <c r="C1" s="17" t="s">
        <v>37</v>
      </c>
      <c r="D1" s="17" t="s">
        <v>38</v>
      </c>
      <c r="E1" s="17" t="s">
        <v>8</v>
      </c>
      <c r="F1" s="17" t="s">
        <v>39</v>
      </c>
      <c r="G1" s="17" t="s">
        <v>40</v>
      </c>
      <c r="H1" s="17" t="s">
        <v>41</v>
      </c>
      <c r="I1" s="17" t="s">
        <v>42</v>
      </c>
    </row>
    <row r="2" spans="3:9" x14ac:dyDescent="0.3">
      <c r="C2" s="18">
        <f ca="1">RAND()</f>
        <v>0.81362198082386161</v>
      </c>
      <c r="D2" s="18">
        <f ca="1">_xlfn.LOGNORM.INV(C2,3.09,0.15)</f>
        <v>25.120855937926269</v>
      </c>
      <c r="E2" s="18">
        <f ca="1">(1-((3*D2)/100))</f>
        <v>0.24637432186221186</v>
      </c>
      <c r="F2" s="18">
        <v>1</v>
      </c>
      <c r="G2" s="18">
        <f>H2</f>
        <v>2.9797632350545551E-3</v>
      </c>
      <c r="H2" s="18">
        <f>_xlfn.NORM.DIST(F2,12,4,TRUE)</f>
        <v>2.9797632350545551E-3</v>
      </c>
      <c r="I2" s="18">
        <f>G2*6.6*20</f>
        <v>0.39332874702720122</v>
      </c>
    </row>
    <row r="3" spans="3:9" x14ac:dyDescent="0.3">
      <c r="C3" s="18">
        <f t="shared" ref="C3:C66" ca="1" si="0">RAND()</f>
        <v>0.49517384807015774</v>
      </c>
      <c r="D3" s="18">
        <f t="shared" ref="D3:D66" ca="1" si="1">_xlfn.LOGNORM.INV(C3,3.09,0.15)</f>
        <v>21.937233442978432</v>
      </c>
      <c r="E3" s="18">
        <f t="shared" ref="E3:E66" ca="1" si="2">(1-((3*D3)/100))</f>
        <v>0.34188299671064692</v>
      </c>
      <c r="F3" s="18">
        <v>2</v>
      </c>
      <c r="G3" s="18">
        <f>H3-H2</f>
        <v>3.229902090721578E-3</v>
      </c>
      <c r="H3" s="18">
        <f t="shared" ref="H3:H25" si="3">_xlfn.NORM.DIST(F3,12,4,TRUE)</f>
        <v>6.2096653257761331E-3</v>
      </c>
      <c r="I3" s="18">
        <f t="shared" ref="I3:I25" si="4">G3*6.6*20</f>
        <v>0.42634707597524829</v>
      </c>
    </row>
    <row r="4" spans="3:9" x14ac:dyDescent="0.3">
      <c r="C4" s="18">
        <f t="shared" ca="1" si="0"/>
        <v>7.1145346965587497E-2</v>
      </c>
      <c r="D4" s="18">
        <f t="shared" ca="1" si="1"/>
        <v>17.635306087850605</v>
      </c>
      <c r="E4" s="18">
        <f t="shared" ca="1" si="2"/>
        <v>0.4709408173644819</v>
      </c>
      <c r="F4" s="18">
        <v>3</v>
      </c>
      <c r="G4" s="18">
        <f>H4-H3</f>
        <v>6.0148073292685626E-3</v>
      </c>
      <c r="H4" s="18">
        <f t="shared" si="3"/>
        <v>1.2224472655044696E-2</v>
      </c>
      <c r="I4" s="18">
        <f t="shared" si="4"/>
        <v>0.79395456746345017</v>
      </c>
    </row>
    <row r="5" spans="3:9" x14ac:dyDescent="0.3">
      <c r="C5" s="18">
        <f t="shared" ca="1" si="0"/>
        <v>0.90912132804342694</v>
      </c>
      <c r="D5" s="18">
        <f t="shared" ca="1" si="1"/>
        <v>26.851039973720098</v>
      </c>
      <c r="E5" s="18">
        <f t="shared" ca="1" si="2"/>
        <v>0.19446880078839712</v>
      </c>
      <c r="F5" s="18">
        <v>4</v>
      </c>
      <c r="G5" s="18">
        <f t="shared" ref="G5:G25" si="5">H5-H4</f>
        <v>1.0525659293134496E-2</v>
      </c>
      <c r="H5" s="18">
        <f t="shared" si="3"/>
        <v>2.2750131948179191E-2</v>
      </c>
      <c r="I5" s="18">
        <f t="shared" si="4"/>
        <v>1.3893870266937534</v>
      </c>
    </row>
    <row r="6" spans="3:9" x14ac:dyDescent="0.3">
      <c r="C6" s="18">
        <f t="shared" ca="1" si="0"/>
        <v>6.0969264310963722E-2</v>
      </c>
      <c r="D6" s="18">
        <f t="shared" ca="1" si="1"/>
        <v>17.426583347903208</v>
      </c>
      <c r="E6" s="18">
        <f t="shared" ca="1" si="2"/>
        <v>0.47720249956290373</v>
      </c>
      <c r="F6" s="18">
        <v>5</v>
      </c>
      <c r="G6" s="18">
        <f t="shared" si="5"/>
        <v>1.7309024915637908E-2</v>
      </c>
      <c r="H6" s="18">
        <f t="shared" si="3"/>
        <v>4.00591568638171E-2</v>
      </c>
      <c r="I6" s="18">
        <f t="shared" si="4"/>
        <v>2.2847912888642039</v>
      </c>
    </row>
    <row r="7" spans="3:9" x14ac:dyDescent="0.3">
      <c r="C7" s="18">
        <f t="shared" ca="1" si="0"/>
        <v>0.74681251696023387</v>
      </c>
      <c r="D7" s="18">
        <f t="shared" ca="1" si="1"/>
        <v>24.280508704360233</v>
      </c>
      <c r="E7" s="18">
        <f t="shared" ca="1" si="2"/>
        <v>0.27158473886919299</v>
      </c>
      <c r="F7" s="18">
        <v>6</v>
      </c>
      <c r="G7" s="18">
        <f t="shared" si="5"/>
        <v>2.6748044405040958E-2</v>
      </c>
      <c r="H7" s="18">
        <f t="shared" si="3"/>
        <v>6.6807201268858057E-2</v>
      </c>
      <c r="I7" s="18">
        <f t="shared" si="4"/>
        <v>3.5307418614654065</v>
      </c>
    </row>
    <row r="8" spans="3:9" x14ac:dyDescent="0.3">
      <c r="C8" s="18">
        <f t="shared" ca="1" si="0"/>
        <v>0.48152690537252807</v>
      </c>
      <c r="D8" s="18">
        <f t="shared" ca="1" si="1"/>
        <v>21.824904779011117</v>
      </c>
      <c r="E8" s="18">
        <f t="shared" ca="1" si="2"/>
        <v>0.34525285662966654</v>
      </c>
      <c r="F8" s="18">
        <v>7</v>
      </c>
      <c r="G8" s="18">
        <f t="shared" si="5"/>
        <v>3.8842572397997197E-2</v>
      </c>
      <c r="H8" s="18">
        <f t="shared" si="3"/>
        <v>0.10564977366685525</v>
      </c>
      <c r="I8" s="18">
        <f t="shared" si="4"/>
        <v>5.1272195565356293</v>
      </c>
    </row>
    <row r="9" spans="3:9" x14ac:dyDescent="0.3">
      <c r="C9" s="18">
        <f t="shared" ca="1" si="0"/>
        <v>0.54503571451538924</v>
      </c>
      <c r="D9" s="18">
        <f t="shared" ca="1" si="1"/>
        <v>22.353195711319351</v>
      </c>
      <c r="E9" s="18">
        <f t="shared" ca="1" si="2"/>
        <v>0.32940412866041957</v>
      </c>
      <c r="F9" s="18">
        <v>8</v>
      </c>
      <c r="G9" s="18">
        <f t="shared" si="5"/>
        <v>5.3005480264601737E-2</v>
      </c>
      <c r="H9" s="18">
        <f t="shared" si="3"/>
        <v>0.15865525393145699</v>
      </c>
      <c r="I9" s="18">
        <f t="shared" si="4"/>
        <v>6.9967233949274288</v>
      </c>
    </row>
    <row r="10" spans="3:9" x14ac:dyDescent="0.3">
      <c r="C10" s="18">
        <f t="shared" ca="1" si="0"/>
        <v>5.8790447071174312E-2</v>
      </c>
      <c r="D10" s="18">
        <f t="shared" ca="1" si="1"/>
        <v>17.378758955889388</v>
      </c>
      <c r="E10" s="18">
        <f t="shared" ca="1" si="2"/>
        <v>0.47863723132331837</v>
      </c>
      <c r="F10" s="18">
        <v>9</v>
      </c>
      <c r="G10" s="18">
        <f t="shared" si="5"/>
        <v>6.7972098445411216E-2</v>
      </c>
      <c r="H10" s="18">
        <f t="shared" si="3"/>
        <v>0.22662735237686821</v>
      </c>
      <c r="I10" s="18">
        <f t="shared" si="4"/>
        <v>8.97231699479428</v>
      </c>
    </row>
    <row r="11" spans="3:9" x14ac:dyDescent="0.3">
      <c r="C11" s="18">
        <f t="shared" ca="1" si="0"/>
        <v>0.14489884961737443</v>
      </c>
      <c r="D11" s="18">
        <f t="shared" ca="1" si="1"/>
        <v>18.750401636596269</v>
      </c>
      <c r="E11" s="18">
        <f t="shared" ca="1" si="2"/>
        <v>0.4374879509021119</v>
      </c>
      <c r="F11" s="18">
        <v>10</v>
      </c>
      <c r="G11" s="18">
        <f t="shared" si="5"/>
        <v>8.1910186349118674E-2</v>
      </c>
      <c r="H11" s="18">
        <f t="shared" si="3"/>
        <v>0.30853753872598688</v>
      </c>
      <c r="I11" s="18">
        <f t="shared" si="4"/>
        <v>10.812144598083664</v>
      </c>
    </row>
    <row r="12" spans="3:9" x14ac:dyDescent="0.3">
      <c r="C12" s="18">
        <f t="shared" ca="1" si="0"/>
        <v>0.83960388495365412</v>
      </c>
      <c r="D12" s="18">
        <f t="shared" ca="1" si="1"/>
        <v>25.506279523292683</v>
      </c>
      <c r="E12" s="18">
        <f t="shared" ca="1" si="2"/>
        <v>0.23481161430121944</v>
      </c>
      <c r="F12" s="18">
        <v>11</v>
      </c>
      <c r="G12" s="18">
        <f t="shared" si="5"/>
        <v>9.2756135591089417E-2</v>
      </c>
      <c r="H12" s="18">
        <f t="shared" si="3"/>
        <v>0.4012936743170763</v>
      </c>
      <c r="I12" s="18">
        <f t="shared" si="4"/>
        <v>12.243809898023803</v>
      </c>
    </row>
    <row r="13" spans="3:9" x14ac:dyDescent="0.3">
      <c r="C13" s="18">
        <f t="shared" ca="1" si="0"/>
        <v>0.97206550665257918</v>
      </c>
      <c r="D13" s="18">
        <f t="shared" ca="1" si="1"/>
        <v>29.27718164541221</v>
      </c>
      <c r="E13" s="18">
        <f t="shared" ca="1" si="2"/>
        <v>0.12168455063763373</v>
      </c>
      <c r="F13" s="18">
        <v>12</v>
      </c>
      <c r="G13" s="18">
        <f t="shared" si="5"/>
        <v>9.8706325682923701E-2</v>
      </c>
      <c r="H13" s="18">
        <f t="shared" si="3"/>
        <v>0.5</v>
      </c>
      <c r="I13" s="18">
        <f t="shared" si="4"/>
        <v>13.029234990145929</v>
      </c>
    </row>
    <row r="14" spans="3:9" x14ac:dyDescent="0.3">
      <c r="C14" s="18">
        <f t="shared" ca="1" si="0"/>
        <v>5.151367210110136E-2</v>
      </c>
      <c r="D14" s="18">
        <f t="shared" ca="1" si="1"/>
        <v>17.209255626620777</v>
      </c>
      <c r="E14" s="18">
        <f t="shared" ca="1" si="2"/>
        <v>0.48372233120137664</v>
      </c>
      <c r="F14" s="18">
        <v>13</v>
      </c>
      <c r="G14" s="18">
        <f t="shared" si="5"/>
        <v>9.8706325682923701E-2</v>
      </c>
      <c r="H14" s="18">
        <f t="shared" si="3"/>
        <v>0.5987063256829237</v>
      </c>
      <c r="I14" s="18">
        <f t="shared" si="4"/>
        <v>13.029234990145929</v>
      </c>
    </row>
    <row r="15" spans="3:9" x14ac:dyDescent="0.3">
      <c r="C15" s="18">
        <f t="shared" ca="1" si="0"/>
        <v>6.3274547585782104E-2</v>
      </c>
      <c r="D15" s="18">
        <f t="shared" ca="1" si="1"/>
        <v>17.475887671322777</v>
      </c>
      <c r="E15" s="18">
        <f t="shared" ca="1" si="2"/>
        <v>0.47572336986031671</v>
      </c>
      <c r="F15" s="18">
        <v>14</v>
      </c>
      <c r="G15" s="18">
        <f t="shared" si="5"/>
        <v>9.2756135591089417E-2</v>
      </c>
      <c r="H15" s="18">
        <f t="shared" si="3"/>
        <v>0.69146246127401312</v>
      </c>
      <c r="I15" s="18">
        <f t="shared" si="4"/>
        <v>12.243809898023803</v>
      </c>
    </row>
    <row r="16" spans="3:9" x14ac:dyDescent="0.3">
      <c r="C16" s="18">
        <f t="shared" ca="1" si="0"/>
        <v>0.94286347117974645</v>
      </c>
      <c r="D16" s="18">
        <f t="shared" ca="1" si="1"/>
        <v>27.851622078509756</v>
      </c>
      <c r="E16" s="18">
        <f t="shared" ca="1" si="2"/>
        <v>0.16445133764470743</v>
      </c>
      <c r="F16" s="18">
        <v>15</v>
      </c>
      <c r="G16" s="18">
        <f t="shared" si="5"/>
        <v>8.1910186349118619E-2</v>
      </c>
      <c r="H16" s="18">
        <f t="shared" si="3"/>
        <v>0.77337264762313174</v>
      </c>
      <c r="I16" s="18">
        <f t="shared" si="4"/>
        <v>10.812144598083657</v>
      </c>
    </row>
    <row r="17" spans="3:9" x14ac:dyDescent="0.3">
      <c r="C17" s="18">
        <f t="shared" ca="1" si="0"/>
        <v>0.95170349302781332</v>
      </c>
      <c r="D17" s="18">
        <f t="shared" ca="1" si="1"/>
        <v>28.197688093712969</v>
      </c>
      <c r="E17" s="18">
        <f t="shared" ca="1" si="2"/>
        <v>0.15406935718861092</v>
      </c>
      <c r="F17" s="18">
        <v>16</v>
      </c>
      <c r="G17" s="18">
        <f t="shared" si="5"/>
        <v>6.79720984454113E-2</v>
      </c>
      <c r="H17" s="18">
        <f t="shared" si="3"/>
        <v>0.84134474606854304</v>
      </c>
      <c r="I17" s="18">
        <f t="shared" si="4"/>
        <v>8.9723169947942907</v>
      </c>
    </row>
    <row r="18" spans="3:9" x14ac:dyDescent="0.3">
      <c r="C18" s="18">
        <f t="shared" ca="1" si="0"/>
        <v>5.1200403230471259E-2</v>
      </c>
      <c r="D18" s="18">
        <f t="shared" ca="1" si="1"/>
        <v>17.201581949759888</v>
      </c>
      <c r="E18" s="18">
        <f t="shared" ca="1" si="2"/>
        <v>0.48395254150720335</v>
      </c>
      <c r="F18" s="18">
        <v>17</v>
      </c>
      <c r="G18" s="18">
        <f t="shared" si="5"/>
        <v>5.3005480264601723E-2</v>
      </c>
      <c r="H18" s="18">
        <f t="shared" si="3"/>
        <v>0.89435022633314476</v>
      </c>
      <c r="I18" s="18">
        <f t="shared" si="4"/>
        <v>6.996723394927427</v>
      </c>
    </row>
    <row r="19" spans="3:9" x14ac:dyDescent="0.3">
      <c r="C19" s="18">
        <f t="shared" ca="1" si="0"/>
        <v>0.30083179434456475</v>
      </c>
      <c r="D19" s="18">
        <f t="shared" ca="1" si="1"/>
        <v>20.321888320323136</v>
      </c>
      <c r="E19" s="18">
        <f t="shared" ca="1" si="2"/>
        <v>0.39034335039030599</v>
      </c>
      <c r="F19" s="18">
        <v>18</v>
      </c>
      <c r="G19" s="18">
        <f t="shared" si="5"/>
        <v>3.8842572397997155E-2</v>
      </c>
      <c r="H19" s="18">
        <f t="shared" si="3"/>
        <v>0.93319279873114191</v>
      </c>
      <c r="I19" s="18">
        <f t="shared" si="4"/>
        <v>5.127219556535624</v>
      </c>
    </row>
    <row r="20" spans="3:9" x14ac:dyDescent="0.3">
      <c r="C20" s="18">
        <f t="shared" ca="1" si="0"/>
        <v>0.82133769637552045</v>
      </c>
      <c r="D20" s="18">
        <f t="shared" ca="1" si="1"/>
        <v>25.230945709243425</v>
      </c>
      <c r="E20" s="18">
        <f t="shared" ca="1" si="2"/>
        <v>0.24307162872269727</v>
      </c>
      <c r="F20" s="18">
        <v>19</v>
      </c>
      <c r="G20" s="18">
        <f t="shared" si="5"/>
        <v>2.6748044405040972E-2</v>
      </c>
      <c r="H20" s="18">
        <f t="shared" si="3"/>
        <v>0.95994084313618289</v>
      </c>
      <c r="I20" s="18">
        <f t="shared" si="4"/>
        <v>3.5307418614654078</v>
      </c>
    </row>
    <row r="21" spans="3:9" x14ac:dyDescent="0.3">
      <c r="C21" s="18">
        <f t="shared" ca="1" si="0"/>
        <v>0.29498287366976683</v>
      </c>
      <c r="D21" s="18">
        <f t="shared" ca="1" si="1"/>
        <v>20.270510595776578</v>
      </c>
      <c r="E21" s="18">
        <f t="shared" ca="1" si="2"/>
        <v>0.39188468212670269</v>
      </c>
      <c r="F21" s="18">
        <v>20</v>
      </c>
      <c r="G21" s="18">
        <f t="shared" si="5"/>
        <v>1.7309024915637905E-2</v>
      </c>
      <c r="H21" s="18">
        <f t="shared" si="3"/>
        <v>0.97724986805182079</v>
      </c>
      <c r="I21" s="18">
        <f t="shared" si="4"/>
        <v>2.2847912888642035</v>
      </c>
    </row>
    <row r="22" spans="3:9" x14ac:dyDescent="0.3">
      <c r="C22" s="18">
        <f t="shared" ca="1" si="0"/>
        <v>0.57808289340354624</v>
      </c>
      <c r="D22" s="18">
        <f t="shared" ca="1" si="1"/>
        <v>22.636162100896858</v>
      </c>
      <c r="E22" s="18">
        <f t="shared" ca="1" si="2"/>
        <v>0.32091513697309426</v>
      </c>
      <c r="F22" s="18">
        <v>21</v>
      </c>
      <c r="G22" s="18">
        <f t="shared" si="5"/>
        <v>1.0525659293134537E-2</v>
      </c>
      <c r="H22" s="18">
        <f t="shared" si="3"/>
        <v>0.98777552734495533</v>
      </c>
      <c r="I22" s="18">
        <f t="shared" si="4"/>
        <v>1.3893870266937589</v>
      </c>
    </row>
    <row r="23" spans="3:9" x14ac:dyDescent="0.3">
      <c r="C23" s="18">
        <f t="shared" ca="1" si="0"/>
        <v>0.58408093891538704</v>
      </c>
      <c r="D23" s="18">
        <f t="shared" ca="1" si="1"/>
        <v>22.688352918610782</v>
      </c>
      <c r="E23" s="18">
        <f t="shared" ca="1" si="2"/>
        <v>0.31934941244167647</v>
      </c>
      <c r="F23" s="18">
        <v>22</v>
      </c>
      <c r="G23" s="18">
        <f t="shared" si="5"/>
        <v>6.0148073292685122E-3</v>
      </c>
      <c r="H23" s="18">
        <f t="shared" si="3"/>
        <v>0.99379033467422384</v>
      </c>
      <c r="I23" s="18">
        <f t="shared" si="4"/>
        <v>0.79395456746344351</v>
      </c>
    </row>
    <row r="24" spans="3:9" x14ac:dyDescent="0.3">
      <c r="C24" s="18">
        <f t="shared" ca="1" si="0"/>
        <v>0.13884021128318758</v>
      </c>
      <c r="D24" s="18">
        <f t="shared" ca="1" si="1"/>
        <v>18.674674039849798</v>
      </c>
      <c r="E24" s="18">
        <f t="shared" ca="1" si="2"/>
        <v>0.43975977880450612</v>
      </c>
      <c r="F24" s="18">
        <v>23</v>
      </c>
      <c r="G24" s="18">
        <f t="shared" si="5"/>
        <v>3.2299020907216036E-3</v>
      </c>
      <c r="H24" s="18">
        <f t="shared" si="3"/>
        <v>0.99702023676494544</v>
      </c>
      <c r="I24" s="18">
        <f t="shared" si="4"/>
        <v>0.42634707597525162</v>
      </c>
    </row>
    <row r="25" spans="3:9" x14ac:dyDescent="0.3">
      <c r="C25" s="18">
        <f t="shared" ca="1" si="0"/>
        <v>0.11452580322337813</v>
      </c>
      <c r="D25" s="18">
        <f t="shared" ca="1" si="1"/>
        <v>18.349075267147949</v>
      </c>
      <c r="E25" s="18">
        <f t="shared" ca="1" si="2"/>
        <v>0.44952774198556156</v>
      </c>
      <c r="F25" s="18">
        <v>24</v>
      </c>
      <c r="G25" s="18">
        <f t="shared" si="5"/>
        <v>1.6298652034244521E-3</v>
      </c>
      <c r="H25" s="18">
        <f t="shared" si="3"/>
        <v>0.9986501019683699</v>
      </c>
      <c r="I25" s="18">
        <f t="shared" si="4"/>
        <v>0.21514220685202767</v>
      </c>
    </row>
    <row r="26" spans="3:9" x14ac:dyDescent="0.3">
      <c r="C26" s="18">
        <f t="shared" ca="1" si="0"/>
        <v>0.53489742153637598</v>
      </c>
      <c r="D26" s="18">
        <f t="shared" ca="1" si="1"/>
        <v>22.267718039691282</v>
      </c>
      <c r="E26" s="18">
        <f t="shared" ca="1" si="2"/>
        <v>0.33196845880926162</v>
      </c>
      <c r="F26" s="19"/>
      <c r="G26" s="19"/>
      <c r="H26" s="19"/>
      <c r="I26" s="19"/>
    </row>
    <row r="27" spans="3:9" x14ac:dyDescent="0.3">
      <c r="C27" s="18">
        <f t="shared" ca="1" si="0"/>
        <v>0.42920302070043215</v>
      </c>
      <c r="D27" s="18">
        <f t="shared" ca="1" si="1"/>
        <v>21.396759036256505</v>
      </c>
      <c r="E27" s="18">
        <f t="shared" ca="1" si="2"/>
        <v>0.35809722891230478</v>
      </c>
      <c r="F27" s="19"/>
      <c r="G27" s="19"/>
      <c r="H27" s="19"/>
      <c r="I27" s="19"/>
    </row>
    <row r="28" spans="3:9" x14ac:dyDescent="0.3">
      <c r="C28" s="18">
        <f t="shared" ca="1" si="0"/>
        <v>0.81314620245889824</v>
      </c>
      <c r="D28" s="18">
        <f t="shared" ca="1" si="1"/>
        <v>25.114176596931447</v>
      </c>
      <c r="E28" s="18">
        <f t="shared" ca="1" si="2"/>
        <v>0.24657470209205656</v>
      </c>
      <c r="F28" s="19"/>
      <c r="G28" s="19"/>
      <c r="H28" s="19"/>
      <c r="I28" s="19"/>
    </row>
    <row r="29" spans="3:9" x14ac:dyDescent="0.3">
      <c r="C29" s="18">
        <f t="shared" ca="1" si="0"/>
        <v>0.60135163784664247</v>
      </c>
      <c r="D29" s="18">
        <f t="shared" ca="1" si="1"/>
        <v>22.840312833444251</v>
      </c>
      <c r="E29" s="18">
        <f t="shared" ca="1" si="2"/>
        <v>0.31479061499667238</v>
      </c>
      <c r="F29" s="19"/>
      <c r="G29" s="19"/>
      <c r="H29" s="19"/>
      <c r="I29" s="19"/>
    </row>
    <row r="30" spans="3:9" x14ac:dyDescent="0.3">
      <c r="C30" s="18">
        <f t="shared" ca="1" si="0"/>
        <v>8.4886373810925231E-2</v>
      </c>
      <c r="D30" s="18">
        <f t="shared" ca="1" si="1"/>
        <v>17.88674334290635</v>
      </c>
      <c r="E30" s="18">
        <f t="shared" ca="1" si="2"/>
        <v>0.46339769971280953</v>
      </c>
      <c r="F30" s="19"/>
      <c r="G30" s="19"/>
      <c r="H30" s="19"/>
      <c r="I30" s="19"/>
    </row>
    <row r="31" spans="3:9" x14ac:dyDescent="0.3">
      <c r="C31" s="18">
        <f t="shared" ca="1" si="0"/>
        <v>0.22549502277174061</v>
      </c>
      <c r="D31" s="18">
        <f t="shared" ca="1" si="1"/>
        <v>19.627569313285292</v>
      </c>
      <c r="E31" s="18">
        <f t="shared" ca="1" si="2"/>
        <v>0.41117292060144128</v>
      </c>
      <c r="F31" s="19"/>
      <c r="G31" s="19"/>
      <c r="H31" s="19"/>
      <c r="I31" s="19"/>
    </row>
    <row r="32" spans="3:9" x14ac:dyDescent="0.3">
      <c r="C32" s="18">
        <f t="shared" ca="1" si="0"/>
        <v>0.4990051667236044</v>
      </c>
      <c r="D32" s="18">
        <f t="shared" ca="1" si="1"/>
        <v>21.968858943708199</v>
      </c>
      <c r="E32" s="18">
        <f t="shared" ca="1" si="2"/>
        <v>0.34093423168875403</v>
      </c>
      <c r="F32" s="19"/>
      <c r="G32" s="19"/>
      <c r="H32" s="19"/>
      <c r="I32" s="19"/>
    </row>
    <row r="33" spans="3:9" x14ac:dyDescent="0.3">
      <c r="C33" s="18">
        <f t="shared" ca="1" si="0"/>
        <v>0.89672487516806909</v>
      </c>
      <c r="D33" s="18">
        <f t="shared" ca="1" si="1"/>
        <v>26.561591665179677</v>
      </c>
      <c r="E33" s="18">
        <f t="shared" ca="1" si="2"/>
        <v>0.20315225004460968</v>
      </c>
      <c r="F33" s="19"/>
      <c r="G33" s="19"/>
      <c r="H33" s="19"/>
      <c r="I33" s="19"/>
    </row>
    <row r="34" spans="3:9" x14ac:dyDescent="0.3">
      <c r="C34" s="18">
        <f t="shared" ca="1" si="0"/>
        <v>0.56601308638366743</v>
      </c>
      <c r="D34" s="18">
        <f t="shared" ca="1" si="1"/>
        <v>22.53196358470225</v>
      </c>
      <c r="E34" s="18">
        <f t="shared" ca="1" si="2"/>
        <v>0.32404109245893253</v>
      </c>
      <c r="F34" s="19"/>
      <c r="G34" s="19"/>
      <c r="H34" s="19"/>
      <c r="I34" s="19"/>
    </row>
    <row r="35" spans="3:9" x14ac:dyDescent="0.3">
      <c r="C35" s="18">
        <f t="shared" ca="1" si="0"/>
        <v>0.51927364539072352</v>
      </c>
      <c r="D35" s="18">
        <f t="shared" ca="1" si="1"/>
        <v>22.136981942318801</v>
      </c>
      <c r="E35" s="18">
        <f t="shared" ca="1" si="2"/>
        <v>0.33589054173043598</v>
      </c>
      <c r="F35" s="19"/>
      <c r="G35" s="19"/>
      <c r="H35" s="19"/>
      <c r="I35" s="19"/>
    </row>
    <row r="36" spans="3:9" x14ac:dyDescent="0.3">
      <c r="C36" s="18">
        <f t="shared" ca="1" si="0"/>
        <v>0.39724129636564731</v>
      </c>
      <c r="D36" s="18">
        <f t="shared" ca="1" si="1"/>
        <v>21.134903556418436</v>
      </c>
      <c r="E36" s="18">
        <f t="shared" ca="1" si="2"/>
        <v>0.36595289330744696</v>
      </c>
      <c r="F36" s="19"/>
      <c r="G36" s="19"/>
      <c r="H36" s="19"/>
      <c r="I36" s="19"/>
    </row>
    <row r="37" spans="3:9" x14ac:dyDescent="0.3">
      <c r="C37" s="18">
        <f t="shared" ca="1" si="0"/>
        <v>0.40118522709896065</v>
      </c>
      <c r="D37" s="18">
        <f t="shared" ca="1" si="1"/>
        <v>21.16730826790673</v>
      </c>
      <c r="E37" s="18">
        <f t="shared" ca="1" si="2"/>
        <v>0.36498075196279811</v>
      </c>
      <c r="F37" s="19"/>
      <c r="G37" s="19"/>
      <c r="H37" s="19"/>
      <c r="I37" s="19"/>
    </row>
    <row r="38" spans="3:9" x14ac:dyDescent="0.3">
      <c r="C38" s="18">
        <f t="shared" ca="1" si="0"/>
        <v>0.50639737018047415</v>
      </c>
      <c r="D38" s="18">
        <f t="shared" ca="1" si="1"/>
        <v>22.030006975384985</v>
      </c>
      <c r="E38" s="18">
        <f t="shared" ca="1" si="2"/>
        <v>0.33909979073845053</v>
      </c>
      <c r="F38" s="19"/>
      <c r="G38" s="19"/>
      <c r="H38" s="19"/>
      <c r="I38" s="19"/>
    </row>
    <row r="39" spans="3:9" x14ac:dyDescent="0.3">
      <c r="C39" s="18">
        <f t="shared" ca="1" si="0"/>
        <v>0.33137594319576313</v>
      </c>
      <c r="D39" s="18">
        <f t="shared" ca="1" si="1"/>
        <v>20.585407661752399</v>
      </c>
      <c r="E39" s="18">
        <f t="shared" ca="1" si="2"/>
        <v>0.38243777014742808</v>
      </c>
      <c r="F39" s="19"/>
      <c r="G39" s="19"/>
      <c r="H39" s="19"/>
      <c r="I39" s="19"/>
    </row>
    <row r="40" spans="3:9" x14ac:dyDescent="0.3">
      <c r="C40" s="18">
        <f t="shared" ca="1" si="0"/>
        <v>0.97363436095314693</v>
      </c>
      <c r="D40" s="18">
        <f t="shared" ca="1" si="1"/>
        <v>29.387436746171925</v>
      </c>
      <c r="E40" s="18">
        <f t="shared" ca="1" si="2"/>
        <v>0.11837689761484227</v>
      </c>
      <c r="F40" s="19"/>
      <c r="G40" s="19"/>
      <c r="H40" s="19"/>
      <c r="I40" s="19"/>
    </row>
    <row r="41" spans="3:9" x14ac:dyDescent="0.3">
      <c r="C41" s="18">
        <f t="shared" ca="1" si="0"/>
        <v>0.76248655203558924</v>
      </c>
      <c r="D41" s="18">
        <f t="shared" ca="1" si="1"/>
        <v>24.462677533312736</v>
      </c>
      <c r="E41" s="18">
        <f t="shared" ca="1" si="2"/>
        <v>0.26611967400061787</v>
      </c>
      <c r="F41" s="19"/>
      <c r="G41" s="19"/>
      <c r="H41" s="19"/>
      <c r="I41" s="19"/>
    </row>
    <row r="42" spans="3:9" x14ac:dyDescent="0.3">
      <c r="C42" s="18">
        <f t="shared" ca="1" si="0"/>
        <v>0.87959321920606026</v>
      </c>
      <c r="D42" s="18">
        <f t="shared" ca="1" si="1"/>
        <v>26.204819875703542</v>
      </c>
      <c r="E42" s="18">
        <f t="shared" ca="1" si="2"/>
        <v>0.21385540372889378</v>
      </c>
      <c r="F42" s="19"/>
      <c r="G42" s="19"/>
      <c r="H42" s="19"/>
      <c r="I42" s="19"/>
    </row>
    <row r="43" spans="3:9" x14ac:dyDescent="0.3">
      <c r="C43" s="18">
        <f t="shared" ca="1" si="0"/>
        <v>6.7199549006741521E-2</v>
      </c>
      <c r="D43" s="18">
        <f t="shared" ca="1" si="1"/>
        <v>17.557011161751486</v>
      </c>
      <c r="E43" s="18">
        <f t="shared" ca="1" si="2"/>
        <v>0.47328966514745541</v>
      </c>
      <c r="F43" s="19"/>
      <c r="G43" s="19"/>
      <c r="H43" s="19"/>
      <c r="I43" s="19"/>
    </row>
    <row r="44" spans="3:9" x14ac:dyDescent="0.3">
      <c r="C44" s="18">
        <f t="shared" ca="1" si="0"/>
        <v>0.65770957130095686</v>
      </c>
      <c r="D44" s="18">
        <f t="shared" ca="1" si="1"/>
        <v>23.35784777906434</v>
      </c>
      <c r="E44" s="18">
        <f t="shared" ca="1" si="2"/>
        <v>0.29926456662806988</v>
      </c>
      <c r="F44" s="19"/>
      <c r="G44" s="19"/>
      <c r="H44" s="19"/>
      <c r="I44" s="19"/>
    </row>
    <row r="45" spans="3:9" x14ac:dyDescent="0.3">
      <c r="C45" s="18">
        <f t="shared" ca="1" si="0"/>
        <v>0.96939013749803038</v>
      </c>
      <c r="D45" s="18">
        <f t="shared" ca="1" si="1"/>
        <v>29.101385206498918</v>
      </c>
      <c r="E45" s="18">
        <f t="shared" ca="1" si="2"/>
        <v>0.12695844380503241</v>
      </c>
      <c r="F45" s="19"/>
      <c r="G45" s="19"/>
      <c r="H45" s="19"/>
      <c r="I45" s="19"/>
    </row>
    <row r="46" spans="3:9" x14ac:dyDescent="0.3">
      <c r="C46" s="18">
        <f t="shared" ca="1" si="0"/>
        <v>0.75988027557355753</v>
      </c>
      <c r="D46" s="18">
        <f t="shared" ca="1" si="1"/>
        <v>24.431850362988687</v>
      </c>
      <c r="E46" s="18">
        <f t="shared" ca="1" si="2"/>
        <v>0.2670444891103394</v>
      </c>
      <c r="F46" s="19"/>
      <c r="G46" s="19"/>
      <c r="H46" s="19"/>
      <c r="I46" s="19"/>
    </row>
    <row r="47" spans="3:9" x14ac:dyDescent="0.3">
      <c r="C47" s="18">
        <f t="shared" ca="1" si="0"/>
        <v>0.18856981622924729</v>
      </c>
      <c r="D47" s="18">
        <f t="shared" ca="1" si="1"/>
        <v>19.250233075284221</v>
      </c>
      <c r="E47" s="18">
        <f t="shared" ca="1" si="2"/>
        <v>0.42249300774147336</v>
      </c>
      <c r="F47" s="19"/>
      <c r="G47" s="19"/>
      <c r="H47" s="19"/>
      <c r="I47" s="19"/>
    </row>
    <row r="48" spans="3:9" x14ac:dyDescent="0.3">
      <c r="C48" s="18">
        <f t="shared" ca="1" si="0"/>
        <v>0.34809122680493365</v>
      </c>
      <c r="D48" s="18">
        <f t="shared" ca="1" si="1"/>
        <v>20.726812765085164</v>
      </c>
      <c r="E48" s="18">
        <f t="shared" ca="1" si="2"/>
        <v>0.37819561704744509</v>
      </c>
      <c r="F48" s="19"/>
      <c r="G48" s="19"/>
      <c r="H48" s="19"/>
      <c r="I48" s="19"/>
    </row>
    <row r="49" spans="3:9" x14ac:dyDescent="0.3">
      <c r="C49" s="18">
        <f t="shared" ca="1" si="0"/>
        <v>0.89055641772875604</v>
      </c>
      <c r="D49" s="18">
        <f t="shared" ca="1" si="1"/>
        <v>26.427995725988829</v>
      </c>
      <c r="E49" s="18">
        <f t="shared" ca="1" si="2"/>
        <v>0.20716012822033525</v>
      </c>
      <c r="F49" s="19"/>
      <c r="G49" s="19"/>
      <c r="H49" s="19"/>
      <c r="I49" s="19"/>
    </row>
    <row r="50" spans="3:9" x14ac:dyDescent="0.3">
      <c r="C50" s="18">
        <f t="shared" ca="1" si="0"/>
        <v>0.17313253071724832</v>
      </c>
      <c r="D50" s="18">
        <f t="shared" ca="1" si="1"/>
        <v>19.081536969556932</v>
      </c>
      <c r="E50" s="18">
        <f t="shared" ca="1" si="2"/>
        <v>0.4275538909132921</v>
      </c>
      <c r="F50" s="19"/>
      <c r="G50" s="19"/>
      <c r="H50" s="19"/>
      <c r="I50" s="19"/>
    </row>
    <row r="51" spans="3:9" x14ac:dyDescent="0.3">
      <c r="C51" s="18">
        <f t="shared" ca="1" si="0"/>
        <v>0.75045808932358626</v>
      </c>
      <c r="D51" s="18">
        <f t="shared" ca="1" si="1"/>
        <v>24.32220695751154</v>
      </c>
      <c r="E51" s="18">
        <f t="shared" ca="1" si="2"/>
        <v>0.27033379127465385</v>
      </c>
      <c r="F51" s="19"/>
      <c r="G51" s="19"/>
      <c r="H51" s="19"/>
      <c r="I51" s="19"/>
    </row>
    <row r="52" spans="3:9" x14ac:dyDescent="0.3">
      <c r="C52" s="18">
        <f t="shared" ca="1" si="0"/>
        <v>0.44280501864107646</v>
      </c>
      <c r="D52" s="18">
        <f t="shared" ca="1" si="1"/>
        <v>21.507910826334811</v>
      </c>
      <c r="E52" s="18">
        <f t="shared" ca="1" si="2"/>
        <v>0.35476267520995564</v>
      </c>
      <c r="F52" s="19"/>
      <c r="G52" s="19"/>
      <c r="H52" s="19"/>
      <c r="I52" s="19"/>
    </row>
    <row r="53" spans="3:9" x14ac:dyDescent="0.3">
      <c r="C53" s="18">
        <f t="shared" ca="1" si="0"/>
        <v>0.95907488637129379</v>
      </c>
      <c r="D53" s="18">
        <f t="shared" ca="1" si="1"/>
        <v>28.531464898418182</v>
      </c>
      <c r="E53" s="18">
        <f t="shared" ca="1" si="2"/>
        <v>0.1440560530474545</v>
      </c>
      <c r="F53" s="19"/>
      <c r="G53" s="19"/>
      <c r="H53" s="19"/>
      <c r="I53" s="19"/>
    </row>
    <row r="54" spans="3:9" x14ac:dyDescent="0.3">
      <c r="C54" s="18">
        <f t="shared" ca="1" si="0"/>
        <v>0.5067259255058123</v>
      </c>
      <c r="D54" s="18">
        <f t="shared" ca="1" si="1"/>
        <v>22.032728986717448</v>
      </c>
      <c r="E54" s="18">
        <f t="shared" ca="1" si="2"/>
        <v>0.3390181303984765</v>
      </c>
      <c r="F54" s="19"/>
      <c r="G54" s="19"/>
      <c r="H54" s="19"/>
      <c r="I54" s="19"/>
    </row>
    <row r="55" spans="3:9" x14ac:dyDescent="0.3">
      <c r="C55" s="18">
        <f t="shared" ca="1" si="0"/>
        <v>0.22370142458226716</v>
      </c>
      <c r="D55" s="18">
        <f t="shared" ca="1" si="1"/>
        <v>19.609952194839067</v>
      </c>
      <c r="E55" s="18">
        <f t="shared" ca="1" si="2"/>
        <v>0.41170143415482796</v>
      </c>
      <c r="F55" s="19"/>
      <c r="G55" s="19"/>
      <c r="H55" s="19"/>
      <c r="I55" s="19"/>
    </row>
    <row r="56" spans="3:9" x14ac:dyDescent="0.3">
      <c r="C56" s="18">
        <f t="shared" ca="1" si="0"/>
        <v>0.11143321585749888</v>
      </c>
      <c r="D56" s="18">
        <f t="shared" ca="1" si="1"/>
        <v>18.304717046991787</v>
      </c>
      <c r="E56" s="18">
        <f t="shared" ca="1" si="2"/>
        <v>0.45085848859024635</v>
      </c>
      <c r="F56" s="19"/>
      <c r="G56" s="19"/>
      <c r="H56" s="19"/>
      <c r="I56" s="19"/>
    </row>
    <row r="57" spans="3:9" x14ac:dyDescent="0.3">
      <c r="C57" s="18">
        <f t="shared" ca="1" si="0"/>
        <v>0.11634648279616233</v>
      </c>
      <c r="D57" s="18">
        <f t="shared" ca="1" si="1"/>
        <v>18.374841453668409</v>
      </c>
      <c r="E57" s="18">
        <f t="shared" ca="1" si="2"/>
        <v>0.44875475638994766</v>
      </c>
      <c r="F57" s="19"/>
      <c r="G57" s="19"/>
      <c r="H57" s="19"/>
      <c r="I57" s="19"/>
    </row>
    <row r="58" spans="3:9" x14ac:dyDescent="0.3">
      <c r="C58" s="18">
        <f t="shared" ca="1" si="0"/>
        <v>0.45668910748231784</v>
      </c>
      <c r="D58" s="18">
        <f t="shared" ca="1" si="1"/>
        <v>21.621392804071899</v>
      </c>
      <c r="E58" s="18">
        <f t="shared" ca="1" si="2"/>
        <v>0.35135821587784311</v>
      </c>
      <c r="F58" s="19"/>
      <c r="G58" s="19"/>
      <c r="H58" s="19"/>
      <c r="I58" s="19"/>
    </row>
    <row r="59" spans="3:9" x14ac:dyDescent="0.3">
      <c r="C59" s="18">
        <f t="shared" ca="1" si="0"/>
        <v>6.8763847599659256E-2</v>
      </c>
      <c r="D59" s="18">
        <f t="shared" ca="1" si="1"/>
        <v>17.588422385165867</v>
      </c>
      <c r="E59" s="18">
        <f t="shared" ca="1" si="2"/>
        <v>0.47234732844502403</v>
      </c>
      <c r="F59" s="19"/>
      <c r="G59" s="19"/>
      <c r="H59" s="19"/>
      <c r="I59" s="19"/>
    </row>
    <row r="60" spans="3:9" x14ac:dyDescent="0.3">
      <c r="C60" s="18">
        <f t="shared" ca="1" si="0"/>
        <v>4.6614438394263047E-2</v>
      </c>
      <c r="D60" s="18">
        <f t="shared" ca="1" si="1"/>
        <v>17.08514061148616</v>
      </c>
      <c r="E60" s="18">
        <f t="shared" ca="1" si="2"/>
        <v>0.48744578165541519</v>
      </c>
      <c r="F60" s="19"/>
      <c r="G60" s="19"/>
      <c r="H60" s="19"/>
      <c r="I60" s="19"/>
    </row>
    <row r="61" spans="3:9" x14ac:dyDescent="0.3">
      <c r="C61" s="18">
        <f t="shared" ca="1" si="0"/>
        <v>0.54468280656180201</v>
      </c>
      <c r="D61" s="18">
        <f t="shared" ca="1" si="1"/>
        <v>22.350210943725589</v>
      </c>
      <c r="E61" s="18">
        <f t="shared" ca="1" si="2"/>
        <v>0.32949367168823229</v>
      </c>
      <c r="F61" s="19"/>
      <c r="G61" s="19"/>
      <c r="H61" s="19"/>
      <c r="I61" s="19"/>
    </row>
    <row r="62" spans="3:9" x14ac:dyDescent="0.3">
      <c r="C62" s="18">
        <f t="shared" ca="1" si="0"/>
        <v>0.55065380750295367</v>
      </c>
      <c r="D62" s="18">
        <f t="shared" ca="1" si="1"/>
        <v>22.400807432491163</v>
      </c>
      <c r="E62" s="18">
        <f t="shared" ca="1" si="2"/>
        <v>0.32797577702526515</v>
      </c>
      <c r="F62" s="19"/>
      <c r="G62" s="19"/>
      <c r="H62" s="19"/>
      <c r="I62" s="19"/>
    </row>
    <row r="63" spans="3:9" x14ac:dyDescent="0.3">
      <c r="C63" s="18">
        <f t="shared" ca="1" si="0"/>
        <v>0.50904250832729925</v>
      </c>
      <c r="D63" s="18">
        <f t="shared" ca="1" si="1"/>
        <v>22.051932113132139</v>
      </c>
      <c r="E63" s="18">
        <f t="shared" ca="1" si="2"/>
        <v>0.33844203660603578</v>
      </c>
      <c r="F63" s="19"/>
      <c r="G63" s="19"/>
      <c r="H63" s="19"/>
      <c r="I63" s="19"/>
    </row>
    <row r="64" spans="3:9" x14ac:dyDescent="0.3">
      <c r="C64" s="18">
        <f t="shared" ca="1" si="0"/>
        <v>4.3549758770116243E-2</v>
      </c>
      <c r="D64" s="18">
        <f t="shared" ca="1" si="1"/>
        <v>17.002577557958585</v>
      </c>
      <c r="E64" s="18">
        <f t="shared" ca="1" si="2"/>
        <v>0.4899226732612425</v>
      </c>
      <c r="F64" s="19"/>
      <c r="G64" s="19"/>
      <c r="H64" s="19"/>
      <c r="I64" s="19"/>
    </row>
    <row r="65" spans="3:9" x14ac:dyDescent="0.3">
      <c r="C65" s="18">
        <f t="shared" ca="1" si="0"/>
        <v>0.9596910580133613</v>
      </c>
      <c r="D65" s="18">
        <f t="shared" ca="1" si="1"/>
        <v>28.561704711169224</v>
      </c>
      <c r="E65" s="18">
        <f t="shared" ca="1" si="2"/>
        <v>0.14314885866492333</v>
      </c>
      <c r="F65" s="19"/>
      <c r="G65" s="19"/>
      <c r="H65" s="19"/>
      <c r="I65" s="19"/>
    </row>
    <row r="66" spans="3:9" x14ac:dyDescent="0.3">
      <c r="C66" s="18">
        <f t="shared" ca="1" si="0"/>
        <v>0.61392540450644528</v>
      </c>
      <c r="D66" s="18">
        <f t="shared" ca="1" si="1"/>
        <v>22.952680375019025</v>
      </c>
      <c r="E66" s="18">
        <f t="shared" ca="1" si="2"/>
        <v>0.31141958874942932</v>
      </c>
      <c r="F66" s="19"/>
      <c r="G66" s="19"/>
      <c r="H66" s="19"/>
      <c r="I66" s="19"/>
    </row>
    <row r="67" spans="3:9" x14ac:dyDescent="0.3">
      <c r="C67" s="18">
        <f t="shared" ref="C67:C130" ca="1" si="6">RAND()</f>
        <v>0.25727365117313528</v>
      </c>
      <c r="D67" s="18">
        <f t="shared" ref="D67:D130" ca="1" si="7">_xlfn.LOGNORM.INV(C67,3.09,0.15)</f>
        <v>19.930156281388186</v>
      </c>
      <c r="E67" s="18">
        <f t="shared" ref="E67:E130" ca="1" si="8">(1-((3*D67)/100))</f>
        <v>0.40209531155835443</v>
      </c>
      <c r="F67" s="19"/>
      <c r="G67" s="19"/>
      <c r="H67" s="19"/>
      <c r="I67" s="19"/>
    </row>
    <row r="68" spans="3:9" x14ac:dyDescent="0.3">
      <c r="C68" s="18">
        <f t="shared" ca="1" si="6"/>
        <v>0.83993188832516685</v>
      </c>
      <c r="D68" s="18">
        <f t="shared" ca="1" si="7"/>
        <v>25.511432829690897</v>
      </c>
      <c r="E68" s="18">
        <f t="shared" ca="1" si="8"/>
        <v>0.23465701510927317</v>
      </c>
      <c r="F68" s="19"/>
      <c r="G68" s="19"/>
      <c r="H68" s="19"/>
      <c r="I68" s="19"/>
    </row>
    <row r="69" spans="3:9" x14ac:dyDescent="0.3">
      <c r="C69" s="18">
        <f t="shared" ca="1" si="6"/>
        <v>4.2344433985122554E-2</v>
      </c>
      <c r="D69" s="18">
        <f t="shared" ca="1" si="7"/>
        <v>16.96893351577652</v>
      </c>
      <c r="E69" s="18">
        <f t="shared" ca="1" si="8"/>
        <v>0.49093199452670444</v>
      </c>
      <c r="F69" s="19"/>
      <c r="G69" s="19"/>
      <c r="H69" s="19"/>
      <c r="I69" s="19"/>
    </row>
    <row r="70" spans="3:9" x14ac:dyDescent="0.3">
      <c r="C70" s="18">
        <f t="shared" ca="1" si="6"/>
        <v>0.69585095326433133</v>
      </c>
      <c r="D70" s="18">
        <f t="shared" ca="1" si="7"/>
        <v>23.733217494696923</v>
      </c>
      <c r="E70" s="18">
        <f t="shared" ca="1" si="8"/>
        <v>0.28800347515909241</v>
      </c>
      <c r="F70" s="19"/>
      <c r="G70" s="19"/>
      <c r="H70" s="19"/>
      <c r="I70" s="19"/>
    </row>
    <row r="71" spans="3:9" x14ac:dyDescent="0.3">
      <c r="C71" s="18">
        <f t="shared" ca="1" si="6"/>
        <v>0.81720970379355728</v>
      </c>
      <c r="D71" s="18">
        <f t="shared" ca="1" si="7"/>
        <v>25.171625403505914</v>
      </c>
      <c r="E71" s="18">
        <f t="shared" ca="1" si="8"/>
        <v>0.24485123789482255</v>
      </c>
      <c r="F71" s="19"/>
      <c r="G71" s="19"/>
      <c r="H71" s="19"/>
      <c r="I71" s="19"/>
    </row>
    <row r="72" spans="3:9" x14ac:dyDescent="0.3">
      <c r="C72" s="18">
        <f t="shared" ca="1" si="6"/>
        <v>0.3377931482361064</v>
      </c>
      <c r="D72" s="18">
        <f t="shared" ca="1" si="7"/>
        <v>20.639897334290932</v>
      </c>
      <c r="E72" s="18">
        <f t="shared" ca="1" si="8"/>
        <v>0.38080307997127205</v>
      </c>
      <c r="F72" s="19"/>
      <c r="G72" s="19"/>
      <c r="H72" s="19"/>
      <c r="I72" s="19"/>
    </row>
    <row r="73" spans="3:9" x14ac:dyDescent="0.3">
      <c r="C73" s="18">
        <f t="shared" ca="1" si="6"/>
        <v>0.51179109544638712</v>
      </c>
      <c r="D73" s="18">
        <f t="shared" ca="1" si="7"/>
        <v>22.07474135220577</v>
      </c>
      <c r="E73" s="18">
        <f t="shared" ca="1" si="8"/>
        <v>0.3377577594338268</v>
      </c>
      <c r="F73" s="19"/>
      <c r="G73" s="19"/>
      <c r="H73" s="19"/>
      <c r="I73" s="19"/>
    </row>
    <row r="74" spans="3:9" x14ac:dyDescent="0.3">
      <c r="C74" s="18">
        <f t="shared" ca="1" si="6"/>
        <v>0.12577701935149377</v>
      </c>
      <c r="D74" s="18">
        <f t="shared" ca="1" si="7"/>
        <v>18.504474393418743</v>
      </c>
      <c r="E74" s="18">
        <f t="shared" ca="1" si="8"/>
        <v>0.44486576819743773</v>
      </c>
      <c r="F74" s="19"/>
      <c r="G74" s="19"/>
      <c r="H74" s="19"/>
      <c r="I74" s="19"/>
    </row>
    <row r="75" spans="3:9" x14ac:dyDescent="0.3">
      <c r="C75" s="18">
        <f t="shared" ca="1" si="6"/>
        <v>0.4157181974612173</v>
      </c>
      <c r="D75" s="18">
        <f t="shared" ca="1" si="7"/>
        <v>21.286456909602748</v>
      </c>
      <c r="E75" s="18">
        <f t="shared" ca="1" si="8"/>
        <v>0.3614062927119176</v>
      </c>
      <c r="F75" s="19"/>
      <c r="G75" s="19"/>
      <c r="H75" s="19"/>
      <c r="I75" s="19"/>
    </row>
    <row r="76" spans="3:9" x14ac:dyDescent="0.3">
      <c r="C76" s="18">
        <f t="shared" ca="1" si="6"/>
        <v>9.5570121300474375E-2</v>
      </c>
      <c r="D76" s="18">
        <f t="shared" ca="1" si="7"/>
        <v>18.063945468045329</v>
      </c>
      <c r="E76" s="18">
        <f t="shared" ca="1" si="8"/>
        <v>0.45808163595864015</v>
      </c>
      <c r="F76" s="19"/>
      <c r="G76" s="19"/>
      <c r="H76" s="19"/>
      <c r="I76" s="19"/>
    </row>
    <row r="77" spans="3:9" x14ac:dyDescent="0.3">
      <c r="C77" s="18">
        <f t="shared" ca="1" si="6"/>
        <v>0.16623164877776031</v>
      </c>
      <c r="D77" s="18">
        <f t="shared" ca="1" si="7"/>
        <v>19.003541913666769</v>
      </c>
      <c r="E77" s="18">
        <f t="shared" ca="1" si="8"/>
        <v>0.42989374258999691</v>
      </c>
      <c r="F77" s="19"/>
      <c r="G77" s="19"/>
      <c r="H77" s="19"/>
      <c r="I77" s="19"/>
    </row>
    <row r="78" spans="3:9" x14ac:dyDescent="0.3">
      <c r="C78" s="18">
        <f t="shared" ca="1" si="6"/>
        <v>0.3663593411455125</v>
      </c>
      <c r="D78" s="18">
        <f t="shared" ca="1" si="7"/>
        <v>20.879614528638363</v>
      </c>
      <c r="E78" s="18">
        <f t="shared" ca="1" si="8"/>
        <v>0.37361156414084906</v>
      </c>
      <c r="F78" s="19"/>
      <c r="G78" s="19"/>
      <c r="H78" s="19"/>
      <c r="I78" s="19"/>
    </row>
    <row r="79" spans="3:9" x14ac:dyDescent="0.3">
      <c r="C79" s="18">
        <f t="shared" ca="1" si="6"/>
        <v>0.28619840664689378</v>
      </c>
      <c r="D79" s="18">
        <f t="shared" ca="1" si="7"/>
        <v>20.19270161337629</v>
      </c>
      <c r="E79" s="18">
        <f t="shared" ca="1" si="8"/>
        <v>0.39421895159871123</v>
      </c>
      <c r="F79" s="19"/>
      <c r="G79" s="19"/>
      <c r="H79" s="19"/>
      <c r="I79" s="19"/>
    </row>
    <row r="80" spans="3:9" x14ac:dyDescent="0.3">
      <c r="C80" s="18">
        <f t="shared" ca="1" si="6"/>
        <v>0.55787792330060826</v>
      </c>
      <c r="D80" s="18">
        <f t="shared" ca="1" si="7"/>
        <v>22.462307287391859</v>
      </c>
      <c r="E80" s="18">
        <f t="shared" ca="1" si="8"/>
        <v>0.32613078137824436</v>
      </c>
      <c r="F80" s="19"/>
      <c r="G80" s="19"/>
      <c r="H80" s="19"/>
      <c r="I80" s="19"/>
    </row>
    <row r="81" spans="3:9" x14ac:dyDescent="0.3">
      <c r="C81" s="18">
        <f t="shared" ca="1" si="6"/>
        <v>0.41293666833960307</v>
      </c>
      <c r="D81" s="18">
        <f t="shared" ca="1" si="7"/>
        <v>21.263679304770449</v>
      </c>
      <c r="E81" s="18">
        <f t="shared" ca="1" si="8"/>
        <v>0.36208962085688656</v>
      </c>
      <c r="F81" s="19"/>
      <c r="G81" s="19"/>
      <c r="H81" s="19"/>
      <c r="I81" s="19"/>
    </row>
    <row r="82" spans="3:9" x14ac:dyDescent="0.3">
      <c r="C82" s="18">
        <f t="shared" ca="1" si="6"/>
        <v>0.54210454323956181</v>
      </c>
      <c r="D82" s="18">
        <f t="shared" ca="1" si="7"/>
        <v>22.328425899251425</v>
      </c>
      <c r="E82" s="18">
        <f t="shared" ca="1" si="8"/>
        <v>0.33014722302245725</v>
      </c>
      <c r="F82" s="19"/>
      <c r="G82" s="19"/>
      <c r="H82" s="19"/>
      <c r="I82" s="19"/>
    </row>
    <row r="83" spans="3:9" x14ac:dyDescent="0.3">
      <c r="C83" s="18">
        <f t="shared" ca="1" si="6"/>
        <v>0.20855260552108268</v>
      </c>
      <c r="D83" s="18">
        <f t="shared" ca="1" si="7"/>
        <v>19.458460358423391</v>
      </c>
      <c r="E83" s="18">
        <f t="shared" ca="1" si="8"/>
        <v>0.41624618924729828</v>
      </c>
      <c r="F83" s="19"/>
      <c r="G83" s="19"/>
      <c r="H83" s="19"/>
      <c r="I83" s="19"/>
    </row>
    <row r="84" spans="3:9" x14ac:dyDescent="0.3">
      <c r="C84" s="18">
        <f t="shared" ca="1" si="6"/>
        <v>0.68532268621903292</v>
      </c>
      <c r="D84" s="18">
        <f t="shared" ca="1" si="7"/>
        <v>23.627122543113668</v>
      </c>
      <c r="E84" s="18">
        <f t="shared" ca="1" si="8"/>
        <v>0.29118632370659003</v>
      </c>
      <c r="F84" s="19"/>
      <c r="G84" s="19"/>
      <c r="H84" s="19"/>
      <c r="I84" s="19"/>
    </row>
    <row r="85" spans="3:9" x14ac:dyDescent="0.3">
      <c r="C85" s="18">
        <f t="shared" ca="1" si="6"/>
        <v>0.22821273370265316</v>
      </c>
      <c r="D85" s="18">
        <f t="shared" ca="1" si="7"/>
        <v>19.65414279268693</v>
      </c>
      <c r="E85" s="18">
        <f t="shared" ca="1" si="8"/>
        <v>0.41037571621939206</v>
      </c>
      <c r="F85" s="19"/>
      <c r="G85" s="19"/>
      <c r="H85" s="19"/>
      <c r="I85" s="19"/>
    </row>
    <row r="86" spans="3:9" x14ac:dyDescent="0.3">
      <c r="C86" s="18">
        <f t="shared" ca="1" si="6"/>
        <v>0.57557942066596057</v>
      </c>
      <c r="D86" s="18">
        <f t="shared" ca="1" si="7"/>
        <v>22.614461360770363</v>
      </c>
      <c r="E86" s="18">
        <f t="shared" ca="1" si="8"/>
        <v>0.32156615917688913</v>
      </c>
      <c r="F86" s="19"/>
      <c r="G86" s="19"/>
      <c r="H86" s="19"/>
      <c r="I86" s="19"/>
    </row>
    <row r="87" spans="3:9" x14ac:dyDescent="0.3">
      <c r="C87" s="18">
        <f t="shared" ca="1" si="6"/>
        <v>0.66519085190479066</v>
      </c>
      <c r="D87" s="18">
        <f t="shared" ca="1" si="7"/>
        <v>23.429614285510116</v>
      </c>
      <c r="E87" s="18">
        <f t="shared" ca="1" si="8"/>
        <v>0.29711157143469646</v>
      </c>
      <c r="F87" s="19"/>
      <c r="G87" s="19"/>
      <c r="H87" s="19"/>
      <c r="I87" s="19"/>
    </row>
    <row r="88" spans="3:9" x14ac:dyDescent="0.3">
      <c r="C88" s="18">
        <f t="shared" ca="1" si="6"/>
        <v>0.45682555825901316</v>
      </c>
      <c r="D88" s="18">
        <f t="shared" ca="1" si="7"/>
        <v>21.622508673578604</v>
      </c>
      <c r="E88" s="18">
        <f t="shared" ca="1" si="8"/>
        <v>0.35132473979264189</v>
      </c>
      <c r="F88" s="19"/>
      <c r="G88" s="19"/>
      <c r="H88" s="19"/>
      <c r="I88" s="19"/>
    </row>
    <row r="89" spans="3:9" x14ac:dyDescent="0.3">
      <c r="C89" s="18">
        <f t="shared" ca="1" si="6"/>
        <v>0.52200567196865566</v>
      </c>
      <c r="D89" s="18">
        <f t="shared" ca="1" si="7"/>
        <v>22.159763871356972</v>
      </c>
      <c r="E89" s="18">
        <f t="shared" ca="1" si="8"/>
        <v>0.33520708385929088</v>
      </c>
      <c r="F89" s="19"/>
      <c r="G89" s="19"/>
      <c r="H89" s="19"/>
      <c r="I89" s="19"/>
    </row>
    <row r="90" spans="3:9" x14ac:dyDescent="0.3">
      <c r="C90" s="18">
        <f t="shared" ca="1" si="6"/>
        <v>0.81028344484005121</v>
      </c>
      <c r="D90" s="18">
        <f t="shared" ca="1" si="7"/>
        <v>25.074244236410475</v>
      </c>
      <c r="E90" s="18">
        <f t="shared" ca="1" si="8"/>
        <v>0.24777267290768579</v>
      </c>
      <c r="F90" s="19"/>
      <c r="G90" s="19"/>
      <c r="H90" s="19"/>
      <c r="I90" s="19"/>
    </row>
    <row r="91" spans="3:9" x14ac:dyDescent="0.3">
      <c r="C91" s="18">
        <f t="shared" ca="1" si="6"/>
        <v>0.99142721961706493</v>
      </c>
      <c r="D91" s="18">
        <f t="shared" ca="1" si="7"/>
        <v>31.422861504014605</v>
      </c>
      <c r="E91" s="18">
        <f t="shared" ca="1" si="8"/>
        <v>5.7314154879561818E-2</v>
      </c>
      <c r="F91" s="19"/>
      <c r="G91" s="19"/>
      <c r="H91" s="19"/>
      <c r="I91" s="19"/>
    </row>
    <row r="92" spans="3:9" x14ac:dyDescent="0.3">
      <c r="C92" s="18">
        <f t="shared" ca="1" si="6"/>
        <v>0.89243491458004021</v>
      </c>
      <c r="D92" s="18">
        <f t="shared" ca="1" si="7"/>
        <v>26.468020950506148</v>
      </c>
      <c r="E92" s="18">
        <f t="shared" ca="1" si="8"/>
        <v>0.20595937148481558</v>
      </c>
      <c r="F92" s="19"/>
      <c r="G92" s="19"/>
      <c r="H92" s="19"/>
      <c r="I92" s="19"/>
    </row>
    <row r="93" spans="3:9" x14ac:dyDescent="0.3">
      <c r="C93" s="18">
        <f t="shared" ca="1" si="6"/>
        <v>0.78477787233967267</v>
      </c>
      <c r="D93" s="18">
        <f t="shared" ca="1" si="7"/>
        <v>24.736125592036039</v>
      </c>
      <c r="E93" s="18">
        <f t="shared" ca="1" si="8"/>
        <v>0.25791623223891891</v>
      </c>
      <c r="F93" s="19"/>
      <c r="G93" s="19"/>
      <c r="H93" s="19"/>
      <c r="I93" s="19"/>
    </row>
    <row r="94" spans="3:9" x14ac:dyDescent="0.3">
      <c r="C94" s="18">
        <f t="shared" ca="1" si="6"/>
        <v>0.43776671150890289</v>
      </c>
      <c r="D94" s="18">
        <f t="shared" ca="1" si="7"/>
        <v>21.466743474332208</v>
      </c>
      <c r="E94" s="18">
        <f t="shared" ca="1" si="8"/>
        <v>0.35599769577003371</v>
      </c>
      <c r="F94" s="19"/>
      <c r="G94" s="19"/>
      <c r="H94" s="19"/>
      <c r="I94" s="19"/>
    </row>
    <row r="95" spans="3:9" x14ac:dyDescent="0.3">
      <c r="C95" s="18">
        <f t="shared" ca="1" si="6"/>
        <v>0.92967130775758511</v>
      </c>
      <c r="D95" s="18">
        <f t="shared" ca="1" si="7"/>
        <v>27.412582153729815</v>
      </c>
      <c r="E95" s="18">
        <f t="shared" ca="1" si="8"/>
        <v>0.17762253538810557</v>
      </c>
      <c r="F95" s="19"/>
      <c r="G95" s="19"/>
      <c r="H95" s="19"/>
      <c r="I95" s="19"/>
    </row>
    <row r="96" spans="3:9" x14ac:dyDescent="0.3">
      <c r="C96" s="18">
        <f t="shared" ca="1" si="6"/>
        <v>0.54937633247151174</v>
      </c>
      <c r="D96" s="18">
        <f t="shared" ca="1" si="7"/>
        <v>22.389965084099156</v>
      </c>
      <c r="E96" s="18">
        <f t="shared" ca="1" si="8"/>
        <v>0.32830104747702538</v>
      </c>
      <c r="F96" s="19"/>
      <c r="G96" s="19"/>
      <c r="H96" s="19"/>
      <c r="I96" s="19"/>
    </row>
    <row r="97" spans="3:9" x14ac:dyDescent="0.3">
      <c r="C97" s="18">
        <f t="shared" ca="1" si="6"/>
        <v>0.91290776620166636</v>
      </c>
      <c r="D97" s="18">
        <f t="shared" ca="1" si="7"/>
        <v>26.945924755401776</v>
      </c>
      <c r="E97" s="18">
        <f t="shared" ca="1" si="8"/>
        <v>0.19162225733794669</v>
      </c>
      <c r="F97" s="19"/>
      <c r="G97" s="19"/>
      <c r="H97" s="19"/>
      <c r="I97" s="19"/>
    </row>
    <row r="98" spans="3:9" x14ac:dyDescent="0.3">
      <c r="C98" s="18">
        <f t="shared" ca="1" si="6"/>
        <v>0.51652681187365079</v>
      </c>
      <c r="D98" s="18">
        <f t="shared" ca="1" si="7"/>
        <v>22.114107748621386</v>
      </c>
      <c r="E98" s="18">
        <f t="shared" ca="1" si="8"/>
        <v>0.33657676754135846</v>
      </c>
      <c r="F98" s="19"/>
      <c r="G98" s="19"/>
      <c r="H98" s="19"/>
      <c r="I98" s="19"/>
    </row>
    <row r="99" spans="3:9" x14ac:dyDescent="0.3">
      <c r="C99" s="18">
        <f t="shared" ca="1" si="6"/>
        <v>6.3504621558639007E-2</v>
      </c>
      <c r="D99" s="18">
        <f t="shared" ca="1" si="7"/>
        <v>17.480738641969527</v>
      </c>
      <c r="E99" s="18">
        <f t="shared" ca="1" si="8"/>
        <v>0.47557784074091414</v>
      </c>
      <c r="F99" s="19"/>
      <c r="G99" s="19"/>
      <c r="H99" s="19"/>
      <c r="I99" s="19"/>
    </row>
    <row r="100" spans="3:9" x14ac:dyDescent="0.3">
      <c r="C100" s="18">
        <f t="shared" ca="1" si="6"/>
        <v>0.85541577046926398</v>
      </c>
      <c r="D100" s="18">
        <f t="shared" ca="1" si="7"/>
        <v>25.764359787436643</v>
      </c>
      <c r="E100" s="18">
        <f t="shared" ca="1" si="8"/>
        <v>0.22706920637690076</v>
      </c>
      <c r="F100" s="19"/>
      <c r="G100" s="19"/>
      <c r="H100" s="19"/>
      <c r="I100" s="19"/>
    </row>
    <row r="101" spans="3:9" x14ac:dyDescent="0.3">
      <c r="C101" s="18">
        <f t="shared" ca="1" si="6"/>
        <v>0.71801358034335683</v>
      </c>
      <c r="D101" s="18">
        <f t="shared" ca="1" si="7"/>
        <v>23.96375755978519</v>
      </c>
      <c r="E101" s="18">
        <f t="shared" ca="1" si="8"/>
        <v>0.28108727320644433</v>
      </c>
      <c r="F101" s="19"/>
      <c r="G101" s="19"/>
      <c r="H101" s="19"/>
      <c r="I101" s="19"/>
    </row>
    <row r="102" spans="3:9" x14ac:dyDescent="0.3">
      <c r="C102" s="18">
        <f t="shared" ca="1" si="6"/>
        <v>2.5020214195365487E-2</v>
      </c>
      <c r="D102" s="18">
        <f t="shared" ca="1" si="7"/>
        <v>16.379937531762302</v>
      </c>
      <c r="E102" s="18">
        <f t="shared" ca="1" si="8"/>
        <v>0.50860187404713098</v>
      </c>
      <c r="F102" s="19"/>
      <c r="G102" s="19"/>
      <c r="H102" s="19"/>
      <c r="I102" s="19"/>
    </row>
    <row r="103" spans="3:9" x14ac:dyDescent="0.3">
      <c r="C103" s="18">
        <f t="shared" ca="1" si="6"/>
        <v>0.81608120391970718</v>
      </c>
      <c r="D103" s="18">
        <f t="shared" ca="1" si="7"/>
        <v>25.155578735923417</v>
      </c>
      <c r="E103" s="18">
        <f t="shared" ca="1" si="8"/>
        <v>0.24533263792229743</v>
      </c>
      <c r="F103" s="19"/>
      <c r="G103" s="19"/>
      <c r="H103" s="19"/>
      <c r="I103" s="19"/>
    </row>
    <row r="104" spans="3:9" x14ac:dyDescent="0.3">
      <c r="C104" s="18">
        <f t="shared" ca="1" si="6"/>
        <v>0.42125070877296922</v>
      </c>
      <c r="D104" s="18">
        <f t="shared" ca="1" si="7"/>
        <v>21.331732775711096</v>
      </c>
      <c r="E104" s="18">
        <f t="shared" ca="1" si="8"/>
        <v>0.36004801672866715</v>
      </c>
      <c r="F104" s="19"/>
      <c r="G104" s="19"/>
      <c r="H104" s="19"/>
      <c r="I104" s="19"/>
    </row>
    <row r="105" spans="3:9" x14ac:dyDescent="0.3">
      <c r="C105" s="18">
        <f t="shared" ca="1" si="6"/>
        <v>0.16594823699717143</v>
      </c>
      <c r="D105" s="18">
        <f t="shared" ca="1" si="7"/>
        <v>19.00030151969677</v>
      </c>
      <c r="E105" s="18">
        <f t="shared" ca="1" si="8"/>
        <v>0.42999095440909696</v>
      </c>
      <c r="F105" s="19"/>
      <c r="G105" s="19"/>
      <c r="H105" s="19"/>
      <c r="I105" s="19"/>
    </row>
    <row r="106" spans="3:9" x14ac:dyDescent="0.3">
      <c r="C106" s="18">
        <f t="shared" ca="1" si="6"/>
        <v>5.802007875405768E-2</v>
      </c>
      <c r="D106" s="18">
        <f t="shared" ca="1" si="7"/>
        <v>17.361549092431002</v>
      </c>
      <c r="E106" s="18">
        <f t="shared" ca="1" si="8"/>
        <v>0.47915352722706994</v>
      </c>
      <c r="F106" s="19"/>
      <c r="G106" s="19"/>
      <c r="H106" s="19"/>
      <c r="I106" s="19"/>
    </row>
    <row r="107" spans="3:9" x14ac:dyDescent="0.3">
      <c r="C107" s="18">
        <f t="shared" ca="1" si="6"/>
        <v>0.9636430205408909</v>
      </c>
      <c r="D107" s="18">
        <f t="shared" ca="1" si="7"/>
        <v>28.765975641862227</v>
      </c>
      <c r="E107" s="18">
        <f t="shared" ca="1" si="8"/>
        <v>0.13702073074413323</v>
      </c>
      <c r="F107" s="19"/>
      <c r="G107" s="19"/>
      <c r="H107" s="19"/>
      <c r="I107" s="19"/>
    </row>
    <row r="108" spans="3:9" x14ac:dyDescent="0.3">
      <c r="C108" s="18">
        <f t="shared" ca="1" si="6"/>
        <v>0.783714137588712</v>
      </c>
      <c r="D108" s="18">
        <f t="shared" ca="1" si="7"/>
        <v>24.722648670076456</v>
      </c>
      <c r="E108" s="18">
        <f t="shared" ca="1" si="8"/>
        <v>0.25832053989770631</v>
      </c>
      <c r="F108" s="19"/>
      <c r="G108" s="19"/>
      <c r="H108" s="19"/>
      <c r="I108" s="19"/>
    </row>
    <row r="109" spans="3:9" x14ac:dyDescent="0.3">
      <c r="C109" s="18">
        <f t="shared" ca="1" si="6"/>
        <v>0.77274149730615216</v>
      </c>
      <c r="D109" s="18">
        <f t="shared" ca="1" si="7"/>
        <v>24.586213608161177</v>
      </c>
      <c r="E109" s="18">
        <f t="shared" ca="1" si="8"/>
        <v>0.26241359175516465</v>
      </c>
      <c r="F109" s="19"/>
      <c r="G109" s="19"/>
      <c r="H109" s="19"/>
      <c r="I109" s="19"/>
    </row>
    <row r="110" spans="3:9" x14ac:dyDescent="0.3">
      <c r="C110" s="18">
        <f t="shared" ca="1" si="6"/>
        <v>0.30722659042621614</v>
      </c>
      <c r="D110" s="18">
        <f t="shared" ca="1" si="7"/>
        <v>20.377695381335851</v>
      </c>
      <c r="E110" s="18">
        <f t="shared" ca="1" si="8"/>
        <v>0.38866913855992447</v>
      </c>
      <c r="F110" s="19"/>
      <c r="G110" s="19"/>
      <c r="H110" s="19"/>
      <c r="I110" s="19"/>
    </row>
    <row r="111" spans="3:9" x14ac:dyDescent="0.3">
      <c r="C111" s="18">
        <f t="shared" ca="1" si="6"/>
        <v>0.45565378471749984</v>
      </c>
      <c r="D111" s="18">
        <f t="shared" ca="1" si="7"/>
        <v>21.612926629941771</v>
      </c>
      <c r="E111" s="18">
        <f t="shared" ca="1" si="8"/>
        <v>0.35161220110174685</v>
      </c>
      <c r="F111" s="19"/>
      <c r="G111" s="19"/>
      <c r="H111" s="19"/>
      <c r="I111" s="19"/>
    </row>
    <row r="112" spans="3:9" x14ac:dyDescent="0.3">
      <c r="C112" s="18">
        <f t="shared" ca="1" si="6"/>
        <v>0.94840590561868021</v>
      </c>
      <c r="D112" s="18">
        <f t="shared" ca="1" si="7"/>
        <v>28.06262144877585</v>
      </c>
      <c r="E112" s="18">
        <f t="shared" ca="1" si="8"/>
        <v>0.15812135653672443</v>
      </c>
      <c r="F112" s="19"/>
      <c r="G112" s="19"/>
      <c r="H112" s="19"/>
      <c r="I112" s="19"/>
    </row>
    <row r="113" spans="3:9" x14ac:dyDescent="0.3">
      <c r="C113" s="18">
        <f t="shared" ca="1" si="6"/>
        <v>0.59067309390602563</v>
      </c>
      <c r="D113" s="18">
        <f t="shared" ca="1" si="7"/>
        <v>22.746050242032499</v>
      </c>
      <c r="E113" s="18">
        <f t="shared" ca="1" si="8"/>
        <v>0.31761849273902498</v>
      </c>
      <c r="F113" s="19"/>
      <c r="G113" s="19"/>
      <c r="H113" s="19"/>
      <c r="I113" s="19"/>
    </row>
    <row r="114" spans="3:9" x14ac:dyDescent="0.3">
      <c r="C114" s="18">
        <f t="shared" ca="1" si="6"/>
        <v>0.80268366183271178</v>
      </c>
      <c r="D114" s="18">
        <f t="shared" ca="1" si="7"/>
        <v>24.970294799977523</v>
      </c>
      <c r="E114" s="18">
        <f t="shared" ca="1" si="8"/>
        <v>0.25089115600067435</v>
      </c>
      <c r="F114" s="19"/>
      <c r="G114" s="19"/>
      <c r="H114" s="19"/>
      <c r="I114" s="19"/>
    </row>
    <row r="115" spans="3:9" x14ac:dyDescent="0.3">
      <c r="C115" s="18">
        <f t="shared" ca="1" si="6"/>
        <v>0.14918633340002985</v>
      </c>
      <c r="D115" s="18">
        <f t="shared" ca="1" si="7"/>
        <v>18.802889946309548</v>
      </c>
      <c r="E115" s="18">
        <f t="shared" ca="1" si="8"/>
        <v>0.43591330161071351</v>
      </c>
      <c r="F115" s="19"/>
      <c r="G115" s="19"/>
      <c r="H115" s="19"/>
      <c r="I115" s="19"/>
    </row>
    <row r="116" spans="3:9" x14ac:dyDescent="0.3">
      <c r="C116" s="18">
        <f t="shared" ca="1" si="6"/>
        <v>0.67314731402998784</v>
      </c>
      <c r="D116" s="18">
        <f t="shared" ca="1" si="7"/>
        <v>23.506878718965531</v>
      </c>
      <c r="E116" s="18">
        <f t="shared" ca="1" si="8"/>
        <v>0.29479363843103412</v>
      </c>
      <c r="F116" s="19"/>
      <c r="G116" s="19"/>
      <c r="H116" s="19"/>
      <c r="I116" s="19"/>
    </row>
    <row r="117" spans="3:9" x14ac:dyDescent="0.3">
      <c r="C117" s="18">
        <f t="shared" ca="1" si="6"/>
        <v>0.50100365061790297</v>
      </c>
      <c r="D117" s="18">
        <f t="shared" ca="1" si="7"/>
        <v>21.98537297028594</v>
      </c>
      <c r="E117" s="18">
        <f t="shared" ca="1" si="8"/>
        <v>0.34043881089142181</v>
      </c>
      <c r="F117" s="19"/>
      <c r="G117" s="19"/>
      <c r="H117" s="19"/>
      <c r="I117" s="19"/>
    </row>
    <row r="118" spans="3:9" x14ac:dyDescent="0.3">
      <c r="C118" s="18">
        <f t="shared" ca="1" si="6"/>
        <v>0.24818559496985759</v>
      </c>
      <c r="D118" s="18">
        <f t="shared" ca="1" si="7"/>
        <v>19.845324269452437</v>
      </c>
      <c r="E118" s="18">
        <f t="shared" ca="1" si="8"/>
        <v>0.40464027191642682</v>
      </c>
      <c r="F118" s="19"/>
      <c r="G118" s="19"/>
      <c r="H118" s="19"/>
      <c r="I118" s="19"/>
    </row>
    <row r="119" spans="3:9" x14ac:dyDescent="0.3">
      <c r="C119" s="18">
        <f t="shared" ca="1" si="6"/>
        <v>0.92420842848021179</v>
      </c>
      <c r="D119" s="18">
        <f t="shared" ca="1" si="7"/>
        <v>27.251110734067815</v>
      </c>
      <c r="E119" s="18">
        <f t="shared" ca="1" si="8"/>
        <v>0.18246667797796556</v>
      </c>
      <c r="F119" s="19"/>
      <c r="G119" s="19"/>
      <c r="H119" s="19"/>
      <c r="I119" s="19"/>
    </row>
    <row r="120" spans="3:9" x14ac:dyDescent="0.3">
      <c r="C120" s="18">
        <f t="shared" ca="1" si="6"/>
        <v>0.31493256111838253</v>
      </c>
      <c r="D120" s="18">
        <f t="shared" ca="1" si="7"/>
        <v>20.444471323387148</v>
      </c>
      <c r="E120" s="18">
        <f t="shared" ca="1" si="8"/>
        <v>0.38666586029838557</v>
      </c>
      <c r="F120" s="19"/>
      <c r="G120" s="19"/>
      <c r="H120" s="19"/>
      <c r="I120" s="19"/>
    </row>
    <row r="121" spans="3:9" x14ac:dyDescent="0.3">
      <c r="C121" s="18">
        <f t="shared" ca="1" si="6"/>
        <v>0.65314028633834087</v>
      </c>
      <c r="D121" s="18">
        <f t="shared" ca="1" si="7"/>
        <v>23.314416069740631</v>
      </c>
      <c r="E121" s="18">
        <f t="shared" ca="1" si="8"/>
        <v>0.30056751790778113</v>
      </c>
      <c r="F121" s="19"/>
      <c r="G121" s="19"/>
      <c r="H121" s="19"/>
      <c r="I121" s="19"/>
    </row>
    <row r="122" spans="3:9" x14ac:dyDescent="0.3">
      <c r="C122" s="18">
        <f t="shared" ca="1" si="6"/>
        <v>0.46226858241385671</v>
      </c>
      <c r="D122" s="18">
        <f t="shared" ca="1" si="7"/>
        <v>21.667035136265479</v>
      </c>
      <c r="E122" s="18">
        <f t="shared" ca="1" si="8"/>
        <v>0.34998894591203566</v>
      </c>
      <c r="F122" s="19"/>
      <c r="G122" s="19"/>
      <c r="H122" s="19"/>
      <c r="I122" s="19"/>
    </row>
    <row r="123" spans="3:9" x14ac:dyDescent="0.3">
      <c r="C123" s="18">
        <f t="shared" ca="1" si="6"/>
        <v>5.0808723260046706E-2</v>
      </c>
      <c r="D123" s="18">
        <f t="shared" ca="1" si="7"/>
        <v>17.191939675384791</v>
      </c>
      <c r="E123" s="18">
        <f t="shared" ca="1" si="8"/>
        <v>0.48424180973845621</v>
      </c>
      <c r="F123" s="19"/>
      <c r="G123" s="19"/>
      <c r="H123" s="19"/>
      <c r="I123" s="19"/>
    </row>
    <row r="124" spans="3:9" x14ac:dyDescent="0.3">
      <c r="C124" s="18">
        <f t="shared" ca="1" si="6"/>
        <v>0.16913168449553806</v>
      </c>
      <c r="D124" s="18">
        <f t="shared" ca="1" si="7"/>
        <v>19.036528078841769</v>
      </c>
      <c r="E124" s="18">
        <f t="shared" ca="1" si="8"/>
        <v>0.42890415763474687</v>
      </c>
      <c r="F124" s="19"/>
      <c r="G124" s="19"/>
      <c r="H124" s="19"/>
      <c r="I124" s="19"/>
    </row>
    <row r="125" spans="3:9" x14ac:dyDescent="0.3">
      <c r="C125" s="18">
        <f t="shared" ca="1" si="6"/>
        <v>0.20490877033616084</v>
      </c>
      <c r="D125" s="18">
        <f t="shared" ca="1" si="7"/>
        <v>19.421249189572787</v>
      </c>
      <c r="E125" s="18">
        <f t="shared" ca="1" si="8"/>
        <v>0.4173625243128164</v>
      </c>
      <c r="F125" s="19"/>
      <c r="G125" s="19"/>
      <c r="H125" s="19"/>
      <c r="I125" s="19"/>
    </row>
    <row r="126" spans="3:9" x14ac:dyDescent="0.3">
      <c r="C126" s="18">
        <f t="shared" ca="1" si="6"/>
        <v>0.94668711371536374</v>
      </c>
      <c r="D126" s="18">
        <f t="shared" ca="1" si="7"/>
        <v>27.995170530188858</v>
      </c>
      <c r="E126" s="18">
        <f t="shared" ca="1" si="8"/>
        <v>0.16014488409433425</v>
      </c>
      <c r="F126" s="19"/>
      <c r="G126" s="19"/>
      <c r="H126" s="19"/>
      <c r="I126" s="19"/>
    </row>
    <row r="127" spans="3:9" x14ac:dyDescent="0.3">
      <c r="C127" s="18">
        <f t="shared" ca="1" si="6"/>
        <v>0.14950179077328885</v>
      </c>
      <c r="D127" s="18">
        <f t="shared" ca="1" si="7"/>
        <v>18.80671747945253</v>
      </c>
      <c r="E127" s="18">
        <f t="shared" ca="1" si="8"/>
        <v>0.43579847561642415</v>
      </c>
      <c r="F127" s="19"/>
      <c r="G127" s="19"/>
      <c r="H127" s="19"/>
      <c r="I127" s="19"/>
    </row>
    <row r="128" spans="3:9" x14ac:dyDescent="0.3">
      <c r="C128" s="18">
        <f t="shared" ca="1" si="6"/>
        <v>0.2624323698956994</v>
      </c>
      <c r="D128" s="18">
        <f t="shared" ca="1" si="7"/>
        <v>19.977773374772369</v>
      </c>
      <c r="E128" s="18">
        <f t="shared" ca="1" si="8"/>
        <v>0.40066679875682898</v>
      </c>
      <c r="F128" s="19"/>
      <c r="G128" s="19"/>
      <c r="H128" s="19"/>
      <c r="I128" s="19"/>
    </row>
    <row r="129" spans="3:9" x14ac:dyDescent="0.3">
      <c r="C129" s="18">
        <f t="shared" ca="1" si="6"/>
        <v>0.20748457118486119</v>
      </c>
      <c r="D129" s="18">
        <f t="shared" ca="1" si="7"/>
        <v>19.447586263714623</v>
      </c>
      <c r="E129" s="18">
        <f t="shared" ca="1" si="8"/>
        <v>0.41657241208856133</v>
      </c>
      <c r="F129" s="19"/>
      <c r="G129" s="19"/>
      <c r="H129" s="19"/>
      <c r="I129" s="19"/>
    </row>
    <row r="130" spans="3:9" x14ac:dyDescent="0.3">
      <c r="C130" s="18">
        <f t="shared" ca="1" si="6"/>
        <v>0.17359417623802365</v>
      </c>
      <c r="D130" s="18">
        <f t="shared" ca="1" si="7"/>
        <v>19.086694292803223</v>
      </c>
      <c r="E130" s="18">
        <f t="shared" ca="1" si="8"/>
        <v>0.42739917121590332</v>
      </c>
      <c r="F130" s="19"/>
      <c r="G130" s="19"/>
      <c r="H130" s="19"/>
      <c r="I130" s="19"/>
    </row>
    <row r="131" spans="3:9" x14ac:dyDescent="0.3">
      <c r="C131" s="18">
        <f t="shared" ref="C131:C181" ca="1" si="9">RAND()</f>
        <v>0.41008498166096252</v>
      </c>
      <c r="D131" s="18">
        <f t="shared" ref="D131:D181" ca="1" si="10">_xlfn.LOGNORM.INV(C131,3.09,0.15)</f>
        <v>21.240315351158571</v>
      </c>
      <c r="E131" s="18">
        <f t="shared" ref="E131:E181" ca="1" si="11">(1-((3*D131)/100))</f>
        <v>0.36279053946524287</v>
      </c>
      <c r="F131" s="19"/>
      <c r="G131" s="19"/>
      <c r="H131" s="19"/>
      <c r="I131" s="19"/>
    </row>
    <row r="132" spans="3:9" x14ac:dyDescent="0.3">
      <c r="C132" s="18">
        <f t="shared" ca="1" si="9"/>
        <v>0.53269316316912418</v>
      </c>
      <c r="D132" s="18">
        <f t="shared" ca="1" si="10"/>
        <v>22.249203991622021</v>
      </c>
      <c r="E132" s="18">
        <f t="shared" ca="1" si="11"/>
        <v>0.33252388025133939</v>
      </c>
      <c r="F132" s="19"/>
      <c r="G132" s="19"/>
      <c r="H132" s="19"/>
      <c r="I132" s="19"/>
    </row>
    <row r="133" spans="3:9" x14ac:dyDescent="0.3">
      <c r="C133" s="18">
        <f t="shared" ca="1" si="9"/>
        <v>0.78543875128202822</v>
      </c>
      <c r="D133" s="18">
        <f t="shared" ca="1" si="10"/>
        <v>24.744521741950589</v>
      </c>
      <c r="E133" s="18">
        <f t="shared" ca="1" si="11"/>
        <v>0.25766434774148239</v>
      </c>
      <c r="F133" s="19"/>
      <c r="G133" s="19"/>
      <c r="H133" s="19"/>
      <c r="I133" s="19"/>
    </row>
    <row r="134" spans="3:9" x14ac:dyDescent="0.3">
      <c r="C134" s="18">
        <f t="shared" ca="1" si="9"/>
        <v>6.9017851910890604E-2</v>
      </c>
      <c r="D134" s="18">
        <f t="shared" ca="1" si="10"/>
        <v>17.593475880408331</v>
      </c>
      <c r="E134" s="18">
        <f t="shared" ca="1" si="11"/>
        <v>0.47219572358775008</v>
      </c>
      <c r="F134" s="19"/>
      <c r="G134" s="19"/>
      <c r="H134" s="19"/>
      <c r="I134" s="19"/>
    </row>
    <row r="135" spans="3:9" x14ac:dyDescent="0.3">
      <c r="C135" s="18">
        <f t="shared" ca="1" si="9"/>
        <v>7.1331558261908068E-2</v>
      </c>
      <c r="D135" s="18">
        <f t="shared" ca="1" si="10"/>
        <v>17.638926008539187</v>
      </c>
      <c r="E135" s="18">
        <f t="shared" ca="1" si="11"/>
        <v>0.47083221974382439</v>
      </c>
      <c r="F135" s="19"/>
      <c r="G135" s="19"/>
      <c r="H135" s="19"/>
      <c r="I135" s="19"/>
    </row>
    <row r="136" spans="3:9" x14ac:dyDescent="0.3">
      <c r="C136" s="18">
        <f t="shared" ca="1" si="9"/>
        <v>0.27775291933755342</v>
      </c>
      <c r="D136" s="18">
        <f t="shared" ca="1" si="10"/>
        <v>20.117106244932714</v>
      </c>
      <c r="E136" s="18">
        <f t="shared" ca="1" si="11"/>
        <v>0.39648681265201857</v>
      </c>
      <c r="F136" s="19"/>
      <c r="G136" s="19"/>
      <c r="H136" s="19"/>
      <c r="I136" s="19"/>
    </row>
    <row r="137" spans="3:9" x14ac:dyDescent="0.3">
      <c r="C137" s="18">
        <f t="shared" ca="1" si="9"/>
        <v>0.7966939600628633</v>
      </c>
      <c r="D137" s="18">
        <f t="shared" ca="1" si="10"/>
        <v>24.890359386335149</v>
      </c>
      <c r="E137" s="18">
        <f t="shared" ca="1" si="11"/>
        <v>0.25328921840994556</v>
      </c>
      <c r="F137" s="19"/>
      <c r="G137" s="19"/>
      <c r="H137" s="19"/>
      <c r="I137" s="19"/>
    </row>
    <row r="138" spans="3:9" x14ac:dyDescent="0.3">
      <c r="C138" s="18">
        <f t="shared" ca="1" si="9"/>
        <v>0.40003112021043452</v>
      </c>
      <c r="D138" s="18">
        <f t="shared" ca="1" si="10"/>
        <v>21.157829307799275</v>
      </c>
      <c r="E138" s="18">
        <f t="shared" ca="1" si="11"/>
        <v>0.36526512076602169</v>
      </c>
      <c r="F138" s="19"/>
      <c r="G138" s="19"/>
      <c r="H138" s="19"/>
      <c r="I138" s="19"/>
    </row>
    <row r="139" spans="3:9" x14ac:dyDescent="0.3">
      <c r="C139" s="18">
        <f t="shared" ca="1" si="9"/>
        <v>0.54370710758372387</v>
      </c>
      <c r="D139" s="18">
        <f t="shared" ca="1" si="10"/>
        <v>22.341962453162044</v>
      </c>
      <c r="E139" s="18">
        <f t="shared" ca="1" si="11"/>
        <v>0.32974112640513864</v>
      </c>
      <c r="F139" s="19"/>
      <c r="G139" s="19"/>
      <c r="H139" s="19"/>
      <c r="I139" s="19"/>
    </row>
    <row r="140" spans="3:9" x14ac:dyDescent="0.3">
      <c r="C140" s="18">
        <f t="shared" ca="1" si="9"/>
        <v>0.4934787144977244</v>
      </c>
      <c r="D140" s="18">
        <f t="shared" ca="1" si="10"/>
        <v>21.92325454877378</v>
      </c>
      <c r="E140" s="18">
        <f t="shared" ca="1" si="11"/>
        <v>0.34230236353678667</v>
      </c>
      <c r="F140" s="19"/>
      <c r="G140" s="19"/>
      <c r="H140" s="19"/>
      <c r="I140" s="19"/>
    </row>
    <row r="141" spans="3:9" x14ac:dyDescent="0.3">
      <c r="C141" s="18">
        <f t="shared" ca="1" si="9"/>
        <v>0.3552327116999322</v>
      </c>
      <c r="D141" s="18">
        <f t="shared" ca="1" si="10"/>
        <v>20.78674112396217</v>
      </c>
      <c r="E141" s="18">
        <f t="shared" ca="1" si="11"/>
        <v>0.37639776628113497</v>
      </c>
      <c r="F141" s="19"/>
      <c r="G141" s="19"/>
      <c r="H141" s="19"/>
      <c r="I141" s="19"/>
    </row>
    <row r="142" spans="3:9" x14ac:dyDescent="0.3">
      <c r="C142" s="18">
        <f t="shared" ca="1" si="9"/>
        <v>0.53397186197009705</v>
      </c>
      <c r="D142" s="18">
        <f t="shared" ca="1" si="10"/>
        <v>22.259941124482761</v>
      </c>
      <c r="E142" s="18">
        <f t="shared" ca="1" si="11"/>
        <v>0.33220176626551723</v>
      </c>
      <c r="F142" s="19"/>
      <c r="G142" s="19"/>
      <c r="H142" s="19"/>
      <c r="I142" s="19"/>
    </row>
    <row r="143" spans="3:9" x14ac:dyDescent="0.3">
      <c r="C143" s="18">
        <f t="shared" ca="1" si="9"/>
        <v>0.95974048565801251</v>
      </c>
      <c r="D143" s="18">
        <f t="shared" ca="1" si="10"/>
        <v>28.564148088883616</v>
      </c>
      <c r="E143" s="18">
        <f t="shared" ca="1" si="11"/>
        <v>0.14307555733349142</v>
      </c>
      <c r="F143" s="19"/>
      <c r="G143" s="19"/>
      <c r="H143" s="19"/>
      <c r="I143" s="19"/>
    </row>
    <row r="144" spans="3:9" x14ac:dyDescent="0.3">
      <c r="C144" s="18">
        <f t="shared" ca="1" si="9"/>
        <v>0.18894804710112434</v>
      </c>
      <c r="D144" s="18">
        <f t="shared" ca="1" si="10"/>
        <v>19.25427443390566</v>
      </c>
      <c r="E144" s="18">
        <f t="shared" ca="1" si="11"/>
        <v>0.42237176698283019</v>
      </c>
      <c r="F144" s="19"/>
      <c r="G144" s="19"/>
      <c r="H144" s="19"/>
      <c r="I144" s="19"/>
    </row>
    <row r="145" spans="3:9" x14ac:dyDescent="0.3">
      <c r="C145" s="18">
        <f t="shared" ca="1" si="9"/>
        <v>5.9668972961914979E-2</v>
      </c>
      <c r="D145" s="18">
        <f t="shared" ca="1" si="10"/>
        <v>17.39819085483968</v>
      </c>
      <c r="E145" s="18">
        <f t="shared" ca="1" si="11"/>
        <v>0.47805427435480963</v>
      </c>
      <c r="F145" s="19"/>
      <c r="G145" s="19"/>
      <c r="H145" s="19"/>
      <c r="I145" s="19"/>
    </row>
    <row r="146" spans="3:9" x14ac:dyDescent="0.3">
      <c r="C146" s="18">
        <f t="shared" ca="1" si="9"/>
        <v>0.69394096247625836</v>
      </c>
      <c r="D146" s="18">
        <f t="shared" ca="1" si="10"/>
        <v>23.713816552235564</v>
      </c>
      <c r="E146" s="18">
        <f t="shared" ca="1" si="11"/>
        <v>0.28858550343293299</v>
      </c>
      <c r="F146" s="19"/>
      <c r="G146" s="19"/>
      <c r="H146" s="19"/>
      <c r="I146" s="19"/>
    </row>
    <row r="147" spans="3:9" x14ac:dyDescent="0.3">
      <c r="C147" s="18">
        <f t="shared" ca="1" si="9"/>
        <v>0.74748110325863981</v>
      </c>
      <c r="D147" s="18">
        <f t="shared" ca="1" si="10"/>
        <v>24.288126829942794</v>
      </c>
      <c r="E147" s="18">
        <f t="shared" ca="1" si="11"/>
        <v>0.27135619510171627</v>
      </c>
      <c r="F147" s="19"/>
      <c r="G147" s="19"/>
      <c r="H147" s="19"/>
      <c r="I147" s="19"/>
    </row>
    <row r="148" spans="3:9" x14ac:dyDescent="0.3">
      <c r="C148" s="18">
        <f t="shared" ca="1" si="9"/>
        <v>0.36081871103371432</v>
      </c>
      <c r="D148" s="18">
        <f t="shared" ca="1" si="10"/>
        <v>20.833438360131666</v>
      </c>
      <c r="E148" s="18">
        <f t="shared" ca="1" si="11"/>
        <v>0.37499684919605003</v>
      </c>
      <c r="F148" s="19"/>
      <c r="G148" s="19"/>
      <c r="H148" s="19"/>
      <c r="I148" s="19"/>
    </row>
    <row r="149" spans="3:9" x14ac:dyDescent="0.3">
      <c r="C149" s="18">
        <f t="shared" ca="1" si="9"/>
        <v>0.38365520976057754</v>
      </c>
      <c r="D149" s="18">
        <f t="shared" ca="1" si="10"/>
        <v>21.022972732370341</v>
      </c>
      <c r="E149" s="18">
        <f t="shared" ca="1" si="11"/>
        <v>0.36931081802888976</v>
      </c>
      <c r="F149" s="19"/>
      <c r="G149" s="19"/>
      <c r="H149" s="19"/>
      <c r="I149" s="19"/>
    </row>
    <row r="150" spans="3:9" x14ac:dyDescent="0.3">
      <c r="C150" s="18">
        <f t="shared" ca="1" si="9"/>
        <v>0.32644209454610773</v>
      </c>
      <c r="D150" s="18">
        <f t="shared" ca="1" si="10"/>
        <v>20.543326480783382</v>
      </c>
      <c r="E150" s="18">
        <f t="shared" ca="1" si="11"/>
        <v>0.38370020557649853</v>
      </c>
      <c r="F150" s="19"/>
      <c r="G150" s="19"/>
      <c r="H150" s="19"/>
      <c r="I150" s="19"/>
    </row>
    <row r="151" spans="3:9" x14ac:dyDescent="0.3">
      <c r="C151" s="18">
        <f t="shared" ca="1" si="9"/>
        <v>2.9506459650527228E-2</v>
      </c>
      <c r="D151" s="18">
        <f t="shared" ca="1" si="10"/>
        <v>16.556610342676759</v>
      </c>
      <c r="E151" s="18">
        <f t="shared" ca="1" si="11"/>
        <v>0.50330168971969724</v>
      </c>
      <c r="F151" s="19"/>
      <c r="G151" s="19"/>
      <c r="H151" s="19"/>
      <c r="I151" s="19"/>
    </row>
    <row r="152" spans="3:9" x14ac:dyDescent="0.3">
      <c r="C152" s="18">
        <f t="shared" ca="1" si="9"/>
        <v>0.63107860292891726</v>
      </c>
      <c r="D152" s="18">
        <f t="shared" ca="1" si="10"/>
        <v>23.108643184438886</v>
      </c>
      <c r="E152" s="18">
        <f t="shared" ca="1" si="11"/>
        <v>0.30674070446683344</v>
      </c>
      <c r="F152" s="19"/>
      <c r="G152" s="19"/>
      <c r="H152" s="19"/>
      <c r="I152" s="19"/>
    </row>
    <row r="153" spans="3:9" x14ac:dyDescent="0.3">
      <c r="C153" s="18">
        <f t="shared" ca="1" si="9"/>
        <v>7.6675911315795542E-2</v>
      </c>
      <c r="D153" s="18">
        <f t="shared" ca="1" si="10"/>
        <v>17.740164418018654</v>
      </c>
      <c r="E153" s="18">
        <f t="shared" ca="1" si="11"/>
        <v>0.46779506745944033</v>
      </c>
      <c r="F153" s="19"/>
      <c r="G153" s="19"/>
      <c r="H153" s="19"/>
      <c r="I153" s="19"/>
    </row>
    <row r="154" spans="3:9" x14ac:dyDescent="0.3">
      <c r="C154" s="18">
        <f t="shared" ca="1" si="9"/>
        <v>0.46561292251107089</v>
      </c>
      <c r="D154" s="18">
        <f t="shared" ca="1" si="10"/>
        <v>21.694409594180744</v>
      </c>
      <c r="E154" s="18">
        <f t="shared" ca="1" si="11"/>
        <v>0.34916771217457765</v>
      </c>
      <c r="F154" s="19"/>
      <c r="G154" s="19"/>
      <c r="H154" s="19"/>
      <c r="I154" s="19"/>
    </row>
    <row r="155" spans="3:9" x14ac:dyDescent="0.3">
      <c r="C155" s="18">
        <f t="shared" ca="1" si="9"/>
        <v>0.64803604725861452</v>
      </c>
      <c r="D155" s="18">
        <f t="shared" ca="1" si="10"/>
        <v>23.266243615936968</v>
      </c>
      <c r="E155" s="18">
        <f t="shared" ca="1" si="11"/>
        <v>0.30201269152189103</v>
      </c>
      <c r="F155" s="19"/>
      <c r="G155" s="19"/>
      <c r="H155" s="19"/>
      <c r="I155" s="19"/>
    </row>
    <row r="156" spans="3:9" x14ac:dyDescent="0.3">
      <c r="C156" s="18">
        <f t="shared" ca="1" si="9"/>
        <v>0.68337926793600456</v>
      </c>
      <c r="D156" s="18">
        <f t="shared" ca="1" si="10"/>
        <v>23.607758720799193</v>
      </c>
      <c r="E156" s="18">
        <f t="shared" ca="1" si="11"/>
        <v>0.29176723837602425</v>
      </c>
      <c r="F156" s="19"/>
      <c r="G156" s="19"/>
      <c r="H156" s="19"/>
      <c r="I156" s="19"/>
    </row>
    <row r="157" spans="3:9" x14ac:dyDescent="0.3">
      <c r="C157" s="18">
        <f t="shared" ca="1" si="9"/>
        <v>7.0502389065900672E-2</v>
      </c>
      <c r="D157" s="18">
        <f t="shared" ca="1" si="10"/>
        <v>17.622756623309758</v>
      </c>
      <c r="E157" s="18">
        <f t="shared" ca="1" si="11"/>
        <v>0.47131730130070726</v>
      </c>
      <c r="F157" s="19"/>
      <c r="G157" s="19"/>
      <c r="H157" s="19"/>
      <c r="I157" s="19"/>
    </row>
    <row r="158" spans="3:9" x14ac:dyDescent="0.3">
      <c r="C158" s="18">
        <f t="shared" ca="1" si="9"/>
        <v>0.13766034484013434</v>
      </c>
      <c r="D158" s="18">
        <f t="shared" ca="1" si="10"/>
        <v>18.659703321289307</v>
      </c>
      <c r="E158" s="18">
        <f t="shared" ca="1" si="11"/>
        <v>0.44020890036132077</v>
      </c>
      <c r="F158" s="19"/>
      <c r="G158" s="19"/>
      <c r="H158" s="19"/>
      <c r="I158" s="19"/>
    </row>
    <row r="159" spans="3:9" x14ac:dyDescent="0.3">
      <c r="C159" s="18">
        <f t="shared" ca="1" si="9"/>
        <v>0.5245639862419762</v>
      </c>
      <c r="D159" s="18">
        <f t="shared" ca="1" si="10"/>
        <v>22.181126308633612</v>
      </c>
      <c r="E159" s="18">
        <f t="shared" ca="1" si="11"/>
        <v>0.33456621074099158</v>
      </c>
      <c r="F159" s="19"/>
      <c r="G159" s="19"/>
      <c r="H159" s="19"/>
      <c r="I159" s="19"/>
    </row>
    <row r="160" spans="3:9" x14ac:dyDescent="0.3">
      <c r="C160" s="18">
        <f t="shared" ca="1" si="9"/>
        <v>0.79633858555045667</v>
      </c>
      <c r="D160" s="18">
        <f t="shared" ca="1" si="10"/>
        <v>24.885669336788162</v>
      </c>
      <c r="E160" s="18">
        <f t="shared" ca="1" si="11"/>
        <v>0.25342991989635522</v>
      </c>
      <c r="F160" s="19"/>
      <c r="G160" s="19"/>
      <c r="H160" s="19"/>
      <c r="I160" s="19"/>
    </row>
    <row r="161" spans="3:9" x14ac:dyDescent="0.3">
      <c r="C161" s="18">
        <f t="shared" ca="1" si="9"/>
        <v>0.54692276790908001</v>
      </c>
      <c r="D161" s="18">
        <f t="shared" ca="1" si="10"/>
        <v>22.36916765593482</v>
      </c>
      <c r="E161" s="18">
        <f t="shared" ca="1" si="11"/>
        <v>0.32892497032195533</v>
      </c>
      <c r="F161" s="19"/>
      <c r="G161" s="19"/>
      <c r="H161" s="19"/>
      <c r="I161" s="19"/>
    </row>
    <row r="162" spans="3:9" x14ac:dyDescent="0.3">
      <c r="C162" s="18">
        <f t="shared" ca="1" si="9"/>
        <v>0.59467127010778831</v>
      </c>
      <c r="D162" s="18">
        <f t="shared" ca="1" si="10"/>
        <v>22.78122410686068</v>
      </c>
      <c r="E162" s="18">
        <f t="shared" ca="1" si="11"/>
        <v>0.3165632767941795</v>
      </c>
      <c r="F162" s="19"/>
      <c r="G162" s="19"/>
      <c r="H162" s="19"/>
      <c r="I162" s="19"/>
    </row>
    <row r="163" spans="3:9" x14ac:dyDescent="0.3">
      <c r="C163" s="18">
        <f t="shared" ca="1" si="9"/>
        <v>0.68405337991749082</v>
      </c>
      <c r="D163" s="18">
        <f t="shared" ca="1" si="10"/>
        <v>23.614467888317417</v>
      </c>
      <c r="E163" s="18">
        <f t="shared" ca="1" si="11"/>
        <v>0.29156596335047746</v>
      </c>
      <c r="F163" s="19"/>
      <c r="G163" s="19"/>
      <c r="H163" s="19"/>
      <c r="I163" s="19"/>
    </row>
    <row r="164" spans="3:9" x14ac:dyDescent="0.3">
      <c r="C164" s="18">
        <f t="shared" ca="1" si="9"/>
        <v>8.7166387059821382E-2</v>
      </c>
      <c r="D164" s="18">
        <f t="shared" ca="1" si="10"/>
        <v>17.92574770397739</v>
      </c>
      <c r="E164" s="18">
        <f t="shared" ca="1" si="11"/>
        <v>0.4622275688806784</v>
      </c>
      <c r="F164" s="19"/>
      <c r="G164" s="19"/>
      <c r="H164" s="19"/>
      <c r="I164" s="19"/>
    </row>
    <row r="165" spans="3:9" x14ac:dyDescent="0.3">
      <c r="C165" s="18">
        <f t="shared" ca="1" si="9"/>
        <v>0.69605799778471689</v>
      </c>
      <c r="D165" s="18">
        <f t="shared" ca="1" si="10"/>
        <v>23.735324777256718</v>
      </c>
      <c r="E165" s="18">
        <f t="shared" ca="1" si="11"/>
        <v>0.2879402566822985</v>
      </c>
      <c r="F165" s="19"/>
      <c r="G165" s="19"/>
      <c r="H165" s="19"/>
      <c r="I165" s="19"/>
    </row>
    <row r="166" spans="3:9" x14ac:dyDescent="0.3">
      <c r="C166" s="18">
        <f t="shared" ca="1" si="9"/>
        <v>0.77965263831887555</v>
      </c>
      <c r="D166" s="18">
        <f t="shared" ca="1" si="10"/>
        <v>24.67160752395667</v>
      </c>
      <c r="E166" s="18">
        <f t="shared" ca="1" si="11"/>
        <v>0.25985177428129991</v>
      </c>
      <c r="F166" s="19"/>
      <c r="G166" s="19"/>
      <c r="H166" s="19"/>
      <c r="I166" s="19"/>
    </row>
    <row r="167" spans="3:9" x14ac:dyDescent="0.3">
      <c r="C167" s="18">
        <f t="shared" ca="1" si="9"/>
        <v>0.32103237258953343</v>
      </c>
      <c r="D167" s="18">
        <f t="shared" ca="1" si="10"/>
        <v>20.496987366155611</v>
      </c>
      <c r="E167" s="18">
        <f t="shared" ca="1" si="11"/>
        <v>0.38509037901533161</v>
      </c>
      <c r="F167" s="19"/>
      <c r="G167" s="19"/>
      <c r="H167" s="19"/>
      <c r="I167" s="19"/>
    </row>
    <row r="168" spans="3:9" x14ac:dyDescent="0.3">
      <c r="C168" s="18">
        <f t="shared" ca="1" si="9"/>
        <v>1.9312618742050369E-2</v>
      </c>
      <c r="D168" s="18">
        <f t="shared" ca="1" si="10"/>
        <v>16.115417307477024</v>
      </c>
      <c r="E168" s="18">
        <f t="shared" ca="1" si="11"/>
        <v>0.51653748077568928</v>
      </c>
      <c r="F168" s="19"/>
      <c r="G168" s="19"/>
      <c r="H168" s="19"/>
      <c r="I168" s="19"/>
    </row>
    <row r="169" spans="3:9" x14ac:dyDescent="0.3">
      <c r="C169" s="18">
        <f t="shared" ca="1" si="9"/>
        <v>0.82225447767560556</v>
      </c>
      <c r="D169" s="18">
        <f t="shared" ca="1" si="10"/>
        <v>25.244255821274443</v>
      </c>
      <c r="E169" s="18">
        <f t="shared" ca="1" si="11"/>
        <v>0.24267232536176664</v>
      </c>
      <c r="F169" s="19"/>
      <c r="G169" s="19"/>
      <c r="H169" s="19"/>
      <c r="I169" s="19"/>
    </row>
    <row r="170" spans="3:9" x14ac:dyDescent="0.3">
      <c r="C170" s="18">
        <f t="shared" ca="1" si="9"/>
        <v>0.2027978455020798</v>
      </c>
      <c r="D170" s="18">
        <f t="shared" ca="1" si="10"/>
        <v>19.399545155300057</v>
      </c>
      <c r="E170" s="18">
        <f t="shared" ca="1" si="11"/>
        <v>0.41801364534099827</v>
      </c>
      <c r="F170" s="19"/>
      <c r="G170" s="19"/>
      <c r="H170" s="19"/>
      <c r="I170" s="19"/>
    </row>
    <row r="171" spans="3:9" x14ac:dyDescent="0.3">
      <c r="C171" s="18">
        <f t="shared" ca="1" si="9"/>
        <v>0.14586544482342811</v>
      </c>
      <c r="D171" s="18">
        <f t="shared" ca="1" si="10"/>
        <v>18.762312105186538</v>
      </c>
      <c r="E171" s="18">
        <f t="shared" ca="1" si="11"/>
        <v>0.4371306368444039</v>
      </c>
      <c r="F171" s="19"/>
      <c r="G171" s="19"/>
      <c r="H171" s="19"/>
      <c r="I171" s="19"/>
    </row>
    <row r="172" spans="3:9" x14ac:dyDescent="0.3">
      <c r="C172" s="18">
        <f t="shared" ca="1" si="9"/>
        <v>0.5468177300212782</v>
      </c>
      <c r="D172" s="18">
        <f t="shared" ca="1" si="10"/>
        <v>22.368278087167067</v>
      </c>
      <c r="E172" s="18">
        <f t="shared" ca="1" si="11"/>
        <v>0.32895165738498799</v>
      </c>
      <c r="F172" s="19"/>
      <c r="G172" s="19"/>
      <c r="H172" s="19"/>
      <c r="I172" s="19"/>
    </row>
    <row r="173" spans="3:9" x14ac:dyDescent="0.3">
      <c r="C173" s="18">
        <f t="shared" ca="1" si="9"/>
        <v>0.82305393378406566</v>
      </c>
      <c r="D173" s="18">
        <f t="shared" ca="1" si="10"/>
        <v>25.255903720499123</v>
      </c>
      <c r="E173" s="18">
        <f t="shared" ca="1" si="11"/>
        <v>0.24232288838502625</v>
      </c>
      <c r="F173" s="19"/>
      <c r="G173" s="19"/>
      <c r="H173" s="19"/>
      <c r="I173" s="19"/>
    </row>
    <row r="174" spans="3:9" x14ac:dyDescent="0.3">
      <c r="C174" s="18">
        <f t="shared" ca="1" si="9"/>
        <v>0.10411933511803706</v>
      </c>
      <c r="D174" s="18">
        <f t="shared" ca="1" si="10"/>
        <v>18.196631391733611</v>
      </c>
      <c r="E174" s="18">
        <f t="shared" ca="1" si="11"/>
        <v>0.45410105824799163</v>
      </c>
      <c r="F174" s="19"/>
      <c r="G174" s="19"/>
      <c r="H174" s="19"/>
      <c r="I174" s="19"/>
    </row>
    <row r="175" spans="3:9" x14ac:dyDescent="0.3">
      <c r="C175" s="18">
        <f t="shared" ca="1" si="9"/>
        <v>0.85496960375374897</v>
      </c>
      <c r="D175" s="18">
        <f t="shared" ca="1" si="10"/>
        <v>25.756788920063233</v>
      </c>
      <c r="E175" s="18">
        <f t="shared" ca="1" si="11"/>
        <v>0.22729633239810298</v>
      </c>
      <c r="F175" s="19"/>
      <c r="G175" s="19"/>
      <c r="H175" s="19"/>
      <c r="I175" s="19"/>
    </row>
    <row r="176" spans="3:9" x14ac:dyDescent="0.3">
      <c r="C176" s="18">
        <f t="shared" ca="1" si="9"/>
        <v>0.46171254207939416</v>
      </c>
      <c r="D176" s="18">
        <f t="shared" ca="1" si="10"/>
        <v>21.662485061488422</v>
      </c>
      <c r="E176" s="18">
        <f t="shared" ca="1" si="11"/>
        <v>0.35012544815534741</v>
      </c>
      <c r="F176" s="19"/>
      <c r="G176" s="19"/>
      <c r="H176" s="19"/>
      <c r="I176" s="19"/>
    </row>
    <row r="177" spans="3:9" x14ac:dyDescent="0.3">
      <c r="C177" s="18">
        <f t="shared" ca="1" si="9"/>
        <v>0.71829173565973004</v>
      </c>
      <c r="D177" s="18">
        <f t="shared" ca="1" si="10"/>
        <v>23.966718541838222</v>
      </c>
      <c r="E177" s="18">
        <f t="shared" ca="1" si="11"/>
        <v>0.28099844374485328</v>
      </c>
      <c r="F177" s="19"/>
      <c r="G177" s="19"/>
      <c r="H177" s="19"/>
      <c r="I177" s="19"/>
    </row>
    <row r="178" spans="3:9" x14ac:dyDescent="0.3">
      <c r="C178" s="18">
        <f t="shared" ca="1" si="9"/>
        <v>0.21822997686883805</v>
      </c>
      <c r="D178" s="18">
        <f t="shared" ca="1" si="10"/>
        <v>19.555806476607355</v>
      </c>
      <c r="E178" s="18">
        <f t="shared" ca="1" si="11"/>
        <v>0.41332580570177935</v>
      </c>
      <c r="F178" s="19"/>
      <c r="G178" s="19"/>
      <c r="H178" s="19"/>
      <c r="I178" s="19"/>
    </row>
    <row r="179" spans="3:9" x14ac:dyDescent="0.3">
      <c r="C179" s="18">
        <f t="shared" ca="1" si="9"/>
        <v>0.49836475883054643</v>
      </c>
      <c r="D179" s="18">
        <f t="shared" ca="1" si="10"/>
        <v>21.963569676719839</v>
      </c>
      <c r="E179" s="18">
        <f t="shared" ca="1" si="11"/>
        <v>0.34109290969840489</v>
      </c>
      <c r="F179" s="19"/>
      <c r="G179" s="19"/>
      <c r="H179" s="19"/>
      <c r="I179" s="19"/>
    </row>
    <row r="180" spans="3:9" x14ac:dyDescent="0.3">
      <c r="C180" s="18">
        <f t="shared" ca="1" si="9"/>
        <v>0.36260841238212427</v>
      </c>
      <c r="D180" s="18">
        <f t="shared" ca="1" si="10"/>
        <v>20.848368804222524</v>
      </c>
      <c r="E180" s="18">
        <f t="shared" ca="1" si="11"/>
        <v>0.37454893587332427</v>
      </c>
      <c r="F180" s="19"/>
      <c r="G180" s="19"/>
      <c r="H180" s="19"/>
      <c r="I180" s="19"/>
    </row>
    <row r="181" spans="3:9" x14ac:dyDescent="0.3">
      <c r="C181" s="18">
        <f t="shared" ca="1" si="9"/>
        <v>0.38221526976068265</v>
      </c>
      <c r="D181" s="18">
        <f t="shared" ca="1" si="10"/>
        <v>21.011078064673409</v>
      </c>
      <c r="E181" s="18">
        <f t="shared" ca="1" si="11"/>
        <v>0.36966765805979773</v>
      </c>
      <c r="F181" s="19"/>
      <c r="G181" s="19"/>
      <c r="H181" s="19"/>
      <c r="I181" s="1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C9883-3A85-4B88-B18F-F2ACF8274C78}">
  <dimension ref="B2:C14"/>
  <sheetViews>
    <sheetView workbookViewId="0"/>
  </sheetViews>
  <sheetFormatPr defaultRowHeight="14.4" x14ac:dyDescent="0.3"/>
  <cols>
    <col min="2" max="2" width="2" bestFit="1" customWidth="1"/>
    <col min="3" max="3" width="147.109375" bestFit="1" customWidth="1"/>
  </cols>
  <sheetData>
    <row r="2" spans="2:3" ht="15.6" x14ac:dyDescent="0.3">
      <c r="B2" s="20" t="s">
        <v>43</v>
      </c>
      <c r="C2" s="20"/>
    </row>
    <row r="3" spans="2:3" x14ac:dyDescent="0.3">
      <c r="B3" s="5">
        <v>1</v>
      </c>
      <c r="C3" s="3" t="s">
        <v>31</v>
      </c>
    </row>
    <row r="4" spans="2:3" x14ac:dyDescent="0.3">
      <c r="B4" s="5">
        <v>2</v>
      </c>
      <c r="C4" s="3" t="s">
        <v>32</v>
      </c>
    </row>
    <row r="5" spans="2:3" x14ac:dyDescent="0.3">
      <c r="B5" s="5">
        <v>3</v>
      </c>
      <c r="C5" s="3" t="s">
        <v>34</v>
      </c>
    </row>
    <row r="6" spans="2:3" x14ac:dyDescent="0.3">
      <c r="B6" s="5">
        <v>4</v>
      </c>
      <c r="C6" s="3" t="s">
        <v>35</v>
      </c>
    </row>
    <row r="7" spans="2:3" x14ac:dyDescent="0.3">
      <c r="B7" s="5">
        <v>5</v>
      </c>
      <c r="C7" s="3" t="s">
        <v>36</v>
      </c>
    </row>
    <row r="8" spans="2:3" x14ac:dyDescent="0.3">
      <c r="B8" s="5">
        <v>6</v>
      </c>
      <c r="C8" s="3" t="s">
        <v>33</v>
      </c>
    </row>
    <row r="10" spans="2:3" ht="15.6" x14ac:dyDescent="0.3">
      <c r="B10" s="20" t="s">
        <v>44</v>
      </c>
      <c r="C10" s="20"/>
    </row>
    <row r="11" spans="2:3" ht="28.8" x14ac:dyDescent="0.3">
      <c r="B11" s="5">
        <v>1</v>
      </c>
      <c r="C11" s="21" t="s">
        <v>45</v>
      </c>
    </row>
    <row r="12" spans="2:3" ht="28.8" x14ac:dyDescent="0.3">
      <c r="B12" s="5">
        <v>2</v>
      </c>
      <c r="C12" s="21" t="s">
        <v>46</v>
      </c>
    </row>
    <row r="13" spans="2:3" x14ac:dyDescent="0.3">
      <c r="B13" s="5">
        <v>3</v>
      </c>
      <c r="C13" s="22" t="s">
        <v>47</v>
      </c>
    </row>
    <row r="14" spans="2:3" x14ac:dyDescent="0.3">
      <c r="B14" s="5">
        <v>4</v>
      </c>
      <c r="C14" s="22" t="s">
        <v>48</v>
      </c>
    </row>
  </sheetData>
  <mergeCells count="2">
    <mergeCell ref="B2:C2"/>
    <mergeCell ref="B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Site Selection</vt:lpstr>
      <vt:lpstr>Capacity Management</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Srajan</dc:creator>
  <cp:lastModifiedBy>Bakul</cp:lastModifiedBy>
  <dcterms:created xsi:type="dcterms:W3CDTF">2017-11-28T03:03:46Z</dcterms:created>
  <dcterms:modified xsi:type="dcterms:W3CDTF">2017-12-13T04:34:27Z</dcterms:modified>
</cp:coreProperties>
</file>