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firstSheet="1" activeTab="6"/>
  </bookViews>
  <sheets>
    <sheet name="1周" sheetId="43" r:id="rId1"/>
    <sheet name="2周" sheetId="59" r:id="rId2"/>
    <sheet name="3周" sheetId="60" r:id="rId3"/>
    <sheet name="4周" sheetId="61" r:id="rId4"/>
    <sheet name="5周" sheetId="63" r:id="rId5"/>
    <sheet name="6周" sheetId="64" r:id="rId6"/>
    <sheet name="9周 " sheetId="65" r:id="rId7"/>
    <sheet name="合计" sheetId="2" r:id="rId8"/>
  </sheets>
  <externalReferences>
    <externalReference r:id="rId9"/>
  </externalReferences>
  <definedNames>
    <definedName name="_xlnm._FilterDatabase" localSheetId="0" hidden="1">'1周'!$B$2:$J$21</definedName>
    <definedName name="_xlnm._FilterDatabase" localSheetId="1" hidden="1">'2周'!$B$2:$J$21</definedName>
    <definedName name="_xlnm._FilterDatabase" localSheetId="2" hidden="1">'3周'!$B$2:$J$21</definedName>
    <definedName name="_xlnm._FilterDatabase" localSheetId="3" hidden="1">'4周'!$B$2:$J$21</definedName>
    <definedName name="_xlnm._FilterDatabase" localSheetId="4" hidden="1">'5周'!$B$2:$J$22</definedName>
    <definedName name="_xlnm._FilterDatabase" localSheetId="5" hidden="1">'6周'!$B$2:$J$22</definedName>
    <definedName name="_xlnm._FilterDatabase" localSheetId="6" hidden="1">'9周 '!$B$2:$J$22</definedName>
  </definedNames>
  <calcPr calcId="162913"/>
</workbook>
</file>

<file path=xl/calcChain.xml><?xml version="1.0" encoding="utf-8"?>
<calcChain xmlns="http://schemas.openxmlformats.org/spreadsheetml/2006/main">
  <c r="D15" i="2" l="1"/>
  <c r="D17" i="2"/>
  <c r="D21" i="63"/>
  <c r="H21" i="63"/>
  <c r="F20" i="60"/>
  <c r="G21" i="65"/>
  <c r="D21" i="64"/>
  <c r="H21" i="64"/>
  <c r="F21" i="63"/>
  <c r="I21" i="63"/>
  <c r="D20" i="43"/>
  <c r="G21" i="64"/>
  <c r="E20" i="59"/>
  <c r="G20" i="43"/>
  <c r="H20" i="61"/>
  <c r="C20" i="43"/>
  <c r="I20" i="61"/>
  <c r="E20" i="43"/>
  <c r="D20" i="60"/>
  <c r="F20" i="43"/>
  <c r="C20" i="59"/>
  <c r="I20" i="59"/>
  <c r="H20" i="59"/>
  <c r="G20" i="60"/>
  <c r="C20" i="61"/>
  <c r="F20" i="61"/>
  <c r="H20" i="43"/>
  <c r="E21" i="64"/>
  <c r="I20" i="43"/>
  <c r="C20" i="60"/>
  <c r="E21" i="63"/>
  <c r="E21" i="65"/>
  <c r="D21" i="65"/>
  <c r="H21" i="65"/>
  <c r="H20" i="60"/>
  <c r="D20" i="59"/>
  <c r="F21" i="65"/>
  <c r="C21" i="64"/>
  <c r="I21" i="65"/>
  <c r="C21" i="63"/>
  <c r="G20" i="61"/>
  <c r="D20" i="61"/>
  <c r="E20" i="60"/>
  <c r="G20" i="59"/>
  <c r="F21" i="64"/>
  <c r="F20" i="59"/>
  <c r="I20" i="60"/>
  <c r="E20" i="61"/>
  <c r="I21" i="64"/>
  <c r="C21" i="65"/>
  <c r="G21" i="63"/>
  <c r="G22" i="65" l="1"/>
  <c r="D22" i="65"/>
  <c r="H22" i="65"/>
  <c r="E22" i="65"/>
  <c r="I22" i="65"/>
  <c r="J21" i="65"/>
  <c r="C22" i="65"/>
  <c r="F22" i="65"/>
  <c r="D22" i="64"/>
  <c r="H22" i="64"/>
  <c r="G22" i="64"/>
  <c r="I22" i="64"/>
  <c r="J21" i="64"/>
  <c r="C22" i="64"/>
  <c r="E22" i="64"/>
  <c r="F22" i="64"/>
  <c r="J21" i="63"/>
  <c r="C22" i="63"/>
  <c r="D22" i="63"/>
  <c r="H22" i="63"/>
  <c r="E22" i="63"/>
  <c r="I22" i="63"/>
  <c r="G22" i="63"/>
  <c r="F22" i="63"/>
  <c r="G21" i="61"/>
  <c r="D21" i="61"/>
  <c r="E21" i="61"/>
  <c r="I21" i="61"/>
  <c r="J20" i="61"/>
  <c r="C21" i="61"/>
  <c r="H21" i="61"/>
  <c r="F21" i="61"/>
  <c r="J20" i="60"/>
  <c r="C21" i="60"/>
  <c r="D21" i="60"/>
  <c r="H21" i="60"/>
  <c r="E21" i="60"/>
  <c r="I21" i="60"/>
  <c r="G21" i="60"/>
  <c r="F21" i="60"/>
  <c r="J20" i="59"/>
  <c r="C21" i="59"/>
  <c r="D21" i="59"/>
  <c r="H21" i="59"/>
  <c r="E21" i="59"/>
  <c r="I21" i="59"/>
  <c r="G21" i="59"/>
  <c r="F21" i="59"/>
  <c r="J20" i="43"/>
  <c r="D21" i="43"/>
  <c r="E21" i="43"/>
  <c r="F21" i="43"/>
  <c r="G21" i="43"/>
  <c r="H21" i="43"/>
  <c r="I21" i="43"/>
  <c r="C21" i="43"/>
  <c r="J22" i="65" l="1"/>
  <c r="J22" i="64"/>
  <c r="J22" i="63"/>
  <c r="J21" i="61"/>
  <c r="J21" i="60"/>
  <c r="J21" i="59"/>
  <c r="D14" i="2"/>
  <c r="D13" i="2"/>
  <c r="D12" i="2"/>
  <c r="D11" i="2"/>
  <c r="D10" i="2"/>
  <c r="D6" i="2"/>
  <c r="D8" i="2"/>
  <c r="D9" i="2"/>
  <c r="J21" i="43"/>
  <c r="D5" i="2"/>
  <c r="D7" i="2" l="1"/>
  <c r="D16" i="2"/>
  <c r="D4" i="2"/>
  <c r="D25" i="2" l="1"/>
</calcChain>
</file>

<file path=xl/comments1.xml><?xml version="1.0" encoding="utf-8"?>
<comments xmlns="http://schemas.openxmlformats.org/spreadsheetml/2006/main">
  <authors>
    <author>作者</author>
  </authors>
  <commentList>
    <comment ref="I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I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仔仔细细地去网上，主要是在matplotlib的官网上寻找绘制3D图的方法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绘制出频率实部、虚部为x、y轴，行列式的模为z轴的3D图</t>
        </r>
      </text>
    </comment>
    <comment ref="I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看量子力学放松一下，当然是Dirac的咯，一口气推完置换部分吧。太困了睡着了。</t>
        </r>
      </text>
    </comment>
    <comment ref="I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论文的开题报告还有一部分没有完成，一小时足以。</t>
        </r>
      </text>
    </comment>
    <comment ref="I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根据之前绘制的图表分析完成能带求解的可能性</t>
        </r>
      </text>
    </comment>
    <comment ref="I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I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继续完善之前的程序（写注释什么的）</t>
        </r>
      </text>
    </comment>
    <comment ref="I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写出两种偏振对应的场分布，写出能流</t>
        </r>
      </text>
    </comment>
    <comment ref="I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修改以前程序不好看的地方，添加正确的批注</t>
        </r>
      </text>
    </comment>
    <comment ref="I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洗鞋子，这次应该是那双蓝色并且有点防水功能的鞋子</t>
        </r>
      </text>
    </comment>
    <comment ref="I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宋体"/>
            <family val="3"/>
            <charset val="134"/>
          </rPr>
          <t>1篇阅读，1篇听力，6级一定要过才行。。。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难以置信！我滑滑板时摔倒了！！4个创口，3个清创，衣服也坏了，预计3天内不能去健身房了。</t>
        </r>
      </text>
    </comment>
    <comment ref="D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C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好疼…… 我的衣服坏了，医疗费花了20多，计划也全部被打乱了，，，</t>
        </r>
      </text>
    </comment>
    <comment ref="D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H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创造出场的实体，这个实体有电场、磁场平行分量的大小，还有其z方向的能流。</t>
        </r>
      </text>
    </comment>
    <comment ref="D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G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H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G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是举哥的毕业论文预答辩，去捧捧场。</t>
        </r>
      </text>
    </comment>
    <comment ref="I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有点受不了了，还是去剪头了，然后就是早晚餐，原本想吃豆花饭的，不得不换成青椒肉丝了。
还去买了不少水果蔬菜，买的草莓的质量好像不太好。</t>
        </r>
      </text>
    </comment>
    <comment ref="C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G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是举哥的毕业论文预答辩，去捧捧场。</t>
        </r>
      </text>
    </comment>
    <comment ref="I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I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起床起得太晚了，午休就没有必要了。虽然自己有点伤口，但手臂上的也好得差不多了，可以做一些简单的家务了，而且我还得整理下自己，重新洗一下脸。
1. 整理床铺
2. 整理沙发茶几
3. 整理我的书桌
4. 整理我自己
5. 整理水果</t>
        </r>
      </text>
    </comment>
    <comment ref="C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还是明天早上就走吧，今天就去包脚得了。（倒霉的是，我做错车了，有点难受哦）</t>
        </r>
      </text>
    </comment>
    <comment ref="C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刘阿姨挺好的，也关心我的膝盖上的伤</t>
        </r>
      </text>
    </comment>
    <comment ref="C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和老师、师兄讨论一下进展，确定方案的可行性以及我的一些工作。</t>
        </r>
      </text>
    </comment>
    <comment ref="G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车好抖。。。我还买了板栗饼等物资</t>
        </r>
      </text>
    </comment>
    <comment ref="G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H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C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H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修改以前程序不好看的地方，添加正确的批注</t>
        </r>
      </text>
    </comment>
    <comment ref="G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H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洗脸刷牙，冲一下脚。哎，这都一星期了，伤口怎么就那么难愈合呢。</t>
        </r>
      </text>
    </comment>
    <comment ref="C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了解一下git，做点准备工作，（下载终端，注册账号等等，这些我以前做过，但重装了系统可能得重新来一遍了）</t>
        </r>
      </text>
    </comment>
    <comment ref="G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G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还是看一下量子力学吧，印象中是看到对电子应用置换群的理论了。</t>
        </r>
      </text>
    </comment>
    <comment ref="G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1篇阅读，2篇听力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  <comment ref="G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这意味着我6点的样子就得起床。</t>
        </r>
      </text>
    </comment>
    <comment ref="E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原本是打算起床的，但我还是没有起来…… 早饭还是自己弄的，好像牛肉肉松味道更好。</t>
        </r>
      </text>
    </comment>
    <comment ref="F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8点才起床，我要哭了……睡了那么那么久，但是早上比之前更困了啊，早饭去食堂吃的。</t>
        </r>
      </text>
    </comment>
    <comment ref="C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在车上也不要闲着，看点Dirac的东西。</t>
        </r>
      </text>
    </comment>
    <comment ref="C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这意味着我6点的样子就得起床。</t>
        </r>
      </text>
    </comment>
    <comment ref="D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开题报告的PPT还没有弄好，快点弄吧！</t>
        </r>
      </text>
    </comment>
    <comment ref="E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为程序添加批注。实际的我在这个时间段划了水。</t>
        </r>
      </text>
    </comment>
    <comment ref="F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为程序添加批注。实际的我在这个时间段划了水。看了下新闻，还设计了一下计划，哎，讨厌伤口。</t>
        </r>
      </text>
    </comment>
    <comment ref="G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为程序添加注释，修改一些累赘的地方。</t>
        </r>
      </text>
    </comment>
    <comment ref="F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为程序添加注释，修改一些累赘的地方。</t>
        </r>
      </text>
    </comment>
    <comment ref="G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修改完后，尝试设计一个搜寻程序。</t>
        </r>
      </text>
    </comment>
    <comment ref="F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修改完后，尝试设计一个搜寻程序。</t>
        </r>
      </text>
    </comment>
    <comment ref="G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之前说在波导中添加Bloch模式，得开始行动了。</t>
        </r>
      </text>
    </comment>
    <comment ref="I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有点受不了了，还是去剪头了，然后就是早晚餐，原本想吃豆花饭的，不得不换成青椒肉丝了。
还去买了不少水果蔬菜，买的草莓的质量好像不太好。</t>
        </r>
      </text>
    </comment>
    <comment ref="C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实现三通道一个辐射通道的搜寻程序。</t>
        </r>
      </text>
    </comment>
    <comment ref="F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实现三通道一个辐射通道的搜寻程序。</t>
        </r>
      </text>
    </comment>
    <comment ref="G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新建文件夹，开始弄，顺便再利用git来进行版本控制。</t>
        </r>
      </text>
    </comment>
    <comment ref="I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E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F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起床起得太晚了，午休就没有必要了。虽然自己有点伤口，但手臂上的也好得差不多了，可以做一些简单的家务了，而且我还得整理下自己，重新洗一下脸。
1. 整理床铺
2. 整理沙发茶几
3. 整理我的书桌
4. 整理我自己
5. 整理水果</t>
        </r>
      </text>
    </comment>
    <comment ref="C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还是那篇综述。一口气翻译完吧。</t>
        </r>
      </text>
    </comment>
    <comment ref="F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之前的代码用分块的方式写了出来，但在联边界条件那里遇到了困难，今天一定要完善这个。</t>
        </r>
      </text>
    </comment>
    <comment ref="C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思考如何整合现有版本程序和以往的程序。</t>
        </r>
      </text>
    </comment>
    <comment ref="F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之前说在波导中添加Bloch模式，得开始行动了。</t>
        </r>
      </text>
    </comment>
    <comment ref="G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完成代码的整合，联系昂哥，取经。</t>
        </r>
      </text>
    </comment>
    <comment ref="F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新建文件夹，开始弄，顺便再利用git来进行版本控制。</t>
        </r>
      </text>
    </comment>
    <comment ref="G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完成代码的整合，联系昂哥，取经。</t>
        </r>
      </text>
    </comment>
    <comment ref="F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继续写代码。</t>
        </r>
      </text>
    </comment>
    <comment ref="G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H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还是那篇综述。一口气翻译完吧。</t>
        </r>
      </text>
    </comment>
    <comment ref="G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洗脸刷牙，冲一下脚。哎，这都一星期了，伤口怎么就那么难愈合呢。</t>
        </r>
      </text>
    </comment>
    <comment ref="C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添加注释，拓展函数的适用范围。</t>
        </r>
      </text>
    </comment>
    <comment ref="G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继续完善之前的代码，希望今天之内能搞定。还想看下Dirac的演讲稿呢。</t>
        </r>
      </text>
    </comment>
    <comment ref="D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E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直接去洗澡吧。但最终还是没敢洗。</t>
        </r>
      </text>
    </comment>
    <comment ref="F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 xml:space="preserve">作者:
直接去洗澡吧。还是不敢…… </t>
        </r>
      </text>
    </comment>
    <comment ref="G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H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C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E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F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G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H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C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E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2篇听力，2篇阅读。组会开得太晚了……</t>
        </r>
      </text>
    </comment>
    <comment ref="F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G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原本是打算起床的，但我还是没有起来…… 早饭还是自己弄的，好像牛肉肉松味道更好。</t>
        </r>
      </text>
    </comment>
    <comment ref="F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8点才起床，我要哭了……睡了那么那么久，但是早上比之前更困了啊，早饭去食堂吃的。</t>
        </r>
      </text>
    </comment>
    <comment ref="H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H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遗憾，我去折腾excel了，烦死了</t>
        </r>
      </text>
    </comment>
    <comment ref="D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Dirac的量子力学原理。可惜我看不进去了。</t>
        </r>
      </text>
    </comment>
    <comment ref="E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F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G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原本是想在数值上实现的，但不得不重新推导了。</t>
        </r>
      </text>
    </comment>
    <comment ref="D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Dirac的量子力学原理。</t>
        </r>
      </text>
    </comment>
    <comment ref="E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F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G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E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E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I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E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F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C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和老师讨论一下我推导的结果。</t>
        </r>
      </text>
    </comment>
    <comment ref="D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处理一下文献翻译，最后勘误。</t>
        </r>
      </text>
    </comment>
    <comment ref="E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可能要讨论多一会儿。</t>
        </r>
      </text>
    </comment>
    <comment ref="D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做好最后的准备就上传吧！</t>
        </r>
      </text>
    </comment>
    <comment ref="E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讨论完了就去实现一些代码。</t>
        </r>
      </text>
    </comment>
    <comment ref="D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和老师讨论之后，对任务进一步推进。</t>
        </r>
      </text>
    </comment>
    <comment ref="E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八卦去了。</t>
        </r>
      </text>
    </comment>
    <comment ref="D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如果没有其它事情，我需要进行一下代码的维护。</t>
        </r>
      </text>
    </comment>
    <comment ref="E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F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八卦去了。</t>
        </r>
      </text>
    </comment>
    <comment ref="D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如果没有其它事情，我需要进行一下代码的维护。</t>
        </r>
      </text>
    </comment>
    <comment ref="E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F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完成了新的小量推导。</t>
        </r>
      </text>
    </comment>
    <comment ref="D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代码维护应该还是要花一些时间。</t>
        </r>
      </text>
    </comment>
    <comment ref="F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G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H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完成了新的小量推导。</t>
        </r>
      </text>
    </comment>
    <comment ref="D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通过微扰过后的频率得到BIC</t>
        </r>
      </text>
    </comment>
    <comment ref="F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G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H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E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直接去洗澡吧。但最终还是没敢洗。</t>
        </r>
      </text>
    </comment>
    <comment ref="F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 xml:space="preserve">作者:
直接去洗澡吧。还是不敢…… </t>
        </r>
      </text>
    </comment>
    <comment ref="G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H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D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洗那双白鞋子。</t>
        </r>
      </text>
    </comment>
    <comment ref="E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F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G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H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E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2篇听力，2篇阅读。组会开得太晚了……</t>
        </r>
      </text>
    </comment>
    <comment ref="F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G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</commentList>
</comments>
</file>

<file path=xl/sharedStrings.xml><?xml version="1.0" encoding="utf-8"?>
<sst xmlns="http://schemas.openxmlformats.org/spreadsheetml/2006/main" count="967" uniqueCount="115">
  <si>
    <t>起床吃饭</t>
    <phoneticPr fontId="1" type="noConversion"/>
  </si>
  <si>
    <t>课外技能</t>
    <phoneticPr fontId="1" type="noConversion"/>
  </si>
  <si>
    <t>科研训练</t>
    <phoneticPr fontId="1" type="noConversion"/>
  </si>
  <si>
    <t>维持生命</t>
    <phoneticPr fontId="1" type="noConversion"/>
  </si>
  <si>
    <t>任务达成</t>
    <phoneticPr fontId="1" type="noConversion"/>
  </si>
  <si>
    <t>任务失败</t>
    <phoneticPr fontId="1" type="noConversion"/>
  </si>
  <si>
    <t>完成度</t>
    <phoneticPr fontId="1" type="noConversion"/>
  </si>
  <si>
    <t>合计</t>
    <phoneticPr fontId="1" type="noConversion"/>
  </si>
  <si>
    <t>任务系</t>
    <phoneticPr fontId="1" type="noConversion"/>
  </si>
  <si>
    <t>消遣系</t>
    <phoneticPr fontId="1" type="noConversion"/>
  </si>
  <si>
    <t>宏图伟业</t>
    <phoneticPr fontId="1" type="noConversion"/>
  </si>
  <si>
    <t>周次</t>
    <phoneticPr fontId="1" type="noConversion"/>
  </si>
  <si>
    <t>完成度</t>
    <phoneticPr fontId="1" type="noConversion"/>
  </si>
  <si>
    <t>第6周</t>
  </si>
  <si>
    <t>第7周</t>
  </si>
  <si>
    <t>第8周</t>
  </si>
  <si>
    <t>总完成度</t>
    <phoneticPr fontId="1" type="noConversion"/>
  </si>
  <si>
    <t>课程相关</t>
    <phoneticPr fontId="1" type="noConversion"/>
  </si>
  <si>
    <t>光学训练</t>
    <phoneticPr fontId="1" type="noConversion"/>
  </si>
  <si>
    <t>奖励关卡</t>
    <phoneticPr fontId="1" type="noConversion"/>
  </si>
  <si>
    <t>晚饭休息</t>
    <phoneticPr fontId="1" type="noConversion"/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</si>
  <si>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</si>
  <si>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</si>
  <si>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</si>
  <si>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</si>
  <si>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</si>
  <si>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</si>
  <si>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</si>
  <si>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</si>
  <si>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</si>
  <si>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</si>
  <si>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吃饭休息</t>
    <phoneticPr fontId="1" type="noConversion"/>
  </si>
  <si>
    <t>整理房间</t>
    <phoneticPr fontId="1" type="noConversion"/>
  </si>
  <si>
    <t>修脚</t>
    <phoneticPr fontId="1" type="noConversion"/>
  </si>
  <si>
    <t>玩游戏</t>
    <phoneticPr fontId="1" type="noConversion"/>
  </si>
  <si>
    <t>睡觉</t>
    <phoneticPr fontId="1" type="noConversion"/>
  </si>
  <si>
    <t>回家</t>
    <phoneticPr fontId="1" type="noConversion"/>
  </si>
  <si>
    <t>包脚</t>
    <phoneticPr fontId="1" type="noConversion"/>
  </si>
  <si>
    <t>起床</t>
    <phoneticPr fontId="1" type="noConversion"/>
  </si>
  <si>
    <t>接受治疗</t>
    <phoneticPr fontId="1" type="noConversion"/>
  </si>
  <si>
    <t>量子力学</t>
    <phoneticPr fontId="1" type="noConversion"/>
  </si>
  <si>
    <t>恢复训练</t>
    <phoneticPr fontId="1" type="noConversion"/>
  </si>
  <si>
    <t>回寝休息</t>
    <phoneticPr fontId="1" type="noConversion"/>
  </si>
  <si>
    <t>唠嗑</t>
    <phoneticPr fontId="1" type="noConversion"/>
  </si>
  <si>
    <t>返校</t>
    <phoneticPr fontId="1" type="noConversion"/>
  </si>
  <si>
    <t>学点英语</t>
    <phoneticPr fontId="1" type="noConversion"/>
  </si>
  <si>
    <t>写点代码</t>
    <phoneticPr fontId="1" type="noConversion"/>
  </si>
  <si>
    <t>和老师讨论</t>
    <phoneticPr fontId="1" type="noConversion"/>
  </si>
  <si>
    <t>和师兄讨论</t>
    <phoneticPr fontId="1" type="noConversion"/>
  </si>
  <si>
    <t>翻译文献</t>
    <phoneticPr fontId="1" type="noConversion"/>
  </si>
  <si>
    <t>读读物理</t>
    <phoneticPr fontId="1" type="noConversion"/>
  </si>
  <si>
    <t>看看b站</t>
    <phoneticPr fontId="1" type="noConversion"/>
  </si>
  <si>
    <t>想想论文</t>
    <phoneticPr fontId="1" type="noConversion"/>
  </si>
  <si>
    <t>洗衣服</t>
    <phoneticPr fontId="1" type="noConversion"/>
  </si>
  <si>
    <t>取个快递</t>
    <phoneticPr fontId="1" type="noConversion"/>
  </si>
  <si>
    <t>听个报告</t>
    <phoneticPr fontId="1" type="noConversion"/>
  </si>
  <si>
    <t>听刘杰报告</t>
    <phoneticPr fontId="1" type="noConversion"/>
  </si>
  <si>
    <t>大洗</t>
    <phoneticPr fontId="1" type="noConversion"/>
  </si>
  <si>
    <t xml:space="preserve">                                                                   ````````````````````45   </t>
    <phoneticPr fontId="1" type="noConversion"/>
  </si>
  <si>
    <t>逛逛</t>
    <phoneticPr fontId="1" type="noConversion"/>
  </si>
  <si>
    <t>看剧</t>
    <phoneticPr fontId="1" type="noConversion"/>
  </si>
  <si>
    <t>制定表格</t>
    <phoneticPr fontId="1" type="noConversion"/>
  </si>
  <si>
    <t>胸与三头</t>
    <phoneticPr fontId="1" type="noConversion"/>
  </si>
  <si>
    <t>背与二头</t>
    <phoneticPr fontId="1" type="noConversion"/>
  </si>
  <si>
    <t>腿与腹肌</t>
    <phoneticPr fontId="1" type="noConversion"/>
  </si>
  <si>
    <t>腿与肩部</t>
    <phoneticPr fontId="1" type="noConversion"/>
  </si>
  <si>
    <t>回家收拾</t>
    <phoneticPr fontId="1" type="noConversion"/>
  </si>
  <si>
    <t>洗袜子</t>
    <phoneticPr fontId="1" type="noConversion"/>
  </si>
  <si>
    <t>洗鞋子</t>
    <phoneticPr fontId="1" type="noConversion"/>
  </si>
  <si>
    <t>开题报告</t>
    <phoneticPr fontId="1" type="noConversion"/>
  </si>
  <si>
    <t>备考6级</t>
    <phoneticPr fontId="1" type="noConversion"/>
  </si>
  <si>
    <r>
      <t>第</t>
    </r>
    <r>
      <rPr>
        <sz val="11"/>
        <color rgb="FFE3771D"/>
        <rFont val="微软雅黑"/>
        <family val="3"/>
        <charset val="134"/>
      </rPr>
      <t>1</t>
    </r>
    <r>
      <rPr>
        <sz val="11"/>
        <color rgb="FFE3771D"/>
        <rFont val="方正粗黑宋简体"/>
        <family val="3"/>
        <charset val="134"/>
      </rPr>
      <t>周</t>
    </r>
    <phoneticPr fontId="1" type="noConversion"/>
  </si>
  <si>
    <t>取快递</t>
    <phoneticPr fontId="1" type="noConversion"/>
  </si>
  <si>
    <t xml:space="preserve">     </t>
    <phoneticPr fontId="1" type="noConversion"/>
  </si>
  <si>
    <t>kkkkkkkkkkkkkkkk</t>
    <phoneticPr fontId="1" type="noConversion"/>
  </si>
  <si>
    <t>zky</t>
    <phoneticPr fontId="1" type="noConversion"/>
  </si>
  <si>
    <t>光学报告</t>
    <phoneticPr fontId="1" type="noConversion"/>
  </si>
  <si>
    <t>讨论问题</t>
    <phoneticPr fontId="1" type="noConversion"/>
  </si>
  <si>
    <t>推导公式</t>
    <phoneticPr fontId="1" type="noConversion"/>
  </si>
  <si>
    <t>会晤</t>
    <phoneticPr fontId="1" type="noConversion"/>
  </si>
  <si>
    <t>导游</t>
    <phoneticPr fontId="1" type="noConversion"/>
  </si>
  <si>
    <t>熙街</t>
    <phoneticPr fontId="1" type="noConversion"/>
  </si>
  <si>
    <t>火锅</t>
    <phoneticPr fontId="1" type="noConversion"/>
  </si>
  <si>
    <t>重制表格</t>
    <phoneticPr fontId="1" type="noConversion"/>
  </si>
  <si>
    <t>绘制方法</t>
    <phoneticPr fontId="1" type="noConversion"/>
  </si>
  <si>
    <t>绘制图表</t>
    <phoneticPr fontId="1" type="noConversion"/>
  </si>
  <si>
    <t xml:space="preserve">  </t>
    <phoneticPr fontId="1" type="noConversion"/>
  </si>
  <si>
    <t>修改代码</t>
    <phoneticPr fontId="1" type="noConversion"/>
  </si>
  <si>
    <t>了解GIT</t>
    <phoneticPr fontId="1" type="noConversion"/>
  </si>
  <si>
    <t>详细计划</t>
    <phoneticPr fontId="1" type="noConversion"/>
  </si>
  <si>
    <t>完善代码</t>
    <phoneticPr fontId="1" type="noConversion"/>
  </si>
  <si>
    <t>意外！！</t>
    <phoneticPr fontId="1" type="noConversion"/>
  </si>
  <si>
    <t>体检看病</t>
    <phoneticPr fontId="1" type="noConversion"/>
  </si>
  <si>
    <t>剪头吃饭</t>
    <phoneticPr fontId="1" type="noConversion"/>
  </si>
  <si>
    <t>洗漱</t>
    <phoneticPr fontId="1" type="noConversion"/>
  </si>
  <si>
    <t>听报告</t>
    <phoneticPr fontId="1" type="noConversion"/>
  </si>
  <si>
    <t>去包脚</t>
    <phoneticPr fontId="1" type="noConversion"/>
  </si>
  <si>
    <t>包脚中</t>
    <phoneticPr fontId="1" type="noConversion"/>
  </si>
  <si>
    <t>乘车返校</t>
    <phoneticPr fontId="1" type="noConversion"/>
  </si>
  <si>
    <t>坐车</t>
    <phoneticPr fontId="1" type="noConversion"/>
  </si>
  <si>
    <t>回寝室</t>
    <phoneticPr fontId="1" type="noConversion"/>
  </si>
  <si>
    <t>完成PPT</t>
    <phoneticPr fontId="1" type="noConversion"/>
  </si>
  <si>
    <t>参加组会</t>
    <phoneticPr fontId="1" type="noConversion"/>
  </si>
  <si>
    <t>备考6级</t>
    <phoneticPr fontId="1" type="noConversion"/>
  </si>
  <si>
    <t>整合代码</t>
    <phoneticPr fontId="1" type="noConversion"/>
  </si>
  <si>
    <t>完成搜寻</t>
    <phoneticPr fontId="1" type="noConversion"/>
  </si>
  <si>
    <t>实现整合</t>
    <phoneticPr fontId="1" type="noConversion"/>
  </si>
  <si>
    <t>开始推导</t>
    <phoneticPr fontId="1" type="noConversion"/>
  </si>
  <si>
    <t>继续编程</t>
    <phoneticPr fontId="1" type="noConversion"/>
  </si>
  <si>
    <t>完成推导</t>
    <phoneticPr fontId="1" type="noConversion"/>
  </si>
  <si>
    <t>写论文</t>
    <phoneticPr fontId="1" type="noConversion"/>
  </si>
  <si>
    <t>相对论</t>
    <phoneticPr fontId="1" type="noConversion"/>
  </si>
  <si>
    <t>整理东西</t>
    <phoneticPr fontId="1" type="noConversion"/>
  </si>
  <si>
    <t>联系好友</t>
    <phoneticPr fontId="1" type="noConversion"/>
  </si>
  <si>
    <t>代码维护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</si>
</sst>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方正粗黑宋简体"/>
      <family val="3"/>
      <charset val="134"/>
    </font>
    <font>
      <sz val="11"/>
      <color rgb="FFFF0000"/>
      <name val="方正粗黑宋简体"/>
      <family val="3"/>
      <charset val="134"/>
    </font>
    <font>
      <sz val="11"/>
      <color rgb="FFE3771D"/>
      <name val="方正粗黑宋简体"/>
      <family val="3"/>
      <charset val="134"/>
    </font>
    <font>
      <sz val="11"/>
      <color theme="1" tint="0.249977111117893"/>
      <name val="方正粗黑宋简体"/>
      <family val="3"/>
      <charset val="134"/>
    </font>
    <font>
      <b/>
      <sz val="11"/>
      <color rgb="FFFF0000"/>
      <name val="华文楷体"/>
      <family val="3"/>
      <charset val="134"/>
    </font>
    <font>
      <b/>
      <sz val="11"/>
      <color theme="2" tint="-0.499984740745262"/>
      <name val="华文楷体"/>
      <family val="3"/>
      <charset val="134"/>
    </font>
    <font>
      <b/>
      <sz val="11"/>
      <color theme="2" tint="-0.749992370372631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b/>
      <sz val="11"/>
      <color theme="9"/>
      <name val="华文楷体"/>
      <family val="3"/>
      <charset val="134"/>
    </font>
    <font>
      <b/>
      <sz val="11"/>
      <color theme="6" tint="-0.499984740745262"/>
      <name val="华文楷体"/>
      <family val="3"/>
      <charset val="134"/>
    </font>
    <font>
      <b/>
      <sz val="11"/>
      <color rgb="FF7030A0"/>
      <name val="华文楷体"/>
      <family val="3"/>
      <charset val="134"/>
    </font>
    <font>
      <b/>
      <sz val="11"/>
      <color rgb="FFC00000"/>
      <name val="华文楷体"/>
      <family val="3"/>
      <charset val="134"/>
    </font>
    <font>
      <b/>
      <sz val="11"/>
      <color theme="3" tint="0.39997558519241921"/>
      <name val="华文楷体"/>
      <family val="3"/>
      <charset val="134"/>
    </font>
    <font>
      <b/>
      <sz val="18"/>
      <color rgb="FFFF0000"/>
      <name val="华文楷体"/>
      <family val="3"/>
      <charset val="134"/>
    </font>
    <font>
      <sz val="11"/>
      <color theme="1"/>
      <name val="微软雅黑"/>
      <family val="3"/>
      <charset val="134"/>
    </font>
    <font>
      <sz val="11"/>
      <color rgb="FFE3771D"/>
      <name val="微软雅黑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indexed="81"/>
      <name val="华文楷体"/>
      <family val="3"/>
      <charset val="134"/>
    </font>
    <font>
      <b/>
      <sz val="11"/>
      <color indexed="81"/>
      <name val="宋体"/>
      <family val="3"/>
      <charset val="134"/>
    </font>
    <font>
      <b/>
      <sz val="11"/>
      <color theme="1" tint="0.499984740745262"/>
      <name val="华文楷体"/>
      <family val="3"/>
      <charset val="134"/>
    </font>
    <font>
      <b/>
      <sz val="11"/>
      <color theme="5"/>
      <name val="华文楷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/>
      <right style="mediumDashDotDot">
        <color theme="3" tint="0.39994506668294322"/>
      </right>
      <top/>
      <bottom/>
      <diagonal/>
    </border>
    <border>
      <left style="mediumDashDotDot">
        <color theme="3" tint="0.39994506668294322"/>
      </left>
      <right/>
      <top style="mediumDashDotDot">
        <color theme="3" tint="0.39994506668294322"/>
      </top>
      <bottom/>
      <diagonal/>
    </border>
    <border>
      <left/>
      <right style="mediumDashDotDot">
        <color theme="3" tint="0.39994506668294322"/>
      </right>
      <top style="mediumDashDotDot">
        <color theme="3" tint="0.39994506668294322"/>
      </top>
      <bottom/>
      <diagonal/>
    </border>
    <border>
      <left style="mediumDashDotDot">
        <color theme="3" tint="0.39994506668294322"/>
      </left>
      <right/>
      <top/>
      <bottom/>
      <diagonal/>
    </border>
    <border>
      <left/>
      <right/>
      <top/>
      <bottom style="mediumDashDotDot">
        <color theme="3" tint="0.39994506668294322"/>
      </bottom>
      <diagonal/>
    </border>
    <border>
      <left/>
      <right style="mediumDashDotDot">
        <color theme="3" tint="0.39994506668294322"/>
      </right>
      <top/>
      <bottom style="mediumDashDotDot">
        <color theme="3" tint="0.39994506668294322"/>
      </bottom>
      <diagonal/>
    </border>
    <border>
      <left/>
      <right/>
      <top style="mediumDashDotDot">
        <color theme="3" tint="0.39994506668294322"/>
      </top>
      <bottom style="mediumDashDotDot">
        <color theme="3" tint="0.39994506668294322"/>
      </bottom>
      <diagonal/>
    </border>
    <border>
      <left style="mediumDashDotDot">
        <color theme="3" tint="0.39939573351237523"/>
      </left>
      <right/>
      <top/>
      <bottom/>
      <diagonal/>
    </border>
    <border>
      <left style="mediumDashDotDot">
        <color theme="3" tint="0.39939573351237523"/>
      </left>
      <right/>
      <top/>
      <bottom style="mediumDashDotDot">
        <color theme="3" tint="0.39939573351237523"/>
      </bottom>
      <diagonal/>
    </border>
    <border>
      <left/>
      <right/>
      <top/>
      <bottom style="mediumDashDotDot">
        <color theme="3" tint="0.39939573351237523"/>
      </bottom>
      <diagonal/>
    </border>
    <border>
      <left style="mediumDashed">
        <color theme="3" tint="0.39985351115451523"/>
      </left>
      <right/>
      <top style="mediumDashed">
        <color theme="3" tint="0.39985351115451523"/>
      </top>
      <bottom/>
      <diagonal/>
    </border>
    <border>
      <left/>
      <right/>
      <top style="mediumDashed">
        <color theme="3" tint="0.39985351115451523"/>
      </top>
      <bottom/>
      <diagonal/>
    </border>
    <border>
      <left/>
      <right style="mediumDashed">
        <color theme="3" tint="0.39985351115451523"/>
      </right>
      <top style="mediumDashed">
        <color theme="3" tint="0.39985351115451523"/>
      </top>
      <bottom/>
      <diagonal/>
    </border>
    <border>
      <left style="mediumDashed">
        <color theme="3" tint="0.39985351115451523"/>
      </left>
      <right/>
      <top/>
      <bottom/>
      <diagonal/>
    </border>
    <border>
      <left/>
      <right style="mediumDashed">
        <color theme="3" tint="0.39985351115451523"/>
      </right>
      <top/>
      <bottom/>
      <diagonal/>
    </border>
    <border>
      <left style="mediumDashed">
        <color theme="3" tint="0.39985351115451523"/>
      </left>
      <right/>
      <top/>
      <bottom style="mediumDashed">
        <color theme="3" tint="0.39985351115451523"/>
      </bottom>
      <diagonal/>
    </border>
    <border>
      <left/>
      <right/>
      <top/>
      <bottom style="mediumDashed">
        <color theme="3" tint="0.39985351115451523"/>
      </bottom>
      <diagonal/>
    </border>
    <border>
      <left/>
      <right style="mediumDashed">
        <color theme="3" tint="0.39985351115451523"/>
      </right>
      <top/>
      <bottom style="mediumDashed">
        <color theme="3" tint="0.39985351115451523"/>
      </bottom>
      <diagonal/>
    </border>
    <border>
      <left style="mediumDashed">
        <color theme="3" tint="0.39982299264503923"/>
      </left>
      <right/>
      <top style="mediumDashed">
        <color theme="3" tint="0.39982299264503923"/>
      </top>
      <bottom/>
      <diagonal/>
    </border>
    <border>
      <left/>
      <right/>
      <top style="mediumDashed">
        <color theme="3" tint="0.39982299264503923"/>
      </top>
      <bottom/>
      <diagonal/>
    </border>
    <border>
      <left/>
      <right style="mediumDashed">
        <color theme="3" tint="0.39982299264503923"/>
      </right>
      <top style="mediumDashed">
        <color theme="3" tint="0.39982299264503923"/>
      </top>
      <bottom/>
      <diagonal/>
    </border>
    <border>
      <left style="mediumDashed">
        <color theme="3" tint="0.39982299264503923"/>
      </left>
      <right/>
      <top/>
      <bottom/>
      <diagonal/>
    </border>
    <border>
      <left/>
      <right style="mediumDashed">
        <color theme="3" tint="0.39982299264503923"/>
      </right>
      <top/>
      <bottom/>
      <diagonal/>
    </border>
    <border>
      <left style="mediumDashed">
        <color theme="3" tint="0.39982299264503923"/>
      </left>
      <right/>
      <top/>
      <bottom style="mediumDashed">
        <color theme="3" tint="0.39982299264503923"/>
      </bottom>
      <diagonal/>
    </border>
    <border>
      <left/>
      <right/>
      <top/>
      <bottom style="mediumDashed">
        <color theme="3" tint="0.39982299264503923"/>
      </bottom>
      <diagonal/>
    </border>
    <border>
      <left/>
      <right style="mediumDashed">
        <color theme="3" tint="0.39982299264503923"/>
      </right>
      <top/>
      <bottom style="mediumDashed">
        <color theme="3" tint="0.39982299264503923"/>
      </bottom>
      <diagonal/>
    </border>
    <border>
      <left style="mediumDashDotDot">
        <color theme="3" tint="0.39979247413556324"/>
      </left>
      <right/>
      <top style="mediumDashDotDot">
        <color theme="3" tint="0.39979247413556324"/>
      </top>
      <bottom/>
      <diagonal/>
    </border>
    <border>
      <left/>
      <right/>
      <top style="mediumDashDotDot">
        <color theme="3" tint="0.39979247413556324"/>
      </top>
      <bottom/>
      <diagonal/>
    </border>
    <border>
      <left/>
      <right style="mediumDashDotDot">
        <color theme="3" tint="0.39979247413556324"/>
      </right>
      <top style="mediumDashDotDot">
        <color theme="3" tint="0.39979247413556324"/>
      </top>
      <bottom/>
      <diagonal/>
    </border>
    <border>
      <left style="mediumDashDotDot">
        <color theme="3" tint="0.39979247413556324"/>
      </left>
      <right/>
      <top/>
      <bottom/>
      <diagonal/>
    </border>
    <border>
      <left/>
      <right style="mediumDashDotDot">
        <color theme="3" tint="0.39979247413556324"/>
      </right>
      <top/>
      <bottom/>
      <diagonal/>
    </border>
    <border>
      <left style="mediumDashDotDot">
        <color theme="3" tint="0.39979247413556324"/>
      </left>
      <right/>
      <top/>
      <bottom style="mediumDashDotDot">
        <color theme="3" tint="0.39979247413556324"/>
      </bottom>
      <diagonal/>
    </border>
    <border>
      <left/>
      <right/>
      <top/>
      <bottom style="mediumDashDotDot">
        <color theme="3" tint="0.39979247413556324"/>
      </bottom>
      <diagonal/>
    </border>
    <border>
      <left/>
      <right style="mediumDashDotDot">
        <color theme="3" tint="0.39979247413556324"/>
      </right>
      <top/>
      <bottom style="mediumDashDotDot">
        <color theme="3" tint="0.39979247413556324"/>
      </bottom>
      <diagonal/>
    </border>
    <border>
      <left style="mediumDashDotDot">
        <color theme="3" tint="0.39991454817346722"/>
      </left>
      <right/>
      <top style="mediumDashDotDot">
        <color theme="3" tint="0.39991454817346722"/>
      </top>
      <bottom/>
      <diagonal/>
    </border>
    <border>
      <left/>
      <right style="mediumDashDotDot">
        <color theme="3" tint="0.39991454817346722"/>
      </right>
      <top style="mediumDashDotDot">
        <color theme="3" tint="0.39991454817346722"/>
      </top>
      <bottom/>
      <diagonal/>
    </border>
    <border>
      <left style="mediumDashDotDot">
        <color theme="3" tint="0.39991454817346722"/>
      </left>
      <right/>
      <top/>
      <bottom/>
      <diagonal/>
    </border>
    <border>
      <left/>
      <right style="mediumDashDotDot">
        <color theme="3" tint="0.39991454817346722"/>
      </right>
      <top/>
      <bottom/>
      <diagonal/>
    </border>
    <border>
      <left style="mediumDashDotDot">
        <color theme="3" tint="0.39991454817346722"/>
      </left>
      <right/>
      <top/>
      <bottom style="mediumDashDotDot">
        <color theme="3" tint="0.39991454817346722"/>
      </bottom>
      <diagonal/>
    </border>
    <border>
      <left/>
      <right style="mediumDashDotDot">
        <color theme="3" tint="0.39991454817346722"/>
      </right>
      <top/>
      <bottom style="mediumDashDotDot">
        <color theme="3" tint="0.39991454817346722"/>
      </bottom>
      <diagonal/>
    </border>
    <border>
      <left style="mediumDashDotDot">
        <color theme="3" tint="0.39976195562608724"/>
      </left>
      <right/>
      <top style="mediumDashDotDot">
        <color theme="3" tint="0.39976195562608724"/>
      </top>
      <bottom/>
      <diagonal/>
    </border>
    <border>
      <left/>
      <right/>
      <top style="mediumDashDotDot">
        <color theme="3" tint="0.39976195562608724"/>
      </top>
      <bottom/>
      <diagonal/>
    </border>
    <border>
      <left/>
      <right style="mediumDashDotDot">
        <color theme="3" tint="0.39976195562608724"/>
      </right>
      <top style="mediumDashDotDot">
        <color theme="3" tint="0.39976195562608724"/>
      </top>
      <bottom/>
      <diagonal/>
    </border>
    <border>
      <left style="mediumDashDotDot">
        <color theme="3" tint="0.39976195562608724"/>
      </left>
      <right/>
      <top/>
      <bottom/>
      <diagonal/>
    </border>
    <border>
      <left/>
      <right style="mediumDashDotDot">
        <color theme="3" tint="0.39976195562608724"/>
      </right>
      <top/>
      <bottom/>
      <diagonal/>
    </border>
    <border>
      <left style="mediumDashDotDot">
        <color theme="3" tint="0.39976195562608724"/>
      </left>
      <right/>
      <top/>
      <bottom style="mediumDashDotDot">
        <color theme="3" tint="0.39976195562608724"/>
      </bottom>
      <diagonal/>
    </border>
    <border>
      <left/>
      <right/>
      <top/>
      <bottom style="mediumDashDotDot">
        <color theme="3" tint="0.39976195562608724"/>
      </bottom>
      <diagonal/>
    </border>
    <border>
      <left style="mediumDashDotDot">
        <color theme="3" tint="0.39973143711661124"/>
      </left>
      <right/>
      <top style="mediumDashDotDot">
        <color theme="3" tint="0.39973143711661124"/>
      </top>
      <bottom/>
      <diagonal/>
    </border>
    <border>
      <left/>
      <right/>
      <top style="mediumDashDotDot">
        <color theme="3" tint="0.39973143711661124"/>
      </top>
      <bottom/>
      <diagonal/>
    </border>
    <border>
      <left/>
      <right style="mediumDashDotDot">
        <color theme="3" tint="0.39973143711661124"/>
      </right>
      <top style="mediumDashDotDot">
        <color theme="3" tint="0.39973143711661124"/>
      </top>
      <bottom/>
      <diagonal/>
    </border>
    <border>
      <left style="mediumDashDotDot">
        <color theme="3" tint="0.39973143711661124"/>
      </left>
      <right/>
      <top/>
      <bottom/>
      <diagonal/>
    </border>
    <border>
      <left/>
      <right style="mediumDashDotDot">
        <color theme="3" tint="0.39973143711661124"/>
      </right>
      <top/>
      <bottom/>
      <diagonal/>
    </border>
    <border>
      <left style="mediumDashDotDot">
        <color theme="3" tint="0.39973143711661124"/>
      </left>
      <right/>
      <top/>
      <bottom style="mediumDashDotDot">
        <color theme="3" tint="0.39973143711661124"/>
      </bottom>
      <diagonal/>
    </border>
    <border>
      <left/>
      <right/>
      <top/>
      <bottom style="mediumDashDotDot">
        <color theme="3" tint="0.39973143711661124"/>
      </bottom>
      <diagonal/>
    </border>
    <border>
      <left/>
      <right style="mediumDashDotDot">
        <color theme="3" tint="0.39973143711661124"/>
      </right>
      <top/>
      <bottom style="mediumDashDotDot">
        <color theme="3" tint="0.3997314371166112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5" fillId="7" borderId="0" applyFont="0" applyFill="0" applyBorder="0" applyAlignment="0">
      <alignment horizontal="center"/>
    </xf>
  </cellStyleXfs>
  <cellXfs count="12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7" borderId="0" xfId="0" applyFont="1" applyFill="1"/>
    <xf numFmtId="0" fontId="6" fillId="7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9" fontId="7" fillId="7" borderId="0" xfId="0" applyNumberFormat="1" applyFont="1" applyFill="1" applyBorder="1" applyAlignment="1">
      <alignment horizontal="center"/>
    </xf>
    <xf numFmtId="9" fontId="7" fillId="7" borderId="0" xfId="1" applyFont="1" applyFill="1" applyBorder="1" applyAlignment="1">
      <alignment horizontal="center"/>
    </xf>
    <xf numFmtId="0" fontId="6" fillId="0" borderId="0" xfId="0" applyFont="1" applyFill="1"/>
    <xf numFmtId="9" fontId="4" fillId="0" borderId="0" xfId="0" applyNumberFormat="1" applyFont="1" applyAlignment="1">
      <alignment horizontal="center"/>
    </xf>
    <xf numFmtId="9" fontId="7" fillId="0" borderId="0" xfId="1" applyFont="1" applyFill="1" applyBorder="1" applyAlignment="1">
      <alignment horizontal="center"/>
    </xf>
    <xf numFmtId="9" fontId="7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3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9" fontId="12" fillId="0" borderId="10" xfId="0" applyNumberFormat="1" applyFont="1" applyFill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58" fontId="9" fillId="7" borderId="12" xfId="0" applyNumberFormat="1" applyFont="1" applyFill="1" applyBorder="1" applyAlignment="1">
      <alignment horizontal="center" vertical="center"/>
    </xf>
    <xf numFmtId="58" fontId="9" fillId="7" borderId="13" xfId="0" applyNumberFormat="1" applyFont="1" applyFill="1" applyBorder="1" applyAlignment="1">
      <alignment horizontal="center" vertical="center"/>
    </xf>
    <xf numFmtId="20" fontId="10" fillId="7" borderId="14" xfId="0" applyNumberFormat="1" applyFont="1" applyFill="1" applyBorder="1" applyAlignment="1">
      <alignment horizontal="center" vertical="center"/>
    </xf>
    <xf numFmtId="20" fontId="10" fillId="7" borderId="16" xfId="0" applyNumberFormat="1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58" fontId="9" fillId="7" borderId="20" xfId="0" applyNumberFormat="1" applyFont="1" applyFill="1" applyBorder="1" applyAlignment="1">
      <alignment horizontal="center" vertical="center"/>
    </xf>
    <xf numFmtId="58" fontId="9" fillId="7" borderId="21" xfId="0" applyNumberFormat="1" applyFont="1" applyFill="1" applyBorder="1" applyAlignment="1">
      <alignment horizontal="center" vertical="center"/>
    </xf>
    <xf numFmtId="20" fontId="10" fillId="7" borderId="22" xfId="0" applyNumberFormat="1" applyFont="1" applyFill="1" applyBorder="1" applyAlignment="1">
      <alignment horizontal="center" vertical="center"/>
    </xf>
    <xf numFmtId="20" fontId="10" fillId="7" borderId="24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  <xf numFmtId="0" fontId="14" fillId="9" borderId="23" xfId="0" applyFont="1" applyFill="1" applyBorder="1" applyAlignment="1">
      <alignment horizontal="center" vertical="center"/>
    </xf>
    <xf numFmtId="0" fontId="14" fillId="9" borderId="26" xfId="0" applyFont="1" applyFill="1" applyBorder="1" applyAlignment="1">
      <alignment horizontal="center" vertical="center"/>
    </xf>
    <xf numFmtId="0" fontId="14" fillId="8" borderId="26" xfId="0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58" fontId="9" fillId="7" borderId="28" xfId="0" applyNumberFormat="1" applyFont="1" applyFill="1" applyBorder="1" applyAlignment="1">
      <alignment horizontal="center" vertical="center"/>
    </xf>
    <xf numFmtId="58" fontId="9" fillId="7" borderId="29" xfId="0" applyNumberFormat="1" applyFont="1" applyFill="1" applyBorder="1" applyAlignment="1">
      <alignment horizontal="center" vertical="center"/>
    </xf>
    <xf numFmtId="20" fontId="10" fillId="7" borderId="30" xfId="0" applyNumberFormat="1" applyFont="1" applyFill="1" applyBorder="1" applyAlignment="1">
      <alignment horizontal="center" vertical="center"/>
    </xf>
    <xf numFmtId="20" fontId="10" fillId="7" borderId="32" xfId="0" applyNumberFormat="1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8" fillId="9" borderId="37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13" fillId="9" borderId="31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/>
    </xf>
    <xf numFmtId="0" fontId="12" fillId="9" borderId="33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58" fontId="9" fillId="7" borderId="42" xfId="0" applyNumberFormat="1" applyFont="1" applyFill="1" applyBorder="1" applyAlignment="1">
      <alignment horizontal="center" vertical="center"/>
    </xf>
    <xf numFmtId="58" fontId="9" fillId="7" borderId="43" xfId="0" applyNumberFormat="1" applyFont="1" applyFill="1" applyBorder="1" applyAlignment="1">
      <alignment horizontal="center" vertical="center"/>
    </xf>
    <xf numFmtId="20" fontId="10" fillId="7" borderId="44" xfId="0" applyNumberFormat="1" applyFont="1" applyFill="1" applyBorder="1" applyAlignment="1">
      <alignment horizontal="center" vertical="center"/>
    </xf>
    <xf numFmtId="20" fontId="10" fillId="7" borderId="46" xfId="0" applyNumberFormat="1" applyFont="1" applyFill="1" applyBorder="1" applyAlignment="1">
      <alignment horizontal="center" vertical="center"/>
    </xf>
    <xf numFmtId="0" fontId="14" fillId="9" borderId="31" xfId="0" applyFont="1" applyFill="1" applyBorder="1" applyAlignment="1">
      <alignment horizontal="center" vertical="center"/>
    </xf>
    <xf numFmtId="0" fontId="12" fillId="8" borderId="33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25" fillId="9" borderId="31" xfId="0" applyFont="1" applyFill="1" applyBorder="1" applyAlignment="1">
      <alignment horizontal="center" vertical="center"/>
    </xf>
    <xf numFmtId="0" fontId="12" fillId="9" borderId="34" xfId="0" applyFont="1" applyFill="1" applyBorder="1" applyAlignment="1">
      <alignment horizontal="center" vertical="center"/>
    </xf>
    <xf numFmtId="0" fontId="12" fillId="9" borderId="47" xfId="0" applyFont="1" applyFill="1" applyBorder="1" applyAlignment="1">
      <alignment horizontal="center" vertical="center"/>
    </xf>
    <xf numFmtId="0" fontId="12" fillId="8" borderId="47" xfId="0" applyFont="1" applyFill="1" applyBorder="1" applyAlignment="1">
      <alignment horizontal="center" vertical="center"/>
    </xf>
    <xf numFmtId="0" fontId="14" fillId="9" borderId="45" xfId="0" applyFont="1" applyFill="1" applyBorder="1" applyAlignment="1">
      <alignment horizontal="center" vertical="center"/>
    </xf>
    <xf numFmtId="0" fontId="11" fillId="9" borderId="45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7" borderId="48" xfId="0" applyFont="1" applyFill="1" applyBorder="1" applyAlignment="1">
      <alignment horizontal="center" vertical="center"/>
    </xf>
    <xf numFmtId="58" fontId="9" fillId="7" borderId="49" xfId="0" applyNumberFormat="1" applyFont="1" applyFill="1" applyBorder="1" applyAlignment="1">
      <alignment horizontal="center" vertical="center"/>
    </xf>
    <xf numFmtId="58" fontId="9" fillId="7" borderId="50" xfId="0" applyNumberFormat="1" applyFont="1" applyFill="1" applyBorder="1" applyAlignment="1">
      <alignment horizontal="center" vertical="center"/>
    </xf>
    <xf numFmtId="20" fontId="10" fillId="7" borderId="51" xfId="0" applyNumberFormat="1" applyFont="1" applyFill="1" applyBorder="1" applyAlignment="1">
      <alignment horizontal="center" vertical="center"/>
    </xf>
    <xf numFmtId="0" fontId="11" fillId="0" borderId="52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52" xfId="0" applyFont="1" applyFill="1" applyBorder="1" applyAlignment="1">
      <alignment horizontal="center" vertical="center"/>
    </xf>
    <xf numFmtId="0" fontId="12" fillId="0" borderId="52" xfId="0" applyFont="1" applyFill="1" applyBorder="1" applyAlignment="1">
      <alignment horizontal="center" vertical="center"/>
    </xf>
    <xf numFmtId="20" fontId="10" fillId="7" borderId="53" xfId="0" applyNumberFormat="1" applyFont="1" applyFill="1" applyBorder="1" applyAlignment="1">
      <alignment horizontal="center" vertical="center"/>
    </xf>
    <xf numFmtId="0" fontId="13" fillId="8" borderId="54" xfId="0" applyFont="1" applyFill="1" applyBorder="1" applyAlignment="1">
      <alignment horizontal="center" vertical="center"/>
    </xf>
    <xf numFmtId="0" fontId="12" fillId="8" borderId="54" xfId="0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2" fillId="9" borderId="54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</cellXfs>
  <cellStyles count="3">
    <cellStyle name="百分比" xfId="1" builtinId="5"/>
    <cellStyle name="常规" xfId="0" builtinId="0"/>
    <cellStyle name="样式 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8852620607689344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'1周'!$C$2:$I$2</c:f>
              <c:numCache>
                <c:formatCode>m"月"d"日"</c:formatCode>
                <c:ptCount val="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</c:numCache>
            </c:numRef>
          </c:cat>
          <c:val>
            <c:numRef>
              <c:f>'1周'!$C$21:$I$21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3-4B70-B802-162D6110FF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2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'2周'!$C$2:$I$2</c:f>
              <c:numCache>
                <c:formatCode>m"月"d"日"</c:formatCode>
                <c:ptCount val="7"/>
                <c:pt idx="0">
                  <c:v>44263</c:v>
                </c:pt>
                <c:pt idx="1">
                  <c:v>44264</c:v>
                </c:pt>
                <c:pt idx="2">
                  <c:v>44265</c:v>
                </c:pt>
                <c:pt idx="3">
                  <c:v>44266</c:v>
                </c:pt>
                <c:pt idx="4">
                  <c:v>44267</c:v>
                </c:pt>
                <c:pt idx="5">
                  <c:v>44268</c:v>
                </c:pt>
                <c:pt idx="6">
                  <c:v>44269</c:v>
                </c:pt>
              </c:numCache>
            </c:numRef>
          </c:cat>
          <c:val>
            <c:numRef>
              <c:f>'2周'!$C$21:$I$21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6-4624-A872-09B4A21C07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3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'3周'!$C$2:$I$2</c:f>
              <c:numCache>
                <c:formatCode>m"月"d"日"</c:formatCode>
                <c:ptCount val="7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</c:numCache>
            </c:numRef>
          </c:cat>
          <c:val>
            <c:numRef>
              <c:f>'3周'!$C$21:$I$21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1-44A7-91B4-7E5245B27C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4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'4周'!$C$2:$I$2</c:f>
              <c:numCache>
                <c:formatCode>m"月"d"日"</c:formatCode>
                <c:ptCount val="7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</c:numCache>
            </c:numRef>
          </c:cat>
          <c:val>
            <c:numRef>
              <c:f>'4周'!$C$21:$I$21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9-4400-B253-9CE6273926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5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'5周'!$C$2:$I$2</c:f>
              <c:numCache>
                <c:formatCode>m"月"d"日"</c:formatCode>
                <c:ptCount val="7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</c:numCache>
            </c:numRef>
          </c:cat>
          <c:val>
            <c:numRef>
              <c:f>'5周'!$C$22:$I$22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6-4E73-A623-03131462C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6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'6周'!$C$2:$I$2</c:f>
              <c:numCache>
                <c:formatCode>m"月"d"日"</c:formatCode>
                <c:ptCount val="7"/>
                <c:pt idx="0">
                  <c:v>44291</c:v>
                </c:pt>
                <c:pt idx="1">
                  <c:v>44292</c:v>
                </c:pt>
                <c:pt idx="2">
                  <c:v>44293</c:v>
                </c:pt>
                <c:pt idx="3">
                  <c:v>44294</c:v>
                </c:pt>
                <c:pt idx="4">
                  <c:v>44295</c:v>
                </c:pt>
                <c:pt idx="5">
                  <c:v>44296</c:v>
                </c:pt>
                <c:pt idx="6">
                  <c:v>44297</c:v>
                </c:pt>
              </c:numCache>
            </c:numRef>
          </c:cat>
          <c:val>
            <c:numRef>
              <c:f>'6周'!$C$22:$I$22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A-4273-B0FE-8B8FE7F09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9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'9周 '!$C$2:$I$2</c:f>
              <c:numCache>
                <c:formatCode>m"月"d"日"</c:formatCode>
                <c:ptCount val="7"/>
                <c:pt idx="0">
                  <c:v>44312</c:v>
                </c:pt>
                <c:pt idx="1">
                  <c:v>44313</c:v>
                </c:pt>
                <c:pt idx="2">
                  <c:v>44314</c:v>
                </c:pt>
                <c:pt idx="3">
                  <c:v>44315</c:v>
                </c:pt>
                <c:pt idx="4">
                  <c:v>44316</c:v>
                </c:pt>
                <c:pt idx="5">
                  <c:v>44317</c:v>
                </c:pt>
                <c:pt idx="6">
                  <c:v>44318</c:v>
                </c:pt>
              </c:numCache>
            </c:numRef>
          </c:cat>
          <c:val>
            <c:numRef>
              <c:f>'9周 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4-49E1-B58A-F678FB3E5C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完成度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419351754681198E-2"/>
          <c:y val="0.23154149855118769"/>
          <c:w val="0.88498840769903764"/>
          <c:h val="0.63952282006415861"/>
        </c:manualLayout>
      </c:layout>
      <c:lineChart>
        <c:grouping val="standard"/>
        <c:varyColors val="0"/>
        <c:ser>
          <c:idx val="0"/>
          <c:order val="0"/>
          <c:tx>
            <c:strRef>
              <c:f>合计!$D$3</c:f>
              <c:strCache>
                <c:ptCount val="1"/>
                <c:pt idx="0">
                  <c:v>完成度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合计!$C$4:$C$17</c:f>
              <c:strCache>
                <c:ptCount val="14"/>
                <c:pt idx="0">
                  <c:v>第1周</c:v>
                </c:pt>
                <c:pt idx="1">
                  <c:v>第6周</c:v>
                </c:pt>
                <c:pt idx="2">
                  <c:v>第7周</c:v>
                </c:pt>
                <c:pt idx="3">
                  <c:v>第8周</c:v>
                </c:pt>
                <c:pt idx="4">
                  <c:v>第9周</c:v>
                </c:pt>
                <c:pt idx="5">
                  <c:v>第10周</c:v>
                </c:pt>
                <c:pt idx="6">
                  <c:v>第11周</c:v>
                </c:pt>
                <c:pt idx="7">
                  <c:v>第12周</c:v>
                </c:pt>
                <c:pt idx="8">
                  <c:v>第13周</c:v>
                </c:pt>
                <c:pt idx="9">
                  <c:v>第14周</c:v>
                </c:pt>
                <c:pt idx="10">
                  <c:v>第15周</c:v>
                </c:pt>
                <c:pt idx="11">
                  <c:v>第16周</c:v>
                </c:pt>
                <c:pt idx="12">
                  <c:v>第17周</c:v>
                </c:pt>
                <c:pt idx="13">
                  <c:v>第18周</c:v>
                </c:pt>
              </c:strCache>
            </c:strRef>
          </c:cat>
          <c:val>
            <c:numRef>
              <c:f>合计!$D$4:$D$17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5-4B0C-AD0C-928ED6BE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36588848"/>
        <c:axId val="236589408"/>
      </c:lineChart>
      <c:catAx>
        <c:axId val="2365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9408"/>
        <c:crosses val="autoZero"/>
        <c:auto val="1"/>
        <c:lblAlgn val="ctr"/>
        <c:lblOffset val="100"/>
        <c:noMultiLvlLbl val="0"/>
      </c:catAx>
      <c:valAx>
        <c:axId val="2365894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noFill/>
      <a:round/>
    </a:ln>
    <a:effectLst>
      <a:glow rad="228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739D94-73FF-42DE-8A94-3296FA183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983E0F0-D980-4A1B-ACFE-21DDCBEEB67B}"/>
            </a:ext>
          </a:extLst>
        </xdr:cNvPr>
        <xdr:cNvSpPr txBox="1"/>
      </xdr:nvSpPr>
      <xdr:spPr>
        <a:xfrm>
          <a:off x="693127" y="4522175"/>
          <a:ext cx="6193448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4C1D31-87FF-456F-9B6E-364482A06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BAA5E4EF-A3EB-4484-B8F7-F8A139ADDD2E}"/>
            </a:ext>
          </a:extLst>
        </xdr:cNvPr>
        <xdr:cNvSpPr txBox="1"/>
      </xdr:nvSpPr>
      <xdr:spPr>
        <a:xfrm>
          <a:off x="693127" y="4522175"/>
          <a:ext cx="6193448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DE1F81-DDFF-4117-9BBA-D92008D8A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B8CA69-13F9-4FB3-AA02-52DE67BDC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D294A4-0268-4131-9A3C-A9A48DB2C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B87393-D821-4A10-B20F-409EA1544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38757</xdr:colOff>
      <xdr:row>2</xdr:row>
      <xdr:rowOff>57478</xdr:rowOff>
    </xdr:from>
    <xdr:to>
      <xdr:col>12</xdr:col>
      <xdr:colOff>666750</xdr:colOff>
      <xdr:row>22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xie\learning-plan\learning-plan\col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lor"/>
    </sheetNames>
    <definedNames>
      <definedName name="GetColo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3"/>
  <sheetViews>
    <sheetView zoomScale="130" zoomScaleNormal="130" workbookViewId="0">
      <selection activeCell="J2" sqref="J2:L9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0" t="s">
        <v>10</v>
      </c>
      <c r="C2" s="51">
        <v>44256</v>
      </c>
      <c r="D2" s="51">
        <v>44257</v>
      </c>
      <c r="E2" s="51">
        <v>44258</v>
      </c>
      <c r="F2" s="51">
        <v>44259</v>
      </c>
      <c r="G2" s="51">
        <v>44260</v>
      </c>
      <c r="H2" s="51">
        <v>44261</v>
      </c>
      <c r="I2" s="52">
        <v>44262</v>
      </c>
      <c r="J2" s="21"/>
      <c r="K2" s="22"/>
      <c r="L2" s="23" t="s">
        <v>17</v>
      </c>
      <c r="M2" s="1"/>
    </row>
    <row r="3" spans="1:14" ht="16.5">
      <c r="A3" s="46"/>
      <c r="B3" s="53">
        <v>0.30208333333333331</v>
      </c>
      <c r="C3" s="36" t="s">
        <v>0</v>
      </c>
      <c r="D3" s="36" t="s">
        <v>0</v>
      </c>
      <c r="E3" s="36" t="s">
        <v>0</v>
      </c>
      <c r="F3" s="36" t="s">
        <v>0</v>
      </c>
      <c r="G3" s="36" t="s">
        <v>0</v>
      </c>
      <c r="H3" s="36" t="s">
        <v>35</v>
      </c>
      <c r="I3" s="63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53">
        <v>0.35416666666666669</v>
      </c>
      <c r="C4" s="37" t="s">
        <v>40</v>
      </c>
      <c r="D4" s="37" t="s">
        <v>40</v>
      </c>
      <c r="E4" s="37" t="s">
        <v>40</v>
      </c>
      <c r="F4" s="37" t="s">
        <v>40</v>
      </c>
      <c r="G4" s="40" t="s">
        <v>36</v>
      </c>
      <c r="H4" s="36" t="s">
        <v>0</v>
      </c>
      <c r="I4" s="64" t="s">
        <v>40</v>
      </c>
      <c r="J4" s="24"/>
      <c r="K4" s="27"/>
      <c r="L4" s="28" t="s">
        <v>2</v>
      </c>
    </row>
    <row r="5" spans="1:14" ht="17.25" thickBot="1">
      <c r="A5" s="46"/>
      <c r="B5" s="53">
        <v>0.39583333333333331</v>
      </c>
      <c r="C5" s="37" t="s">
        <v>40</v>
      </c>
      <c r="D5" s="37" t="s">
        <v>40</v>
      </c>
      <c r="E5" s="37" t="s">
        <v>40</v>
      </c>
      <c r="F5" s="40" t="s">
        <v>54</v>
      </c>
      <c r="G5" s="40" t="s">
        <v>36</v>
      </c>
      <c r="H5" s="49" t="s">
        <v>45</v>
      </c>
      <c r="I5" s="65" t="s">
        <v>40</v>
      </c>
      <c r="J5" s="20" t="s">
        <v>8</v>
      </c>
      <c r="K5" s="29"/>
      <c r="L5" s="30" t="s">
        <v>3</v>
      </c>
    </row>
    <row r="6" spans="1:14" ht="17.25" thickBot="1">
      <c r="A6" s="46"/>
      <c r="B6" s="53">
        <v>0.4375</v>
      </c>
      <c r="C6" s="36" t="s">
        <v>41</v>
      </c>
      <c r="D6" s="36" t="s">
        <v>41</v>
      </c>
      <c r="E6" s="36" t="s">
        <v>41</v>
      </c>
      <c r="F6" s="36" t="s">
        <v>41</v>
      </c>
      <c r="G6" s="40" t="s">
        <v>33</v>
      </c>
      <c r="H6" s="36" t="s">
        <v>41</v>
      </c>
      <c r="I6" s="63" t="s">
        <v>41</v>
      </c>
      <c r="J6" s="31"/>
      <c r="K6" s="32"/>
      <c r="L6" s="33" t="s">
        <v>4</v>
      </c>
    </row>
    <row r="7" spans="1:14" ht="13.5" customHeight="1" thickBot="1">
      <c r="A7" s="46"/>
      <c r="B7" s="53">
        <v>0.47916666666666669</v>
      </c>
      <c r="C7" s="36" t="s">
        <v>41</v>
      </c>
      <c r="D7" s="36" t="s">
        <v>41</v>
      </c>
      <c r="E7" s="36" t="s">
        <v>41</v>
      </c>
      <c r="F7" s="36" t="s">
        <v>41</v>
      </c>
      <c r="G7" s="40" t="s">
        <v>33</v>
      </c>
      <c r="H7" s="36" t="s">
        <v>41</v>
      </c>
      <c r="I7" s="63" t="s">
        <v>41</v>
      </c>
      <c r="J7" s="20" t="s">
        <v>9</v>
      </c>
      <c r="K7" s="34"/>
      <c r="L7" s="35" t="s">
        <v>19</v>
      </c>
    </row>
    <row r="8" spans="1:14" ht="16.5">
      <c r="A8" s="46"/>
      <c r="B8" s="53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63" t="s">
        <v>31</v>
      </c>
      <c r="J8" s="47"/>
    </row>
    <row r="9" spans="1:14" ht="16.5">
      <c r="A9" s="46"/>
      <c r="B9" s="53">
        <v>0.5625</v>
      </c>
      <c r="C9" s="38" t="s">
        <v>46</v>
      </c>
      <c r="D9" s="38" t="s">
        <v>46</v>
      </c>
      <c r="E9" s="39" t="s">
        <v>46</v>
      </c>
      <c r="F9" s="38" t="s">
        <v>46</v>
      </c>
      <c r="G9" s="40" t="s">
        <v>43</v>
      </c>
      <c r="H9" s="40" t="s">
        <v>60</v>
      </c>
      <c r="I9" s="67" t="s">
        <v>46</v>
      </c>
      <c r="J9" s="47"/>
    </row>
    <row r="10" spans="1:14" ht="16.5">
      <c r="A10" s="46"/>
      <c r="B10" s="53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40" t="s">
        <v>43</v>
      </c>
      <c r="H10" s="40" t="s">
        <v>60</v>
      </c>
      <c r="I10" s="66" t="s">
        <v>46</v>
      </c>
      <c r="J10" s="47"/>
    </row>
    <row r="11" spans="1:14" ht="16.5">
      <c r="A11" s="46"/>
      <c r="B11" s="53">
        <v>0.64583333333333337</v>
      </c>
      <c r="C11" s="39" t="s">
        <v>48</v>
      </c>
      <c r="D11" s="39" t="s">
        <v>47</v>
      </c>
      <c r="E11" s="39" t="s">
        <v>55</v>
      </c>
      <c r="F11" s="39" t="s">
        <v>47</v>
      </c>
      <c r="G11" s="40" t="s">
        <v>44</v>
      </c>
      <c r="H11" s="40" t="s">
        <v>60</v>
      </c>
      <c r="I11" s="67" t="s">
        <v>46</v>
      </c>
      <c r="J11" s="47"/>
      <c r="K11" s="5"/>
      <c r="L11" s="5"/>
      <c r="M11" s="1"/>
    </row>
    <row r="12" spans="1:14" ht="16.5">
      <c r="A12" s="46"/>
      <c r="B12" s="53">
        <v>0.6875</v>
      </c>
      <c r="C12" s="39" t="s">
        <v>48</v>
      </c>
      <c r="D12" s="39" t="s">
        <v>48</v>
      </c>
      <c r="E12" s="39" t="s">
        <v>48</v>
      </c>
      <c r="F12" s="39" t="s">
        <v>48</v>
      </c>
      <c r="G12" s="40" t="s">
        <v>44</v>
      </c>
      <c r="H12" s="40" t="s">
        <v>34</v>
      </c>
      <c r="I12" s="66" t="s">
        <v>46</v>
      </c>
      <c r="J12" s="47"/>
      <c r="K12" s="4"/>
      <c r="L12" s="4"/>
      <c r="M12" s="1"/>
    </row>
    <row r="13" spans="1:14" ht="16.5">
      <c r="A13" s="46"/>
      <c r="B13" s="53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40" t="s">
        <v>59</v>
      </c>
      <c r="H13" s="40" t="s">
        <v>61</v>
      </c>
      <c r="I13" s="40" t="s">
        <v>72</v>
      </c>
      <c r="J13" s="47"/>
      <c r="K13" s="5"/>
      <c r="L13" s="5"/>
      <c r="M13" s="1"/>
    </row>
    <row r="14" spans="1:14" ht="16.5">
      <c r="A14" s="46"/>
      <c r="B14" s="53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63" t="s">
        <v>20</v>
      </c>
      <c r="J14" s="47"/>
      <c r="K14" s="6"/>
      <c r="L14" s="6"/>
      <c r="M14" s="2"/>
      <c r="N14" s="3"/>
    </row>
    <row r="15" spans="1:14" ht="16.5">
      <c r="A15" s="46"/>
      <c r="B15" s="53">
        <v>0.79166666666666663</v>
      </c>
      <c r="C15" s="38" t="s">
        <v>49</v>
      </c>
      <c r="D15" s="38" t="s">
        <v>46</v>
      </c>
      <c r="E15" s="39" t="s">
        <v>46</v>
      </c>
      <c r="F15" s="39" t="s">
        <v>46</v>
      </c>
      <c r="G15" s="39" t="s">
        <v>46</v>
      </c>
      <c r="H15" s="40" t="s">
        <v>34</v>
      </c>
      <c r="I15" s="65" t="s">
        <v>40</v>
      </c>
      <c r="J15" s="48" t="s">
        <v>58</v>
      </c>
      <c r="K15" s="6"/>
      <c r="L15" s="6"/>
      <c r="M15" s="2"/>
      <c r="N15" s="3"/>
    </row>
    <row r="16" spans="1:14" ht="16.5">
      <c r="A16" s="46"/>
      <c r="B16" s="53">
        <v>0.83333333333333337</v>
      </c>
      <c r="C16" s="39" t="s">
        <v>49</v>
      </c>
      <c r="D16" s="39" t="s">
        <v>46</v>
      </c>
      <c r="E16" s="39" t="s">
        <v>46</v>
      </c>
      <c r="F16" s="39" t="s">
        <v>46</v>
      </c>
      <c r="G16" s="39" t="s">
        <v>46</v>
      </c>
      <c r="H16" s="40" t="s">
        <v>34</v>
      </c>
      <c r="I16" s="65" t="s">
        <v>40</v>
      </c>
      <c r="J16" s="47"/>
      <c r="K16" s="5"/>
      <c r="L16" s="5"/>
      <c r="M16" s="2"/>
      <c r="N16" s="3"/>
    </row>
    <row r="17" spans="1:15" ht="16.5">
      <c r="A17" s="46"/>
      <c r="B17" s="53">
        <v>0.875</v>
      </c>
      <c r="C17" s="36" t="s">
        <v>42</v>
      </c>
      <c r="D17" s="36" t="s">
        <v>42</v>
      </c>
      <c r="E17" s="39" t="s">
        <v>56</v>
      </c>
      <c r="F17" s="36" t="s">
        <v>42</v>
      </c>
      <c r="G17" s="36" t="s">
        <v>42</v>
      </c>
      <c r="H17" s="36" t="s">
        <v>42</v>
      </c>
      <c r="I17" s="63" t="s">
        <v>42</v>
      </c>
      <c r="J17" s="47"/>
      <c r="K17" s="6"/>
      <c r="L17" s="6"/>
      <c r="M17" s="2"/>
      <c r="N17" s="3"/>
    </row>
    <row r="18" spans="1:15" ht="17.25" thickBot="1">
      <c r="A18" s="46"/>
      <c r="B18" s="53">
        <v>0.91666666666666663</v>
      </c>
      <c r="C18" s="36" t="s">
        <v>53</v>
      </c>
      <c r="D18" s="37" t="s">
        <v>50</v>
      </c>
      <c r="E18" s="36" t="s">
        <v>42</v>
      </c>
      <c r="F18" s="36" t="s">
        <v>53</v>
      </c>
      <c r="G18" s="37" t="s">
        <v>50</v>
      </c>
      <c r="H18" s="40" t="s">
        <v>34</v>
      </c>
      <c r="I18" s="63" t="s">
        <v>57</v>
      </c>
      <c r="J18" s="47"/>
      <c r="K18" s="6"/>
      <c r="L18" s="6"/>
      <c r="M18" s="2"/>
      <c r="N18" s="3"/>
    </row>
    <row r="19" spans="1:15" ht="17.25" thickBot="1">
      <c r="A19" s="46"/>
      <c r="B19" s="54">
        <v>0.95833333333333304</v>
      </c>
      <c r="C19" s="55" t="s">
        <v>45</v>
      </c>
      <c r="D19" s="56" t="s">
        <v>51</v>
      </c>
      <c r="E19" s="57" t="s">
        <v>50</v>
      </c>
      <c r="F19" s="57" t="s">
        <v>50</v>
      </c>
      <c r="G19" s="55" t="s">
        <v>45</v>
      </c>
      <c r="H19" s="56" t="s">
        <v>34</v>
      </c>
      <c r="I19" s="68" t="s">
        <v>50</v>
      </c>
      <c r="J19" s="41" t="s">
        <v>7</v>
      </c>
      <c r="K19" s="6"/>
      <c r="L19" s="6"/>
      <c r="M19" s="2"/>
      <c r="N19" s="3"/>
    </row>
    <row r="20" spans="1:15" ht="16.5">
      <c r="A20" s="46"/>
      <c r="B20" s="127" t="s">
        <v>6</v>
      </c>
      <c r="C20" s="42" t="e">
        <f ca="1">[1]!GetColor(K6,C3:C19, 0, 1) + NOW()*0</f>
        <v>#NAME?</v>
      </c>
      <c r="D20" s="42" t="e">
        <f ca="1">[1]!GetColor(K6,D3:D19, 0, 1) + NOW()*0</f>
        <v>#NAME?</v>
      </c>
      <c r="E20" s="42" t="e">
        <f ca="1">[1]!GetColor(K6,E3:E19, 0, 1) + NOW()*0</f>
        <v>#NAME?</v>
      </c>
      <c r="F20" s="42" t="e">
        <f ca="1">[1]!GetColor(K6,F3:F19, 0, 1) + NOW()*0</f>
        <v>#NAME?</v>
      </c>
      <c r="G20" s="42" t="e">
        <f ca="1">[1]!GetColor(K6,G3:G19, 0, 1) + NOW()*0</f>
        <v>#NAME?</v>
      </c>
      <c r="H20" s="42" t="e">
        <f ca="1">[1]!GetColor(K6,H3:H19, 0, 1) + NOW()*0</f>
        <v>#NAME?</v>
      </c>
      <c r="I20" s="42" t="e">
        <f ca="1">[1]!GetColor(K6,I3:I19, 0, 1) + NOW()*0</f>
        <v>#NAME?</v>
      </c>
      <c r="J20" s="43" t="e">
        <f ca="1">SUM(C20:I20)</f>
        <v>#NAME?</v>
      </c>
      <c r="K20" s="6"/>
      <c r="M20" s="2"/>
      <c r="N20" s="3"/>
    </row>
    <row r="21" spans="1:15" ht="17.25" thickBot="1">
      <c r="A21" s="46"/>
      <c r="B21" s="128"/>
      <c r="C21" s="44" t="e">
        <f ca="1">C20/COUNTA(C3:C19)*100%</f>
        <v>#NAME?</v>
      </c>
      <c r="D21" s="44" t="e">
        <f t="shared" ref="D21:I21" ca="1" si="0">D20/COUNTA(D3:D19)*100%</f>
        <v>#NAME?</v>
      </c>
      <c r="E21" s="44" t="e">
        <f t="shared" ca="1" si="0"/>
        <v>#NAME?</v>
      </c>
      <c r="F21" s="44" t="e">
        <f t="shared" ca="1" si="0"/>
        <v>#NAME?</v>
      </c>
      <c r="G21" s="44" t="e">
        <f t="shared" ca="1" si="0"/>
        <v>#NAME?</v>
      </c>
      <c r="H21" s="44" t="e">
        <f t="shared" ca="1" si="0"/>
        <v>#NAME?</v>
      </c>
      <c r="I21" s="44" t="e">
        <f t="shared" ca="1" si="0"/>
        <v>#NAME?</v>
      </c>
      <c r="J21" s="45" t="e">
        <f ca="1">AVERAGE(C21:I21)</f>
        <v>#NAME?</v>
      </c>
      <c r="M21" s="2"/>
      <c r="N21" s="3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130" zoomScaleNormal="130" workbookViewId="0">
      <selection activeCell="H18" sqref="H18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8" t="s">
        <v>10</v>
      </c>
      <c r="C2" s="59">
        <v>44263</v>
      </c>
      <c r="D2" s="59">
        <v>44264</v>
      </c>
      <c r="E2" s="59">
        <v>44265</v>
      </c>
      <c r="F2" s="59">
        <v>44266</v>
      </c>
      <c r="G2" s="59">
        <v>44267</v>
      </c>
      <c r="H2" s="59">
        <v>44268</v>
      </c>
      <c r="I2" s="60">
        <v>44269</v>
      </c>
      <c r="J2" s="21"/>
      <c r="K2" s="22"/>
      <c r="L2" s="23" t="s">
        <v>17</v>
      </c>
      <c r="M2" s="1"/>
    </row>
    <row r="3" spans="1:14" ht="16.5">
      <c r="A3" s="46"/>
      <c r="B3" s="61">
        <v>0.30208333333333331</v>
      </c>
      <c r="C3" s="36" t="s">
        <v>0</v>
      </c>
      <c r="D3" s="36" t="s">
        <v>0</v>
      </c>
      <c r="E3" s="36" t="s">
        <v>0</v>
      </c>
      <c r="F3" s="70" t="s">
        <v>0</v>
      </c>
      <c r="G3" s="70" t="s">
        <v>0</v>
      </c>
      <c r="H3" s="70" t="s">
        <v>0</v>
      </c>
      <c r="I3" s="71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61">
        <v>0.35416666666666669</v>
      </c>
      <c r="C4" s="37" t="s">
        <v>40</v>
      </c>
      <c r="D4" s="37" t="s">
        <v>40</v>
      </c>
      <c r="E4" s="49" t="s">
        <v>40</v>
      </c>
      <c r="F4" s="37" t="s">
        <v>40</v>
      </c>
      <c r="G4" s="49" t="s">
        <v>40</v>
      </c>
      <c r="H4" s="49" t="s">
        <v>40</v>
      </c>
      <c r="I4" s="72" t="s">
        <v>36</v>
      </c>
      <c r="J4" s="24"/>
      <c r="K4" s="27"/>
      <c r="L4" s="28" t="s">
        <v>2</v>
      </c>
    </row>
    <row r="5" spans="1:14" ht="17.25" thickBot="1">
      <c r="A5" s="46"/>
      <c r="B5" s="61">
        <v>0.39583333333333331</v>
      </c>
      <c r="C5" s="37" t="s">
        <v>40</v>
      </c>
      <c r="D5" s="37" t="s">
        <v>40</v>
      </c>
      <c r="E5" s="37" t="s">
        <v>40</v>
      </c>
      <c r="F5" s="37" t="s">
        <v>40</v>
      </c>
      <c r="G5" s="37" t="s">
        <v>40</v>
      </c>
      <c r="H5" s="37" t="s">
        <v>40</v>
      </c>
      <c r="I5" s="72" t="s">
        <v>36</v>
      </c>
      <c r="J5" s="20" t="s">
        <v>8</v>
      </c>
      <c r="K5" s="29"/>
      <c r="L5" s="30" t="s">
        <v>3</v>
      </c>
    </row>
    <row r="6" spans="1:14" ht="17.25" thickBot="1">
      <c r="A6" s="46"/>
      <c r="B6" s="61">
        <v>0.4375</v>
      </c>
      <c r="C6" s="36" t="s">
        <v>62</v>
      </c>
      <c r="D6" s="36" t="s">
        <v>63</v>
      </c>
      <c r="E6" s="36" t="s">
        <v>64</v>
      </c>
      <c r="F6" s="36" t="s">
        <v>62</v>
      </c>
      <c r="G6" s="36" t="s">
        <v>63</v>
      </c>
      <c r="H6" s="36" t="s">
        <v>65</v>
      </c>
      <c r="I6" s="72" t="s">
        <v>37</v>
      </c>
      <c r="J6" s="31"/>
      <c r="K6" s="32"/>
      <c r="L6" s="33" t="s">
        <v>4</v>
      </c>
    </row>
    <row r="7" spans="1:14" ht="13.5" customHeight="1" thickBot="1">
      <c r="A7" s="46"/>
      <c r="B7" s="61">
        <v>0.47916666666666669</v>
      </c>
      <c r="C7" s="36" t="s">
        <v>62</v>
      </c>
      <c r="D7" s="36" t="s">
        <v>63</v>
      </c>
      <c r="E7" s="36" t="s">
        <v>64</v>
      </c>
      <c r="F7" s="36" t="s">
        <v>62</v>
      </c>
      <c r="G7" s="36" t="s">
        <v>63</v>
      </c>
      <c r="H7" s="36" t="s">
        <v>65</v>
      </c>
      <c r="I7" s="72" t="s">
        <v>66</v>
      </c>
      <c r="J7" s="20" t="s">
        <v>9</v>
      </c>
      <c r="K7" s="34"/>
      <c r="L7" s="35" t="s">
        <v>19</v>
      </c>
    </row>
    <row r="8" spans="1:14" ht="16.5">
      <c r="A8" s="46"/>
      <c r="B8" s="61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72" t="s">
        <v>44</v>
      </c>
      <c r="J8" s="47"/>
    </row>
    <row r="9" spans="1:14" ht="16.5">
      <c r="A9" s="46"/>
      <c r="B9" s="61">
        <v>0.5625</v>
      </c>
      <c r="C9" s="38" t="s">
        <v>46</v>
      </c>
      <c r="D9" s="39" t="s">
        <v>46</v>
      </c>
      <c r="E9" s="39" t="s">
        <v>46</v>
      </c>
      <c r="F9" s="39" t="s">
        <v>46</v>
      </c>
      <c r="G9" s="38" t="s">
        <v>46</v>
      </c>
      <c r="H9" s="39" t="s">
        <v>46</v>
      </c>
      <c r="I9" s="72" t="s">
        <v>59</v>
      </c>
      <c r="J9" s="47"/>
    </row>
    <row r="10" spans="1:14" ht="16.5">
      <c r="A10" s="46"/>
      <c r="B10" s="61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39" t="s">
        <v>46</v>
      </c>
      <c r="H10" s="39" t="s">
        <v>46</v>
      </c>
      <c r="I10" s="72" t="s">
        <v>59</v>
      </c>
      <c r="J10" s="47"/>
    </row>
    <row r="11" spans="1:14" ht="16.5">
      <c r="A11" s="46"/>
      <c r="B11" s="61">
        <v>0.64583333333333337</v>
      </c>
      <c r="C11" s="39" t="s">
        <v>48</v>
      </c>
      <c r="D11" s="39" t="s">
        <v>47</v>
      </c>
      <c r="E11" s="39" t="s">
        <v>47</v>
      </c>
      <c r="F11" s="39" t="s">
        <v>47</v>
      </c>
      <c r="G11" s="39" t="s">
        <v>47</v>
      </c>
      <c r="H11" s="39" t="s">
        <v>47</v>
      </c>
      <c r="I11" s="72" t="s">
        <v>59</v>
      </c>
      <c r="J11" s="47"/>
      <c r="K11" s="5"/>
      <c r="L11" s="5"/>
      <c r="M11" s="1"/>
    </row>
    <row r="12" spans="1:14" ht="16.5">
      <c r="A12" s="46"/>
      <c r="B12" s="61">
        <v>0.6875</v>
      </c>
      <c r="C12" s="39" t="s">
        <v>48</v>
      </c>
      <c r="D12" s="39" t="s">
        <v>48</v>
      </c>
      <c r="E12" s="39" t="s">
        <v>48</v>
      </c>
      <c r="F12" s="39" t="s">
        <v>48</v>
      </c>
      <c r="G12" s="39" t="s">
        <v>48</v>
      </c>
      <c r="H12" s="38" t="s">
        <v>48</v>
      </c>
      <c r="I12" s="72" t="s">
        <v>60</v>
      </c>
      <c r="J12" s="47"/>
      <c r="K12" s="4"/>
      <c r="L12" s="4"/>
      <c r="M12" s="1"/>
    </row>
    <row r="13" spans="1:14" ht="16.5">
      <c r="A13" s="46"/>
      <c r="B13" s="61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39" t="s">
        <v>46</v>
      </c>
      <c r="H13" s="38" t="s">
        <v>46</v>
      </c>
      <c r="I13" s="72" t="s">
        <v>60</v>
      </c>
      <c r="J13" s="47"/>
      <c r="K13" s="5"/>
      <c r="L13" s="5"/>
      <c r="M13" s="1"/>
    </row>
    <row r="14" spans="1:14" ht="16.5">
      <c r="A14" s="46"/>
      <c r="B14" s="61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71" t="s">
        <v>20</v>
      </c>
      <c r="J14" s="47"/>
      <c r="K14" s="6"/>
      <c r="L14" s="6"/>
      <c r="M14" s="2"/>
      <c r="N14" s="3"/>
    </row>
    <row r="15" spans="1:14" ht="16.5">
      <c r="A15" s="46"/>
      <c r="B15" s="61">
        <v>0.79166666666666663</v>
      </c>
      <c r="C15" s="39" t="s">
        <v>52</v>
      </c>
      <c r="D15" s="38" t="s">
        <v>46</v>
      </c>
      <c r="E15" s="39" t="s">
        <v>46</v>
      </c>
      <c r="F15" s="38" t="s">
        <v>69</v>
      </c>
      <c r="G15" s="39" t="s">
        <v>46</v>
      </c>
      <c r="H15" s="38" t="s">
        <v>69</v>
      </c>
      <c r="I15" s="72" t="s">
        <v>34</v>
      </c>
      <c r="J15" s="48" t="s">
        <v>58</v>
      </c>
      <c r="K15" s="6"/>
      <c r="L15" s="6"/>
      <c r="M15" s="2"/>
      <c r="N15" s="3"/>
    </row>
    <row r="16" spans="1:14" ht="16.5">
      <c r="A16" s="46"/>
      <c r="B16" s="61">
        <v>0.83333333333333337</v>
      </c>
      <c r="C16" s="39" t="s">
        <v>52</v>
      </c>
      <c r="D16" s="39" t="s">
        <v>46</v>
      </c>
      <c r="E16" s="39" t="s">
        <v>46</v>
      </c>
      <c r="F16" s="38" t="s">
        <v>69</v>
      </c>
      <c r="G16" s="39" t="s">
        <v>46</v>
      </c>
      <c r="H16" s="38" t="s">
        <v>69</v>
      </c>
      <c r="I16" s="72" t="s">
        <v>34</v>
      </c>
      <c r="J16" s="47"/>
      <c r="K16" s="5"/>
      <c r="L16" s="5"/>
      <c r="M16" s="2"/>
      <c r="N16" s="3"/>
    </row>
    <row r="17" spans="1:15" ht="16.5">
      <c r="A17" s="46"/>
      <c r="B17" s="61">
        <v>0.875</v>
      </c>
      <c r="C17" s="36" t="s">
        <v>42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71" t="s">
        <v>42</v>
      </c>
      <c r="J17" s="47"/>
      <c r="K17" s="6"/>
      <c r="L17" s="6"/>
      <c r="M17" s="2"/>
      <c r="N17" s="3"/>
    </row>
    <row r="18" spans="1:15" ht="17.25" thickBot="1">
      <c r="A18" s="46"/>
      <c r="B18" s="61">
        <v>0.91666666666666663</v>
      </c>
      <c r="C18" s="37" t="s">
        <v>50</v>
      </c>
      <c r="D18" s="37" t="s">
        <v>50</v>
      </c>
      <c r="E18" s="36" t="s">
        <v>67</v>
      </c>
      <c r="F18" s="37" t="s">
        <v>50</v>
      </c>
      <c r="G18" s="37" t="s">
        <v>50</v>
      </c>
      <c r="H18" s="70" t="s">
        <v>67</v>
      </c>
      <c r="I18" s="71" t="s">
        <v>68</v>
      </c>
      <c r="J18" s="47"/>
      <c r="K18" s="6"/>
      <c r="L18" s="6"/>
      <c r="M18" s="2"/>
      <c r="N18" s="3"/>
    </row>
    <row r="19" spans="1:15" ht="17.25" thickBot="1">
      <c r="A19" s="46"/>
      <c r="B19" s="62">
        <v>0.95833333333333304</v>
      </c>
      <c r="C19" s="69" t="s">
        <v>70</v>
      </c>
      <c r="D19" s="69" t="s">
        <v>70</v>
      </c>
      <c r="E19" s="69" t="s">
        <v>70</v>
      </c>
      <c r="F19" s="69" t="s">
        <v>70</v>
      </c>
      <c r="G19" s="69" t="s">
        <v>70</v>
      </c>
      <c r="H19" s="69" t="s">
        <v>70</v>
      </c>
      <c r="I19" s="74" t="s">
        <v>61</v>
      </c>
      <c r="J19" s="41" t="s">
        <v>7</v>
      </c>
      <c r="K19" s="6"/>
      <c r="L19" s="6"/>
      <c r="M19" s="2"/>
      <c r="N19" s="3"/>
    </row>
    <row r="20" spans="1:15" ht="16.5">
      <c r="A20" s="46"/>
      <c r="B20" s="127" t="s">
        <v>6</v>
      </c>
      <c r="C20" s="42" t="e">
        <f ca="1">[1]!GetColor(K6,C3:C19, 0, 1) + NOW()*0</f>
        <v>#NAME?</v>
      </c>
      <c r="D20" s="42" t="e">
        <f ca="1">[1]!GetColor(K6,D3:D19, 0, 1) + NOW()*0</f>
        <v>#NAME?</v>
      </c>
      <c r="E20" s="42" t="e">
        <f ca="1">[1]!GetColor(K6,E3:E19, 0, 1) + NOW()*0</f>
        <v>#NAME?</v>
      </c>
      <c r="F20" s="42" t="e">
        <f ca="1">[1]!GetColor(K6,F3:F19, 0, 1) + NOW()*0</f>
        <v>#NAME?</v>
      </c>
      <c r="G20" s="42" t="e">
        <f ca="1">[1]!GetColor(K6,G3:G19, 0, 1) + NOW()*0</f>
        <v>#NAME?</v>
      </c>
      <c r="H20" s="42" t="e">
        <f ca="1">[1]!GetColor(K6,H3:H19, 0, 1) + NOW()*0</f>
        <v>#NAME?</v>
      </c>
      <c r="I20" s="42" t="e">
        <f ca="1">[1]!GetColor(K6,I3:I19, 0, 1) + NOW()*0</f>
        <v>#NAME?</v>
      </c>
      <c r="J20" s="43" t="e">
        <f ca="1">SUM(C20:I20)</f>
        <v>#NAME?</v>
      </c>
      <c r="K20" s="6"/>
      <c r="M20" s="2"/>
      <c r="N20" s="3"/>
    </row>
    <row r="21" spans="1:15" ht="17.25" thickBot="1">
      <c r="A21" s="46"/>
      <c r="B21" s="128"/>
      <c r="C21" s="44" t="e">
        <f ca="1">C20/COUNTA(C3:C19)*100%</f>
        <v>#NAME?</v>
      </c>
      <c r="D21" s="44" t="e">
        <f t="shared" ref="D21:I21" ca="1" si="0">D20/COUNTA(D3:D19)*100%</f>
        <v>#NAME?</v>
      </c>
      <c r="E21" s="44" t="e">
        <f t="shared" ca="1" si="0"/>
        <v>#NAME?</v>
      </c>
      <c r="F21" s="44" t="e">
        <f t="shared" ca="1" si="0"/>
        <v>#NAME?</v>
      </c>
      <c r="G21" s="44" t="e">
        <f t="shared" ca="1" si="0"/>
        <v>#NAME?</v>
      </c>
      <c r="H21" s="44" t="e">
        <f t="shared" ca="1" si="0"/>
        <v>#NAME?</v>
      </c>
      <c r="I21" s="44" t="e">
        <f t="shared" ca="1" si="0"/>
        <v>#NAME?</v>
      </c>
      <c r="J21" s="45" t="e">
        <f ca="1">AVERAGE(C21:I21)</f>
        <v>#NAME?</v>
      </c>
      <c r="M21" s="2"/>
      <c r="N21" s="3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zoomScale="130" zoomScaleNormal="130" workbookViewId="0">
      <selection activeCell="C6" sqref="C6:H7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8" t="s">
        <v>10</v>
      </c>
      <c r="C2" s="59">
        <v>44270</v>
      </c>
      <c r="D2" s="59">
        <v>44271</v>
      </c>
      <c r="E2" s="59">
        <v>44272</v>
      </c>
      <c r="F2" s="59">
        <v>44273</v>
      </c>
      <c r="G2" s="59">
        <v>44274</v>
      </c>
      <c r="H2" s="59">
        <v>44275</v>
      </c>
      <c r="I2" s="59">
        <v>44276</v>
      </c>
      <c r="J2" s="21"/>
      <c r="K2" s="22"/>
      <c r="L2" s="23" t="s">
        <v>17</v>
      </c>
      <c r="M2" s="1"/>
    </row>
    <row r="3" spans="1:14" ht="16.5">
      <c r="A3" s="46"/>
      <c r="B3" s="61">
        <v>0.30208333333333331</v>
      </c>
      <c r="C3" s="36" t="s">
        <v>0</v>
      </c>
      <c r="D3" s="36" t="s">
        <v>0</v>
      </c>
      <c r="E3" s="36" t="s">
        <v>0</v>
      </c>
      <c r="F3" s="36" t="s">
        <v>0</v>
      </c>
      <c r="G3" s="70" t="s">
        <v>0</v>
      </c>
      <c r="H3" s="36" t="s">
        <v>0</v>
      </c>
      <c r="I3" s="71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61">
        <v>0.35416666666666669</v>
      </c>
      <c r="C4" s="73" t="s">
        <v>61</v>
      </c>
      <c r="D4" s="39" t="s">
        <v>49</v>
      </c>
      <c r="E4" s="37" t="s">
        <v>40</v>
      </c>
      <c r="F4" s="49" t="s">
        <v>40</v>
      </c>
      <c r="G4" s="37" t="s">
        <v>40</v>
      </c>
      <c r="H4" s="37" t="s">
        <v>40</v>
      </c>
      <c r="I4" s="72" t="s">
        <v>36</v>
      </c>
      <c r="J4" s="24"/>
      <c r="K4" s="27"/>
      <c r="L4" s="28" t="s">
        <v>2</v>
      </c>
    </row>
    <row r="5" spans="1:14" ht="17.25" thickBot="1">
      <c r="A5" s="46"/>
      <c r="B5" s="61">
        <v>0.39583333333333331</v>
      </c>
      <c r="C5" s="37" t="s">
        <v>40</v>
      </c>
      <c r="D5" s="39" t="s">
        <v>49</v>
      </c>
      <c r="E5" s="39" t="s">
        <v>46</v>
      </c>
      <c r="F5" s="37" t="s">
        <v>40</v>
      </c>
      <c r="G5" s="37" t="s">
        <v>40</v>
      </c>
      <c r="H5" s="37" t="s">
        <v>40</v>
      </c>
      <c r="I5" s="72" t="s">
        <v>36</v>
      </c>
      <c r="J5" s="20" t="s">
        <v>8</v>
      </c>
      <c r="K5" s="29"/>
      <c r="L5" s="30" t="s">
        <v>3</v>
      </c>
    </row>
    <row r="6" spans="1:14" ht="17.25" thickBot="1">
      <c r="A6" s="46"/>
      <c r="B6" s="61">
        <v>0.4375</v>
      </c>
      <c r="C6" s="36" t="s">
        <v>62</v>
      </c>
      <c r="D6" s="36" t="s">
        <v>63</v>
      </c>
      <c r="E6" s="36" t="s">
        <v>64</v>
      </c>
      <c r="F6" s="36" t="s">
        <v>62</v>
      </c>
      <c r="G6" s="36" t="s">
        <v>63</v>
      </c>
      <c r="H6" s="36" t="s">
        <v>65</v>
      </c>
      <c r="I6" s="72" t="s">
        <v>33</v>
      </c>
      <c r="J6" s="31"/>
      <c r="K6" s="32"/>
      <c r="L6" s="33" t="s">
        <v>4</v>
      </c>
    </row>
    <row r="7" spans="1:14" ht="13.5" customHeight="1" thickBot="1">
      <c r="A7" s="46"/>
      <c r="B7" s="61">
        <v>0.47916666666666669</v>
      </c>
      <c r="C7" s="36" t="s">
        <v>62</v>
      </c>
      <c r="D7" s="36" t="s">
        <v>63</v>
      </c>
      <c r="E7" s="36" t="s">
        <v>64</v>
      </c>
      <c r="F7" s="36" t="s">
        <v>62</v>
      </c>
      <c r="G7" s="36" t="s">
        <v>63</v>
      </c>
      <c r="H7" s="36" t="s">
        <v>65</v>
      </c>
      <c r="I7" s="72" t="s">
        <v>66</v>
      </c>
      <c r="J7" s="20" t="s">
        <v>9</v>
      </c>
      <c r="K7" s="34"/>
      <c r="L7" s="35" t="s">
        <v>19</v>
      </c>
    </row>
    <row r="8" spans="1:14" ht="16.5">
      <c r="A8" s="46"/>
      <c r="B8" s="61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72" t="s">
        <v>44</v>
      </c>
      <c r="J8" s="47"/>
    </row>
    <row r="9" spans="1:14" ht="16.5">
      <c r="A9" s="46"/>
      <c r="B9" s="61">
        <v>0.5625</v>
      </c>
      <c r="C9" s="39" t="s">
        <v>46</v>
      </c>
      <c r="D9" s="38" t="s">
        <v>46</v>
      </c>
      <c r="E9" s="39" t="s">
        <v>46</v>
      </c>
      <c r="F9" s="38" t="s">
        <v>46</v>
      </c>
      <c r="G9" s="39" t="s">
        <v>46</v>
      </c>
      <c r="H9" s="38" t="s">
        <v>46</v>
      </c>
      <c r="I9" s="72" t="s">
        <v>59</v>
      </c>
      <c r="J9" s="47"/>
    </row>
    <row r="10" spans="1:14" ht="16.5">
      <c r="A10" s="46"/>
      <c r="B10" s="61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39" t="s">
        <v>46</v>
      </c>
      <c r="H10" s="39" t="s">
        <v>46</v>
      </c>
      <c r="I10" s="72" t="s">
        <v>59</v>
      </c>
      <c r="J10" s="47"/>
    </row>
    <row r="11" spans="1:14" ht="16.5">
      <c r="A11" s="46"/>
      <c r="B11" s="61">
        <v>0.64583333333333337</v>
      </c>
      <c r="C11" s="39" t="s">
        <v>48</v>
      </c>
      <c r="D11" s="39" t="s">
        <v>47</v>
      </c>
      <c r="E11" s="39" t="s">
        <v>46</v>
      </c>
      <c r="F11" s="39" t="s">
        <v>47</v>
      </c>
      <c r="G11" s="39" t="s">
        <v>47</v>
      </c>
      <c r="H11" s="39" t="s">
        <v>47</v>
      </c>
      <c r="I11" s="72" t="s">
        <v>59</v>
      </c>
      <c r="J11" s="47"/>
      <c r="K11" s="5"/>
      <c r="L11" s="5"/>
      <c r="M11" s="1"/>
    </row>
    <row r="12" spans="1:14" ht="16.5">
      <c r="A12" s="46"/>
      <c r="B12" s="61">
        <v>0.6875</v>
      </c>
      <c r="C12" s="39" t="s">
        <v>48</v>
      </c>
      <c r="D12" s="39" t="s">
        <v>48</v>
      </c>
      <c r="E12" s="39" t="s">
        <v>46</v>
      </c>
      <c r="F12" s="39" t="s">
        <v>48</v>
      </c>
      <c r="G12" s="39" t="s">
        <v>48</v>
      </c>
      <c r="H12" s="39" t="s">
        <v>48</v>
      </c>
      <c r="I12" s="72" t="s">
        <v>60</v>
      </c>
      <c r="J12" s="47"/>
      <c r="K12" s="4"/>
      <c r="L12" s="4"/>
      <c r="M12" s="1"/>
    </row>
    <row r="13" spans="1:14" ht="16.5">
      <c r="A13" s="46"/>
      <c r="B13" s="61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39" t="s">
        <v>46</v>
      </c>
      <c r="H13" s="39" t="s">
        <v>46</v>
      </c>
      <c r="I13" s="72" t="s">
        <v>60</v>
      </c>
      <c r="J13" s="47"/>
      <c r="K13" s="5"/>
      <c r="L13" s="5"/>
      <c r="M13" s="1"/>
    </row>
    <row r="14" spans="1:14" ht="16.5">
      <c r="A14" s="46"/>
      <c r="B14" s="61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71" t="s">
        <v>20</v>
      </c>
      <c r="J14" s="47"/>
      <c r="K14" s="6"/>
      <c r="L14" s="6"/>
      <c r="M14" s="2"/>
      <c r="N14" s="3"/>
    </row>
    <row r="15" spans="1:14" ht="16.5">
      <c r="A15" s="46"/>
      <c r="B15" s="61">
        <v>0.79166666666666663</v>
      </c>
      <c r="C15" s="39" t="s">
        <v>69</v>
      </c>
      <c r="D15" s="38" t="s">
        <v>69</v>
      </c>
      <c r="E15" s="38" t="s">
        <v>69</v>
      </c>
      <c r="F15" s="38" t="s">
        <v>49</v>
      </c>
      <c r="G15" s="38" t="s">
        <v>49</v>
      </c>
      <c r="H15" s="38" t="s">
        <v>49</v>
      </c>
      <c r="I15" s="72" t="s">
        <v>34</v>
      </c>
      <c r="J15" s="48" t="s">
        <v>58</v>
      </c>
      <c r="K15" s="6"/>
      <c r="L15" s="6"/>
      <c r="M15" s="2"/>
      <c r="N15" s="3"/>
    </row>
    <row r="16" spans="1:14" ht="16.5">
      <c r="A16" s="46"/>
      <c r="B16" s="61">
        <v>0.83333333333333337</v>
      </c>
      <c r="C16" s="39" t="s">
        <v>69</v>
      </c>
      <c r="D16" s="39" t="s">
        <v>46</v>
      </c>
      <c r="E16" s="38" t="s">
        <v>69</v>
      </c>
      <c r="F16" s="38" t="s">
        <v>49</v>
      </c>
      <c r="G16" s="38" t="s">
        <v>49</v>
      </c>
      <c r="H16" s="38" t="s">
        <v>49</v>
      </c>
      <c r="I16" s="72" t="s">
        <v>34</v>
      </c>
      <c r="J16" s="47"/>
      <c r="K16" s="5"/>
      <c r="L16" s="5"/>
      <c r="M16" s="2"/>
      <c r="N16" s="3"/>
    </row>
    <row r="17" spans="1:22" ht="16.5">
      <c r="A17" s="46"/>
      <c r="B17" s="61">
        <v>0.875</v>
      </c>
      <c r="C17" s="36" t="s">
        <v>42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71" t="s">
        <v>42</v>
      </c>
      <c r="J17" s="47"/>
      <c r="K17" s="6"/>
      <c r="L17" s="6"/>
      <c r="M17" s="2"/>
      <c r="N17" s="3"/>
    </row>
    <row r="18" spans="1:22" ht="17.25" thickBot="1">
      <c r="A18" s="46"/>
      <c r="B18" s="61">
        <v>0.91666666666666663</v>
      </c>
      <c r="C18" s="49" t="s">
        <v>50</v>
      </c>
      <c r="D18" s="37" t="s">
        <v>50</v>
      </c>
      <c r="E18" s="36" t="s">
        <v>67</v>
      </c>
      <c r="F18" s="37" t="s">
        <v>50</v>
      </c>
      <c r="G18" s="37" t="s">
        <v>50</v>
      </c>
      <c r="H18" s="36" t="s">
        <v>67</v>
      </c>
      <c r="I18" s="71" t="s">
        <v>68</v>
      </c>
      <c r="J18" s="47"/>
      <c r="K18" s="6"/>
      <c r="L18" s="6"/>
      <c r="M18" s="2"/>
      <c r="N18" s="3"/>
    </row>
    <row r="19" spans="1:22" ht="17.25" thickBot="1">
      <c r="A19" s="46"/>
      <c r="B19" s="62">
        <v>0.95833333333333304</v>
      </c>
      <c r="C19" s="69" t="s">
        <v>70</v>
      </c>
      <c r="D19" s="69" t="s">
        <v>70</v>
      </c>
      <c r="E19" s="69" t="s">
        <v>70</v>
      </c>
      <c r="F19" s="69" t="s">
        <v>70</v>
      </c>
      <c r="G19" s="69" t="s">
        <v>70</v>
      </c>
      <c r="H19" s="69" t="s">
        <v>70</v>
      </c>
      <c r="I19" s="73" t="s">
        <v>61</v>
      </c>
      <c r="J19" s="41" t="s">
        <v>7</v>
      </c>
      <c r="K19" s="6"/>
      <c r="L19" s="6"/>
      <c r="M19" s="2"/>
      <c r="N19" s="3"/>
    </row>
    <row r="20" spans="1:22" ht="16.5">
      <c r="A20" s="46"/>
      <c r="B20" s="127" t="s">
        <v>6</v>
      </c>
      <c r="C20" s="42" t="e">
        <f ca="1">[1]!GetColor(K6,C3:C19, 0, 1) + NOW()*0</f>
        <v>#NAME?</v>
      </c>
      <c r="D20" s="42" t="e">
        <f ca="1">[1]!GetColor(K6,D3:D19, 0, 1) + NOW()*0</f>
        <v>#NAME?</v>
      </c>
      <c r="E20" s="42" t="e">
        <f ca="1">[1]!GetColor(K6,E3:E19, 0, 1) + NOW()*0</f>
        <v>#NAME?</v>
      </c>
      <c r="F20" s="42" t="e">
        <f ca="1">[1]!GetColor(K6,F3:F19, 0, 1) + NOW()*0</f>
        <v>#NAME?</v>
      </c>
      <c r="G20" s="42" t="e">
        <f ca="1">[1]!GetColor(K6,G3:G19, 0, 1) + NOW()*0</f>
        <v>#NAME?</v>
      </c>
      <c r="H20" s="42" t="e">
        <f ca="1">[1]!GetColor(K6,H3:H19, 0, 1) + NOW()*0</f>
        <v>#NAME?</v>
      </c>
      <c r="I20" s="42" t="e">
        <f ca="1">[1]!GetColor(K6,I3:I19, 0, 1) + NOW()*0</f>
        <v>#NAME?</v>
      </c>
      <c r="J20" s="43" t="e">
        <f ca="1">SUM(C20:I20)</f>
        <v>#NAME?</v>
      </c>
      <c r="K20" s="6"/>
      <c r="M20" s="2"/>
      <c r="N20" s="3"/>
    </row>
    <row r="21" spans="1:22" ht="17.25" thickBot="1">
      <c r="A21" s="46"/>
      <c r="B21" s="128"/>
      <c r="C21" s="44" t="e">
        <f ca="1">C20/COUNTA(C3:C19)*100%</f>
        <v>#NAME?</v>
      </c>
      <c r="D21" s="44" t="e">
        <f t="shared" ref="D21:I21" ca="1" si="0">D20/COUNTA(D3:D19)*100%</f>
        <v>#NAME?</v>
      </c>
      <c r="E21" s="44" t="e">
        <f t="shared" ca="1" si="0"/>
        <v>#NAME?</v>
      </c>
      <c r="F21" s="44" t="e">
        <f t="shared" ca="1" si="0"/>
        <v>#NAME?</v>
      </c>
      <c r="G21" s="44" t="e">
        <f t="shared" ca="1" si="0"/>
        <v>#NAME?</v>
      </c>
      <c r="H21" s="44" t="e">
        <f t="shared" ca="1" si="0"/>
        <v>#NAME?</v>
      </c>
      <c r="I21" s="44" t="e">
        <f t="shared" ca="1" si="0"/>
        <v>#NAME?</v>
      </c>
      <c r="J21" s="45" t="e">
        <f ca="1">AVERAGE(C21:I21)</f>
        <v>#NAME?</v>
      </c>
      <c r="M21" s="2"/>
      <c r="N21" s="3"/>
      <c r="V21" t="s">
        <v>73</v>
      </c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  <row r="24" spans="1:22">
      <c r="R24" t="s">
        <v>74</v>
      </c>
    </row>
    <row r="25" spans="1:22">
      <c r="R25" t="s">
        <v>75</v>
      </c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zoomScale="139" zoomScaleNormal="139" workbookViewId="0">
      <selection activeCell="E18" sqref="E18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75" t="s">
        <v>10</v>
      </c>
      <c r="C2" s="76">
        <v>44277</v>
      </c>
      <c r="D2" s="76">
        <v>44278</v>
      </c>
      <c r="E2" s="76">
        <v>44279</v>
      </c>
      <c r="F2" s="76">
        <v>44280</v>
      </c>
      <c r="G2" s="76">
        <v>44281</v>
      </c>
      <c r="H2" s="76">
        <v>44282</v>
      </c>
      <c r="I2" s="77">
        <v>44283</v>
      </c>
      <c r="J2" s="21"/>
      <c r="K2" s="22"/>
      <c r="L2" s="23" t="s">
        <v>17</v>
      </c>
      <c r="M2" s="1"/>
    </row>
    <row r="3" spans="1:14" ht="16.5">
      <c r="A3" s="46"/>
      <c r="B3" s="78">
        <v>0.30208333333333331</v>
      </c>
      <c r="C3" s="70" t="s">
        <v>0</v>
      </c>
      <c r="D3" s="36" t="s">
        <v>0</v>
      </c>
      <c r="E3" s="36" t="s">
        <v>0</v>
      </c>
      <c r="F3" s="36" t="s">
        <v>35</v>
      </c>
      <c r="G3" s="70" t="s">
        <v>0</v>
      </c>
      <c r="H3" s="36" t="s">
        <v>0</v>
      </c>
      <c r="I3" s="92" t="s">
        <v>35</v>
      </c>
      <c r="J3" s="24"/>
      <c r="K3" s="25"/>
      <c r="L3" s="26" t="s">
        <v>1</v>
      </c>
      <c r="M3" s="1"/>
    </row>
    <row r="4" spans="1:14" ht="13.5" customHeight="1" thickBot="1">
      <c r="A4" s="46"/>
      <c r="B4" s="78">
        <v>0.35416666666666669</v>
      </c>
      <c r="C4" s="49" t="s">
        <v>40</v>
      </c>
      <c r="D4" s="37" t="s">
        <v>40</v>
      </c>
      <c r="E4" s="37" t="s">
        <v>40</v>
      </c>
      <c r="F4" s="36" t="s">
        <v>35</v>
      </c>
      <c r="G4" s="49" t="s">
        <v>40</v>
      </c>
      <c r="H4" s="37" t="s">
        <v>40</v>
      </c>
      <c r="I4" s="92" t="s">
        <v>38</v>
      </c>
      <c r="J4" s="24"/>
      <c r="K4" s="27"/>
      <c r="L4" s="28" t="s">
        <v>2</v>
      </c>
    </row>
    <row r="5" spans="1:14" ht="17.25" thickBot="1">
      <c r="A5" s="46"/>
      <c r="B5" s="78">
        <v>0.39583333333333331</v>
      </c>
      <c r="C5" s="37" t="s">
        <v>40</v>
      </c>
      <c r="D5" s="37" t="s">
        <v>40</v>
      </c>
      <c r="E5" s="37" t="s">
        <v>40</v>
      </c>
      <c r="F5" s="36" t="s">
        <v>38</v>
      </c>
      <c r="G5" s="37" t="s">
        <v>40</v>
      </c>
      <c r="H5" s="37" t="s">
        <v>40</v>
      </c>
      <c r="I5" s="99" t="s">
        <v>83</v>
      </c>
      <c r="J5" s="20" t="s">
        <v>8</v>
      </c>
      <c r="K5" s="29"/>
      <c r="L5" s="30" t="s">
        <v>3</v>
      </c>
    </row>
    <row r="6" spans="1:14" ht="17.25" thickBot="1">
      <c r="A6" s="46"/>
      <c r="B6" s="78">
        <v>0.4375</v>
      </c>
      <c r="C6" s="39" t="s">
        <v>76</v>
      </c>
      <c r="D6" s="36" t="s">
        <v>63</v>
      </c>
      <c r="E6" s="36" t="s">
        <v>64</v>
      </c>
      <c r="F6" s="40" t="s">
        <v>79</v>
      </c>
      <c r="G6" s="36" t="s">
        <v>62</v>
      </c>
      <c r="H6" s="36" t="s">
        <v>63</v>
      </c>
      <c r="I6" s="91" t="s">
        <v>84</v>
      </c>
      <c r="J6" s="31"/>
      <c r="K6" s="32"/>
      <c r="L6" s="33" t="s">
        <v>4</v>
      </c>
    </row>
    <row r="7" spans="1:14" ht="13.5" customHeight="1" thickBot="1">
      <c r="A7" s="46"/>
      <c r="B7" s="78">
        <v>0.47916666666666669</v>
      </c>
      <c r="C7" s="39" t="s">
        <v>76</v>
      </c>
      <c r="D7" s="36" t="s">
        <v>63</v>
      </c>
      <c r="E7" s="36" t="s">
        <v>64</v>
      </c>
      <c r="F7" s="40" t="s">
        <v>79</v>
      </c>
      <c r="G7" s="36" t="s">
        <v>62</v>
      </c>
      <c r="H7" s="36" t="s">
        <v>63</v>
      </c>
      <c r="I7" s="91" t="s">
        <v>85</v>
      </c>
      <c r="J7" s="20" t="s">
        <v>9</v>
      </c>
      <c r="K7" s="34"/>
      <c r="L7" s="35" t="s">
        <v>19</v>
      </c>
    </row>
    <row r="8" spans="1:14" ht="16.5">
      <c r="A8" s="46"/>
      <c r="B8" s="78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92" t="s">
        <v>31</v>
      </c>
      <c r="J8" s="47"/>
    </row>
    <row r="9" spans="1:14" ht="16.5">
      <c r="A9" s="46"/>
      <c r="B9" s="78">
        <v>0.5625</v>
      </c>
      <c r="C9" s="39" t="s">
        <v>46</v>
      </c>
      <c r="D9" s="39" t="s">
        <v>77</v>
      </c>
      <c r="E9" s="39" t="s">
        <v>78</v>
      </c>
      <c r="F9" s="40" t="s">
        <v>80</v>
      </c>
      <c r="G9" s="38" t="s">
        <v>46</v>
      </c>
      <c r="H9" s="39" t="s">
        <v>46</v>
      </c>
      <c r="I9" s="101" t="s">
        <v>40</v>
      </c>
      <c r="J9" s="47"/>
    </row>
    <row r="10" spans="1:14" ht="16.5">
      <c r="A10" s="46"/>
      <c r="B10" s="78">
        <v>0.60416666666666663</v>
      </c>
      <c r="C10" s="39" t="s">
        <v>46</v>
      </c>
      <c r="D10" s="39" t="s">
        <v>46</v>
      </c>
      <c r="E10" s="39" t="s">
        <v>78</v>
      </c>
      <c r="F10" s="40" t="s">
        <v>80</v>
      </c>
      <c r="G10" s="38" t="s">
        <v>46</v>
      </c>
      <c r="H10" s="39" t="s">
        <v>46</v>
      </c>
      <c r="I10" s="102" t="s">
        <v>69</v>
      </c>
      <c r="J10" s="47"/>
    </row>
    <row r="11" spans="1:14" ht="16.5">
      <c r="A11" s="46"/>
      <c r="B11" s="78">
        <v>0.64583333333333337</v>
      </c>
      <c r="C11" s="39" t="s">
        <v>48</v>
      </c>
      <c r="D11" s="39" t="s">
        <v>47</v>
      </c>
      <c r="E11" s="39" t="s">
        <v>78</v>
      </c>
      <c r="F11" s="40" t="s">
        <v>80</v>
      </c>
      <c r="G11" s="39" t="s">
        <v>47</v>
      </c>
      <c r="H11" s="38" t="s">
        <v>47</v>
      </c>
      <c r="I11" s="91" t="s">
        <v>46</v>
      </c>
      <c r="J11" s="47"/>
      <c r="K11" s="5"/>
      <c r="L11" s="5"/>
      <c r="M11" s="1"/>
    </row>
    <row r="12" spans="1:14" ht="16.5">
      <c r="A12" s="46"/>
      <c r="B12" s="78">
        <v>0.6875</v>
      </c>
      <c r="C12" s="39" t="s">
        <v>48</v>
      </c>
      <c r="D12" s="39" t="s">
        <v>48</v>
      </c>
      <c r="E12" s="39" t="s">
        <v>78</v>
      </c>
      <c r="F12" s="40" t="s">
        <v>81</v>
      </c>
      <c r="G12" s="39" t="s">
        <v>48</v>
      </c>
      <c r="H12" s="38" t="s">
        <v>48</v>
      </c>
      <c r="I12" s="91" t="s">
        <v>46</v>
      </c>
      <c r="J12" s="47"/>
      <c r="K12" s="4"/>
      <c r="L12" s="4"/>
      <c r="M12" s="1"/>
    </row>
    <row r="13" spans="1:14" ht="16.5">
      <c r="A13" s="46"/>
      <c r="B13" s="78">
        <v>0.72916666666666663</v>
      </c>
      <c r="C13" s="39" t="s">
        <v>46</v>
      </c>
      <c r="D13" s="38" t="s">
        <v>46</v>
      </c>
      <c r="E13" s="39" t="s">
        <v>78</v>
      </c>
      <c r="F13" s="40" t="s">
        <v>81</v>
      </c>
      <c r="G13" s="39" t="s">
        <v>46</v>
      </c>
      <c r="H13" s="38" t="s">
        <v>46</v>
      </c>
      <c r="I13" s="91" t="s">
        <v>87</v>
      </c>
      <c r="J13" s="47"/>
      <c r="K13" s="5"/>
      <c r="L13" s="5"/>
      <c r="M13" s="1"/>
    </row>
    <row r="14" spans="1:14" ht="16.5">
      <c r="A14" s="46"/>
      <c r="B14" s="78">
        <v>0.75</v>
      </c>
      <c r="C14" s="36" t="s">
        <v>20</v>
      </c>
      <c r="D14" s="36" t="s">
        <v>20</v>
      </c>
      <c r="E14" s="36" t="s">
        <v>20</v>
      </c>
      <c r="F14" s="40" t="s">
        <v>82</v>
      </c>
      <c r="G14" s="36" t="s">
        <v>20</v>
      </c>
      <c r="H14" s="36" t="s">
        <v>20</v>
      </c>
      <c r="I14" s="92" t="s">
        <v>20</v>
      </c>
      <c r="J14" s="47"/>
      <c r="K14" s="6"/>
      <c r="L14" s="6"/>
      <c r="M14" s="2"/>
      <c r="N14" s="3"/>
    </row>
    <row r="15" spans="1:14" ht="16.5">
      <c r="A15" s="46"/>
      <c r="B15" s="78">
        <v>0.79166666666666663</v>
      </c>
      <c r="C15" s="39" t="s">
        <v>69</v>
      </c>
      <c r="D15" s="39" t="s">
        <v>69</v>
      </c>
      <c r="E15" s="39" t="s">
        <v>69</v>
      </c>
      <c r="F15" s="40" t="s">
        <v>82</v>
      </c>
      <c r="G15" s="39" t="s">
        <v>46</v>
      </c>
      <c r="H15" s="38" t="s">
        <v>49</v>
      </c>
      <c r="I15" s="91" t="s">
        <v>87</v>
      </c>
      <c r="J15" s="48" t="s">
        <v>86</v>
      </c>
      <c r="K15" s="6"/>
      <c r="L15" s="6"/>
      <c r="M15" s="2"/>
      <c r="N15" s="3"/>
    </row>
    <row r="16" spans="1:14" ht="16.5">
      <c r="A16" s="46"/>
      <c r="B16" s="78">
        <v>0.83333333333333337</v>
      </c>
      <c r="C16" s="36" t="s">
        <v>62</v>
      </c>
      <c r="D16" s="39" t="s">
        <v>69</v>
      </c>
      <c r="E16" s="39" t="s">
        <v>69</v>
      </c>
      <c r="F16" s="36" t="s">
        <v>42</v>
      </c>
      <c r="G16" s="39" t="s">
        <v>46</v>
      </c>
      <c r="H16" s="38" t="s">
        <v>49</v>
      </c>
      <c r="I16" s="91" t="s">
        <v>87</v>
      </c>
      <c r="J16" s="47"/>
      <c r="K16" s="5"/>
      <c r="L16" s="5"/>
      <c r="M16" s="2"/>
      <c r="N16" s="3"/>
    </row>
    <row r="17" spans="1:22" ht="16.5">
      <c r="A17" s="46"/>
      <c r="B17" s="78">
        <v>0.875</v>
      </c>
      <c r="C17" s="36" t="s">
        <v>62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92" t="s">
        <v>42</v>
      </c>
      <c r="J17" s="47"/>
      <c r="K17" s="6"/>
      <c r="L17" s="6"/>
      <c r="M17" s="2"/>
      <c r="N17" s="3"/>
    </row>
    <row r="18" spans="1:22" ht="17.25" thickBot="1">
      <c r="A18" s="46"/>
      <c r="B18" s="78">
        <v>0.91666666666666663</v>
      </c>
      <c r="C18" s="37" t="s">
        <v>50</v>
      </c>
      <c r="D18" s="37" t="s">
        <v>50</v>
      </c>
      <c r="E18" s="49" t="s">
        <v>50</v>
      </c>
      <c r="F18" s="49" t="s">
        <v>50</v>
      </c>
      <c r="G18" s="37" t="s">
        <v>50</v>
      </c>
      <c r="H18" s="49" t="s">
        <v>50</v>
      </c>
      <c r="I18" s="92" t="s">
        <v>68</v>
      </c>
      <c r="J18" s="47"/>
      <c r="K18" s="6"/>
      <c r="L18" s="6"/>
      <c r="M18" s="2"/>
      <c r="N18" s="3"/>
    </row>
    <row r="19" spans="1:22" ht="17.25" thickBot="1">
      <c r="A19" s="46"/>
      <c r="B19" s="79">
        <v>0.95833333333333304</v>
      </c>
      <c r="C19" s="100" t="s">
        <v>70</v>
      </c>
      <c r="D19" s="100" t="s">
        <v>70</v>
      </c>
      <c r="E19" s="100" t="s">
        <v>70</v>
      </c>
      <c r="F19" s="93" t="s">
        <v>50</v>
      </c>
      <c r="G19" s="100" t="s">
        <v>70</v>
      </c>
      <c r="H19" s="93" t="s">
        <v>70</v>
      </c>
      <c r="I19" s="103" t="s">
        <v>70</v>
      </c>
      <c r="J19" s="41" t="s">
        <v>7</v>
      </c>
      <c r="K19" s="6"/>
      <c r="L19" s="6"/>
      <c r="M19" s="2"/>
      <c r="N19" s="3"/>
    </row>
    <row r="20" spans="1:22" ht="16.5">
      <c r="A20" s="46"/>
      <c r="B20" s="127" t="s">
        <v>6</v>
      </c>
      <c r="C20" s="42" t="e">
        <f ca="1">[1]!GetColor(K6,C3:C19, 0, 1) + NOW()*0</f>
        <v>#NAME?</v>
      </c>
      <c r="D20" s="42" t="e">
        <f ca="1">[1]!GetColor(K6,D3:D19, 0, 1) + NOW()*0</f>
        <v>#NAME?</v>
      </c>
      <c r="E20" s="42" t="e">
        <f ca="1">[1]!GetColor(K6,E3:E19, 0, 1) + NOW()*0</f>
        <v>#NAME?</v>
      </c>
      <c r="F20" s="42" t="e">
        <f ca="1">[1]!GetColor(K6,F3:F19, 0, 1) + NOW()*0</f>
        <v>#NAME?</v>
      </c>
      <c r="G20" s="42" t="e">
        <f ca="1">[1]!GetColor(K6,G3:G19, 0, 1) + NOW()*0</f>
        <v>#NAME?</v>
      </c>
      <c r="H20" s="42" t="e">
        <f ca="1">[1]!GetColor(K6,H3:H19, 0, 1) + NOW()*0</f>
        <v>#NAME?</v>
      </c>
      <c r="I20" s="42" t="e">
        <f ca="1">[1]!GetColor(K6,I3:I19, 0, 1) + NOW()*0</f>
        <v>#NAME?</v>
      </c>
      <c r="J20" s="43" t="e">
        <f ca="1">SUM(C20:I20)</f>
        <v>#NAME?</v>
      </c>
      <c r="K20" s="6"/>
      <c r="M20" s="2"/>
      <c r="N20" s="3"/>
    </row>
    <row r="21" spans="1:22" ht="17.25" thickBot="1">
      <c r="A21" s="46"/>
      <c r="B21" s="128"/>
      <c r="C21" s="44" t="e">
        <f ca="1">C20/COUNTA(C3:C19)*100%</f>
        <v>#NAME?</v>
      </c>
      <c r="D21" s="44" t="e">
        <f t="shared" ref="D21:I21" ca="1" si="0">D20/COUNTA(D3:D19)*100%</f>
        <v>#NAME?</v>
      </c>
      <c r="E21" s="44" t="e">
        <f t="shared" ca="1" si="0"/>
        <v>#NAME?</v>
      </c>
      <c r="F21" s="44" t="e">
        <f t="shared" ca="1" si="0"/>
        <v>#NAME?</v>
      </c>
      <c r="G21" s="44" t="e">
        <f t="shared" ca="1" si="0"/>
        <v>#NAME?</v>
      </c>
      <c r="H21" s="44" t="e">
        <f t="shared" ca="1" si="0"/>
        <v>#NAME?</v>
      </c>
      <c r="I21" s="44" t="e">
        <f t="shared" ca="1" si="0"/>
        <v>#NAME?</v>
      </c>
      <c r="J21" s="45" t="e">
        <f ca="1">AVERAGE(C21:I21)</f>
        <v>#NAME?</v>
      </c>
      <c r="M21" s="2"/>
      <c r="N21" s="3"/>
      <c r="V21" t="s">
        <v>73</v>
      </c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  <row r="24" spans="1:22">
      <c r="R24" t="s">
        <v>74</v>
      </c>
    </row>
    <row r="25" spans="1:22">
      <c r="R25" t="s">
        <v>75</v>
      </c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="124" zoomScaleNormal="124" workbookViewId="0">
      <selection activeCell="I20" sqref="I20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94" t="s">
        <v>10</v>
      </c>
      <c r="C2" s="95">
        <v>44284</v>
      </c>
      <c r="D2" s="95">
        <v>44285</v>
      </c>
      <c r="E2" s="95">
        <v>44286</v>
      </c>
      <c r="F2" s="95">
        <v>44287</v>
      </c>
      <c r="G2" s="95">
        <v>44288</v>
      </c>
      <c r="H2" s="95">
        <v>44289</v>
      </c>
      <c r="I2" s="96">
        <v>44290</v>
      </c>
      <c r="J2" s="21"/>
      <c r="K2" s="80"/>
      <c r="L2" s="81" t="s">
        <v>17</v>
      </c>
      <c r="M2" s="1"/>
    </row>
    <row r="3" spans="1:14" ht="16.5">
      <c r="A3" s="46"/>
      <c r="B3" s="97">
        <v>0.29166666666666669</v>
      </c>
      <c r="C3" s="36" t="s">
        <v>0</v>
      </c>
      <c r="D3" s="36" t="s">
        <v>0</v>
      </c>
      <c r="E3" s="36" t="s">
        <v>0</v>
      </c>
      <c r="F3" s="36" t="s">
        <v>0</v>
      </c>
      <c r="G3" s="36" t="s">
        <v>35</v>
      </c>
      <c r="H3" s="36" t="s">
        <v>35</v>
      </c>
      <c r="I3" s="107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97">
        <v>0.33333333333333331</v>
      </c>
      <c r="C4" s="108" t="s">
        <v>91</v>
      </c>
      <c r="D4" s="106" t="s">
        <v>92</v>
      </c>
      <c r="E4" s="49" t="s">
        <v>89</v>
      </c>
      <c r="F4" s="49" t="s">
        <v>89</v>
      </c>
      <c r="G4" s="36" t="s">
        <v>35</v>
      </c>
      <c r="H4" s="36" t="s">
        <v>35</v>
      </c>
      <c r="I4" s="107" t="s">
        <v>35</v>
      </c>
      <c r="J4" s="24"/>
      <c r="K4" s="84"/>
      <c r="L4" s="85" t="s">
        <v>2</v>
      </c>
    </row>
    <row r="5" spans="1:14" ht="17.25" thickBot="1">
      <c r="A5" s="46"/>
      <c r="B5" s="97">
        <v>0.35416666666666669</v>
      </c>
      <c r="C5" s="108" t="s">
        <v>39</v>
      </c>
      <c r="D5" s="106" t="s">
        <v>83</v>
      </c>
      <c r="E5" s="39" t="s">
        <v>90</v>
      </c>
      <c r="F5" s="39" t="s">
        <v>46</v>
      </c>
      <c r="G5" s="36" t="s">
        <v>0</v>
      </c>
      <c r="H5" s="36" t="s">
        <v>35</v>
      </c>
      <c r="I5" s="107" t="s">
        <v>35</v>
      </c>
      <c r="J5" s="20" t="s">
        <v>8</v>
      </c>
      <c r="K5" s="29"/>
      <c r="L5" s="86" t="s">
        <v>3</v>
      </c>
    </row>
    <row r="6" spans="1:14" ht="16.5">
      <c r="A6" s="46"/>
      <c r="B6" s="97">
        <v>0.39583333333333331</v>
      </c>
      <c r="C6" s="39" t="s">
        <v>90</v>
      </c>
      <c r="D6" s="37" t="s">
        <v>40</v>
      </c>
      <c r="E6" s="39" t="s">
        <v>90</v>
      </c>
      <c r="F6" s="38" t="s">
        <v>46</v>
      </c>
      <c r="G6" s="37" t="s">
        <v>40</v>
      </c>
      <c r="H6" s="36" t="s">
        <v>35</v>
      </c>
      <c r="I6" s="107" t="s">
        <v>38</v>
      </c>
      <c r="J6" s="31"/>
      <c r="K6" s="87"/>
      <c r="L6" s="88" t="s">
        <v>4</v>
      </c>
    </row>
    <row r="7" spans="1:14" ht="17.25" thickBot="1">
      <c r="A7" s="46"/>
      <c r="B7" s="97">
        <v>0.4375</v>
      </c>
      <c r="C7" s="39" t="s">
        <v>90</v>
      </c>
      <c r="D7" s="39" t="s">
        <v>90</v>
      </c>
      <c r="E7" s="39" t="s">
        <v>90</v>
      </c>
      <c r="F7" s="38" t="s">
        <v>46</v>
      </c>
      <c r="G7" s="39" t="s">
        <v>95</v>
      </c>
      <c r="H7" s="36" t="s">
        <v>35</v>
      </c>
      <c r="I7" s="107" t="s">
        <v>93</v>
      </c>
      <c r="J7" s="31"/>
      <c r="K7" s="89"/>
      <c r="L7" s="90" t="s">
        <v>5</v>
      </c>
    </row>
    <row r="8" spans="1:14" ht="14.25" customHeight="1" thickBot="1">
      <c r="A8" s="46"/>
      <c r="B8" s="97">
        <v>0.47916666666666669</v>
      </c>
      <c r="C8" s="39" t="s">
        <v>90</v>
      </c>
      <c r="D8" s="39" t="s">
        <v>90</v>
      </c>
      <c r="E8" s="39" t="s">
        <v>90</v>
      </c>
      <c r="F8" s="38" t="s">
        <v>46</v>
      </c>
      <c r="G8" s="39" t="s">
        <v>95</v>
      </c>
      <c r="H8" s="36" t="s">
        <v>38</v>
      </c>
      <c r="I8" s="106" t="s">
        <v>61</v>
      </c>
      <c r="J8" s="20" t="s">
        <v>9</v>
      </c>
      <c r="K8" s="34"/>
      <c r="L8" s="35" t="s">
        <v>19</v>
      </c>
    </row>
    <row r="9" spans="1:14" ht="16.5">
      <c r="A9" s="46"/>
      <c r="B9" s="97">
        <v>0.5</v>
      </c>
      <c r="C9" s="36" t="s">
        <v>31</v>
      </c>
      <c r="D9" s="36" t="s">
        <v>31</v>
      </c>
      <c r="E9" s="36" t="s">
        <v>31</v>
      </c>
      <c r="F9" s="36" t="s">
        <v>31</v>
      </c>
      <c r="G9" s="36" t="s">
        <v>31</v>
      </c>
      <c r="H9" s="36" t="s">
        <v>31</v>
      </c>
      <c r="I9" s="106" t="s">
        <v>32</v>
      </c>
      <c r="J9" s="47"/>
    </row>
    <row r="10" spans="1:14" ht="16.5">
      <c r="A10" s="46"/>
      <c r="B10" s="97">
        <v>0.5625</v>
      </c>
      <c r="C10" s="39" t="s">
        <v>87</v>
      </c>
      <c r="D10" s="39" t="s">
        <v>46</v>
      </c>
      <c r="E10" s="39" t="s">
        <v>46</v>
      </c>
      <c r="F10" s="38" t="s">
        <v>46</v>
      </c>
      <c r="G10" s="38" t="s">
        <v>46</v>
      </c>
      <c r="H10" s="106" t="s">
        <v>34</v>
      </c>
      <c r="I10" s="40" t="s">
        <v>96</v>
      </c>
      <c r="J10" s="47"/>
    </row>
    <row r="11" spans="1:14" ht="16.5">
      <c r="A11" s="46"/>
      <c r="B11" s="97">
        <v>0.60416666666666663</v>
      </c>
      <c r="C11" s="39" t="s">
        <v>87</v>
      </c>
      <c r="D11" s="39" t="s">
        <v>46</v>
      </c>
      <c r="E11" s="39" t="s">
        <v>46</v>
      </c>
      <c r="F11" s="38" t="s">
        <v>46</v>
      </c>
      <c r="G11" s="38" t="s">
        <v>46</v>
      </c>
      <c r="H11" s="106" t="s">
        <v>34</v>
      </c>
      <c r="I11" s="40" t="s">
        <v>97</v>
      </c>
      <c r="J11" s="47"/>
    </row>
    <row r="12" spans="1:14" ht="16.5">
      <c r="A12" s="46"/>
      <c r="B12" s="97">
        <v>0.64583333333333337</v>
      </c>
      <c r="C12" s="39" t="s">
        <v>47</v>
      </c>
      <c r="D12" s="39" t="s">
        <v>46</v>
      </c>
      <c r="E12" s="39" t="s">
        <v>46</v>
      </c>
      <c r="F12" s="39" t="s">
        <v>46</v>
      </c>
      <c r="G12" s="38" t="s">
        <v>46</v>
      </c>
      <c r="H12" s="106" t="s">
        <v>34</v>
      </c>
      <c r="I12" s="40" t="s">
        <v>36</v>
      </c>
      <c r="J12" s="47"/>
      <c r="K12" s="5"/>
      <c r="L12" s="5"/>
      <c r="M12" s="1"/>
    </row>
    <row r="13" spans="1:14" ht="16.5">
      <c r="A13" s="46"/>
      <c r="B13" s="97">
        <v>0.6875</v>
      </c>
      <c r="C13" s="39" t="s">
        <v>47</v>
      </c>
      <c r="D13" s="39" t="s">
        <v>46</v>
      </c>
      <c r="E13" s="39" t="s">
        <v>46</v>
      </c>
      <c r="F13" s="39" t="s">
        <v>46</v>
      </c>
      <c r="G13" s="39" t="s">
        <v>36</v>
      </c>
      <c r="H13" s="106" t="s">
        <v>34</v>
      </c>
      <c r="I13" s="106" t="s">
        <v>34</v>
      </c>
      <c r="J13" s="47"/>
      <c r="K13" s="4"/>
      <c r="L13" s="4"/>
      <c r="M13" s="1"/>
    </row>
    <row r="14" spans="1:14" ht="16.5">
      <c r="A14" s="46"/>
      <c r="B14" s="97">
        <v>0.72916666666666663</v>
      </c>
      <c r="C14" s="39" t="s">
        <v>87</v>
      </c>
      <c r="D14" s="39" t="s">
        <v>87</v>
      </c>
      <c r="E14" s="39" t="s">
        <v>87</v>
      </c>
      <c r="F14" s="39" t="s">
        <v>46</v>
      </c>
      <c r="G14" s="39" t="s">
        <v>36</v>
      </c>
      <c r="H14" s="106" t="s">
        <v>34</v>
      </c>
      <c r="I14" s="106" t="s">
        <v>34</v>
      </c>
      <c r="J14" s="47"/>
      <c r="K14" s="5"/>
      <c r="L14" s="5"/>
      <c r="M14" s="1"/>
    </row>
    <row r="15" spans="1:14" ht="16.5">
      <c r="A15" s="46"/>
      <c r="B15" s="97">
        <v>0.75</v>
      </c>
      <c r="C15" s="36" t="s">
        <v>20</v>
      </c>
      <c r="D15" s="36" t="s">
        <v>20</v>
      </c>
      <c r="E15" s="36" t="s">
        <v>20</v>
      </c>
      <c r="F15" s="36" t="s">
        <v>20</v>
      </c>
      <c r="G15" s="36" t="s">
        <v>20</v>
      </c>
      <c r="H15" s="106" t="s">
        <v>34</v>
      </c>
      <c r="I15" s="36" t="s">
        <v>20</v>
      </c>
      <c r="J15" s="47"/>
      <c r="K15" s="6"/>
      <c r="L15" s="6"/>
      <c r="M15" s="2"/>
      <c r="N15" s="3"/>
    </row>
    <row r="16" spans="1:14" ht="16.5">
      <c r="A16" s="46"/>
      <c r="B16" s="97">
        <v>0.79166666666666663</v>
      </c>
      <c r="C16" s="39" t="s">
        <v>87</v>
      </c>
      <c r="D16" s="39" t="s">
        <v>87</v>
      </c>
      <c r="E16" s="39" t="s">
        <v>87</v>
      </c>
      <c r="F16" s="39" t="s">
        <v>87</v>
      </c>
      <c r="G16" s="106" t="s">
        <v>34</v>
      </c>
      <c r="H16" s="106" t="s">
        <v>34</v>
      </c>
      <c r="I16" s="36" t="s">
        <v>94</v>
      </c>
      <c r="J16" s="48" t="s">
        <v>86</v>
      </c>
      <c r="K16" s="6"/>
      <c r="L16" s="6"/>
      <c r="M16" s="2"/>
      <c r="N16" s="3"/>
    </row>
    <row r="17" spans="1:22" ht="16.5">
      <c r="A17" s="46"/>
      <c r="B17" s="97">
        <v>0.83333333333333337</v>
      </c>
      <c r="C17" s="38" t="s">
        <v>88</v>
      </c>
      <c r="D17" s="38" t="s">
        <v>88</v>
      </c>
      <c r="E17" s="38" t="s">
        <v>88</v>
      </c>
      <c r="F17" s="38" t="s">
        <v>88</v>
      </c>
      <c r="G17" s="106" t="s">
        <v>34</v>
      </c>
      <c r="H17" s="106" t="s">
        <v>34</v>
      </c>
      <c r="I17" s="106" t="s">
        <v>34</v>
      </c>
      <c r="J17" s="47"/>
      <c r="K17" s="5"/>
      <c r="L17" s="5"/>
      <c r="M17" s="2"/>
      <c r="N17" s="3"/>
    </row>
    <row r="18" spans="1:22" ht="16.5">
      <c r="A18" s="46"/>
      <c r="B18" s="97">
        <v>0.875</v>
      </c>
      <c r="C18" s="36" t="s">
        <v>42</v>
      </c>
      <c r="D18" s="36" t="s">
        <v>42</v>
      </c>
      <c r="E18" s="36" t="s">
        <v>42</v>
      </c>
      <c r="F18" s="36" t="s">
        <v>42</v>
      </c>
      <c r="G18" s="106" t="s">
        <v>34</v>
      </c>
      <c r="H18" s="106" t="s">
        <v>34</v>
      </c>
      <c r="I18" s="106" t="s">
        <v>34</v>
      </c>
      <c r="J18" s="47"/>
      <c r="K18" s="6"/>
      <c r="L18" s="6"/>
      <c r="M18" s="2"/>
      <c r="N18" s="3"/>
    </row>
    <row r="19" spans="1:22" ht="17.25" thickBot="1">
      <c r="A19" s="46"/>
      <c r="B19" s="97">
        <v>0.91666666666666663</v>
      </c>
      <c r="C19" s="37" t="s">
        <v>50</v>
      </c>
      <c r="D19" s="37" t="s">
        <v>50</v>
      </c>
      <c r="E19" s="37" t="s">
        <v>50</v>
      </c>
      <c r="F19" s="37" t="s">
        <v>50</v>
      </c>
      <c r="G19" s="106" t="s">
        <v>34</v>
      </c>
      <c r="H19" s="106" t="s">
        <v>34</v>
      </c>
      <c r="I19" s="106" t="s">
        <v>34</v>
      </c>
      <c r="J19" s="47"/>
      <c r="K19" s="6"/>
      <c r="L19" s="6"/>
      <c r="M19" s="2"/>
      <c r="N19" s="3"/>
    </row>
    <row r="20" spans="1:22" ht="17.25" thickBot="1">
      <c r="A20" s="46"/>
      <c r="B20" s="98">
        <v>0.95833333333333304</v>
      </c>
      <c r="C20" s="104" t="s">
        <v>70</v>
      </c>
      <c r="D20" s="104" t="s">
        <v>70</v>
      </c>
      <c r="E20" s="104" t="s">
        <v>70</v>
      </c>
      <c r="F20" s="105" t="s">
        <v>70</v>
      </c>
      <c r="G20" s="106" t="s">
        <v>34</v>
      </c>
      <c r="H20" s="106" t="s">
        <v>34</v>
      </c>
      <c r="I20" s="106" t="s">
        <v>34</v>
      </c>
      <c r="J20" s="41" t="s">
        <v>7</v>
      </c>
      <c r="K20" s="6"/>
      <c r="L20" s="6"/>
      <c r="M20" s="2"/>
      <c r="N20" s="3"/>
    </row>
    <row r="21" spans="1:22" ht="16.5">
      <c r="A21" s="46"/>
      <c r="B21" s="127" t="s">
        <v>6</v>
      </c>
      <c r="C21" s="42" t="e">
        <f ca="1">[1]!GetColor(K6,C3:C20, 0, 1) + NOW()*0</f>
        <v>#NAME?</v>
      </c>
      <c r="D21" s="42" t="e">
        <f ca="1">[1]!GetColor(K6,D3:D20, 0, 1) + NOW()*0</f>
        <v>#NAME?</v>
      </c>
      <c r="E21" s="42" t="e">
        <f ca="1">[1]!GetColor(K6,E3:E20, 0, 1) + NOW()*0</f>
        <v>#NAME?</v>
      </c>
      <c r="F21" s="42" t="e">
        <f ca="1">[1]!GetColor(K6,F3:F20, 0, 1) + NOW()*0</f>
        <v>#NAME?</v>
      </c>
      <c r="G21" s="42" t="e">
        <f ca="1">[1]!GetColor(K6,G3:G20, 0, 1) + NOW()*0</f>
        <v>#NAME?</v>
      </c>
      <c r="H21" s="42" t="e">
        <f ca="1">[1]!GetColor(K6,H3:H20, 0, 1) + NOW()*0</f>
        <v>#NAME?</v>
      </c>
      <c r="I21" s="42" t="e">
        <f ca="1">[1]!GetColor(K6,I3:I20, 0, 1) + NOW()*0</f>
        <v>#NAME?</v>
      </c>
      <c r="J21" s="43" t="e">
        <f ca="1">SUM(C21:I21)</f>
        <v>#NAME?</v>
      </c>
      <c r="K21" s="6"/>
      <c r="M21" s="2"/>
      <c r="N21" s="3"/>
    </row>
    <row r="22" spans="1:22" ht="17.25" thickBot="1">
      <c r="A22" s="46"/>
      <c r="B22" s="128"/>
      <c r="C22" s="44" t="e">
        <f t="shared" ref="C22:I22" ca="1" si="0">C21/COUNTA(C3:C20)*100%</f>
        <v>#NAME?</v>
      </c>
      <c r="D22" s="44" t="e">
        <f t="shared" ca="1" si="0"/>
        <v>#NAME?</v>
      </c>
      <c r="E22" s="44" t="e">
        <f t="shared" ca="1" si="0"/>
        <v>#NAME?</v>
      </c>
      <c r="F22" s="44" t="e">
        <f t="shared" ca="1" si="0"/>
        <v>#NAME?</v>
      </c>
      <c r="G22" s="44" t="e">
        <f t="shared" ca="1" si="0"/>
        <v>#NAME?</v>
      </c>
      <c r="H22" s="44" t="e">
        <f t="shared" ca="1" si="0"/>
        <v>#NAME?</v>
      </c>
      <c r="I22" s="44" t="e">
        <f t="shared" ca="1" si="0"/>
        <v>#NAME?</v>
      </c>
      <c r="J22" s="45" t="e">
        <f ca="1">AVERAGE(C22:I22)</f>
        <v>#NAME?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="130" zoomScaleNormal="130" workbookViewId="0">
      <selection activeCell="D21" sqref="D21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109" t="s">
        <v>10</v>
      </c>
      <c r="C2" s="110">
        <v>44291</v>
      </c>
      <c r="D2" s="110">
        <v>44292</v>
      </c>
      <c r="E2" s="110">
        <v>44293</v>
      </c>
      <c r="F2" s="110">
        <v>44294</v>
      </c>
      <c r="G2" s="110">
        <v>44295</v>
      </c>
      <c r="H2" s="110">
        <v>44296</v>
      </c>
      <c r="I2" s="111">
        <v>44297</v>
      </c>
      <c r="J2" s="21"/>
      <c r="K2" s="80"/>
      <c r="L2" s="81" t="s">
        <v>17</v>
      </c>
      <c r="M2" s="1"/>
    </row>
    <row r="3" spans="1:14" ht="16.5">
      <c r="A3" s="46"/>
      <c r="B3" s="112">
        <v>0.29166666666666669</v>
      </c>
      <c r="C3" s="40" t="s">
        <v>98</v>
      </c>
      <c r="D3" s="70" t="s">
        <v>0</v>
      </c>
      <c r="E3" s="70" t="s">
        <v>0</v>
      </c>
      <c r="F3" s="70" t="s">
        <v>0</v>
      </c>
      <c r="G3" s="70" t="s">
        <v>0</v>
      </c>
      <c r="H3" s="17" t="s">
        <v>0</v>
      </c>
      <c r="I3" s="113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112">
        <v>0.33333333333333331</v>
      </c>
      <c r="C4" s="40" t="s">
        <v>99</v>
      </c>
      <c r="D4" s="49" t="s">
        <v>89</v>
      </c>
      <c r="E4" s="49" t="s">
        <v>89</v>
      </c>
      <c r="F4" s="49" t="s">
        <v>89</v>
      </c>
      <c r="G4" s="49" t="s">
        <v>89</v>
      </c>
      <c r="H4" s="18" t="s">
        <v>89</v>
      </c>
      <c r="I4" s="113" t="s">
        <v>35</v>
      </c>
      <c r="J4" s="24"/>
      <c r="K4" s="84"/>
      <c r="L4" s="85" t="s">
        <v>2</v>
      </c>
    </row>
    <row r="5" spans="1:14" ht="17.25" thickBot="1">
      <c r="A5" s="46"/>
      <c r="B5" s="112">
        <v>0.35416666666666669</v>
      </c>
      <c r="C5" s="40" t="s">
        <v>100</v>
      </c>
      <c r="D5" s="39" t="s">
        <v>101</v>
      </c>
      <c r="E5" s="38" t="s">
        <v>87</v>
      </c>
      <c r="F5" s="38" t="s">
        <v>87</v>
      </c>
      <c r="G5" s="49" t="s">
        <v>40</v>
      </c>
      <c r="H5" s="17" t="s">
        <v>35</v>
      </c>
      <c r="I5" s="113" t="s">
        <v>35</v>
      </c>
      <c r="J5" s="20" t="s">
        <v>8</v>
      </c>
      <c r="K5" s="29"/>
      <c r="L5" s="86" t="s">
        <v>3</v>
      </c>
    </row>
    <row r="6" spans="1:14" ht="16.5">
      <c r="A6" s="46"/>
      <c r="B6" s="112">
        <v>0.39583333333333331</v>
      </c>
      <c r="C6" s="39" t="s">
        <v>90</v>
      </c>
      <c r="D6" s="39" t="s">
        <v>90</v>
      </c>
      <c r="E6" s="39" t="s">
        <v>90</v>
      </c>
      <c r="F6" s="39" t="s">
        <v>90</v>
      </c>
      <c r="G6" s="37" t="s">
        <v>40</v>
      </c>
      <c r="H6" s="17" t="s">
        <v>35</v>
      </c>
      <c r="I6" s="113" t="s">
        <v>38</v>
      </c>
      <c r="J6" s="31"/>
      <c r="K6" s="87"/>
      <c r="L6" s="88" t="s">
        <v>4</v>
      </c>
    </row>
    <row r="7" spans="1:14" ht="17.25" thickBot="1">
      <c r="A7" s="46"/>
      <c r="B7" s="112">
        <v>0.4375</v>
      </c>
      <c r="C7" s="39" t="s">
        <v>90</v>
      </c>
      <c r="D7" s="39" t="s">
        <v>90</v>
      </c>
      <c r="E7" s="39" t="s">
        <v>90</v>
      </c>
      <c r="F7" s="38" t="s">
        <v>90</v>
      </c>
      <c r="G7" s="39" t="s">
        <v>107</v>
      </c>
      <c r="H7" s="17" t="s">
        <v>35</v>
      </c>
      <c r="I7" s="113" t="s">
        <v>93</v>
      </c>
      <c r="J7" s="31"/>
      <c r="K7" s="89"/>
      <c r="L7" s="90" t="s">
        <v>5</v>
      </c>
    </row>
    <row r="8" spans="1:14" ht="14.25" customHeight="1" thickBot="1">
      <c r="A8" s="46"/>
      <c r="B8" s="112">
        <v>0.47916666666666669</v>
      </c>
      <c r="C8" s="39" t="s">
        <v>90</v>
      </c>
      <c r="D8" s="39" t="s">
        <v>90</v>
      </c>
      <c r="E8" s="39" t="s">
        <v>105</v>
      </c>
      <c r="F8" s="38" t="s">
        <v>105</v>
      </c>
      <c r="G8" s="39" t="s">
        <v>46</v>
      </c>
      <c r="H8" s="17" t="s">
        <v>38</v>
      </c>
      <c r="I8" s="114" t="s">
        <v>61</v>
      </c>
      <c r="J8" s="20" t="s">
        <v>9</v>
      </c>
      <c r="K8" s="34"/>
      <c r="L8" s="35" t="s">
        <v>19</v>
      </c>
    </row>
    <row r="9" spans="1:14" ht="16.5">
      <c r="A9" s="46"/>
      <c r="B9" s="112">
        <v>0.5</v>
      </c>
      <c r="C9" s="36" t="s">
        <v>31</v>
      </c>
      <c r="D9" s="36" t="s">
        <v>31</v>
      </c>
      <c r="E9" s="36" t="s">
        <v>31</v>
      </c>
      <c r="F9" s="36" t="s">
        <v>31</v>
      </c>
      <c r="G9" s="36" t="s">
        <v>31</v>
      </c>
      <c r="H9" s="17" t="s">
        <v>31</v>
      </c>
      <c r="I9" s="114" t="s">
        <v>32</v>
      </c>
      <c r="J9" s="47"/>
    </row>
    <row r="10" spans="1:14" ht="16.5">
      <c r="A10" s="46"/>
      <c r="B10" s="112">
        <v>0.5625</v>
      </c>
      <c r="C10" s="39" t="s">
        <v>90</v>
      </c>
      <c r="D10" s="39" t="s">
        <v>90</v>
      </c>
      <c r="E10" s="124" t="s">
        <v>49</v>
      </c>
      <c r="F10" s="123" t="s">
        <v>69</v>
      </c>
      <c r="G10" s="19" t="s">
        <v>108</v>
      </c>
      <c r="H10" s="115" t="s">
        <v>34</v>
      </c>
      <c r="I10" s="116" t="s">
        <v>90</v>
      </c>
      <c r="J10" s="47"/>
    </row>
    <row r="11" spans="1:14" ht="16.5">
      <c r="A11" s="46"/>
      <c r="B11" s="112">
        <v>0.60416666666666663</v>
      </c>
      <c r="C11" s="39" t="s">
        <v>90</v>
      </c>
      <c r="D11" s="39" t="s">
        <v>90</v>
      </c>
      <c r="E11" s="124" t="s">
        <v>49</v>
      </c>
      <c r="F11" s="123" t="s">
        <v>69</v>
      </c>
      <c r="G11" s="19" t="s">
        <v>108</v>
      </c>
      <c r="H11" s="115" t="s">
        <v>34</v>
      </c>
      <c r="I11" s="116" t="s">
        <v>90</v>
      </c>
      <c r="J11" s="47"/>
    </row>
    <row r="12" spans="1:14" ht="16.5">
      <c r="A12" s="46"/>
      <c r="B12" s="112">
        <v>0.64583333333333337</v>
      </c>
      <c r="C12" s="39" t="s">
        <v>90</v>
      </c>
      <c r="D12" s="39" t="s">
        <v>90</v>
      </c>
      <c r="E12" s="39" t="s">
        <v>104</v>
      </c>
      <c r="F12" s="38" t="s">
        <v>107</v>
      </c>
      <c r="G12" s="19" t="s">
        <v>108</v>
      </c>
      <c r="H12" s="115" t="s">
        <v>34</v>
      </c>
      <c r="I12" s="116" t="s">
        <v>90</v>
      </c>
      <c r="J12" s="47"/>
      <c r="K12" s="5"/>
      <c r="L12" s="5"/>
      <c r="M12" s="1"/>
    </row>
    <row r="13" spans="1:14" ht="16.5">
      <c r="A13" s="46"/>
      <c r="B13" s="112">
        <v>0.6875</v>
      </c>
      <c r="C13" s="39" t="s">
        <v>90</v>
      </c>
      <c r="D13" s="39" t="s">
        <v>90</v>
      </c>
      <c r="E13" s="39" t="s">
        <v>106</v>
      </c>
      <c r="F13" s="38" t="s">
        <v>46</v>
      </c>
      <c r="G13" s="19" t="s">
        <v>108</v>
      </c>
      <c r="H13" s="115" t="s">
        <v>34</v>
      </c>
      <c r="I13" s="116" t="s">
        <v>90</v>
      </c>
      <c r="J13" s="47"/>
      <c r="K13" s="4"/>
      <c r="L13" s="4"/>
      <c r="M13" s="1"/>
    </row>
    <row r="14" spans="1:14" ht="16.5">
      <c r="A14" s="46"/>
      <c r="B14" s="112">
        <v>0.72916666666666663</v>
      </c>
      <c r="C14" s="39" t="s">
        <v>90</v>
      </c>
      <c r="D14" s="39" t="s">
        <v>90</v>
      </c>
      <c r="E14" s="39" t="s">
        <v>106</v>
      </c>
      <c r="F14" s="38" t="s">
        <v>46</v>
      </c>
      <c r="G14" s="19" t="s">
        <v>108</v>
      </c>
      <c r="H14" s="115" t="s">
        <v>34</v>
      </c>
      <c r="I14" s="116" t="s">
        <v>90</v>
      </c>
      <c r="J14" s="47"/>
      <c r="K14" s="5"/>
      <c r="L14" s="5"/>
      <c r="M14" s="1"/>
    </row>
    <row r="15" spans="1:14" ht="16.5">
      <c r="A15" s="46"/>
      <c r="B15" s="112">
        <v>0.75</v>
      </c>
      <c r="C15" s="36" t="s">
        <v>20</v>
      </c>
      <c r="D15" s="36" t="s">
        <v>20</v>
      </c>
      <c r="E15" s="36" t="s">
        <v>20</v>
      </c>
      <c r="F15" s="36" t="s">
        <v>20</v>
      </c>
      <c r="G15" s="17" t="s">
        <v>20</v>
      </c>
      <c r="H15" s="115" t="s">
        <v>34</v>
      </c>
      <c r="I15" s="113" t="s">
        <v>20</v>
      </c>
      <c r="J15" s="47"/>
      <c r="K15" s="6"/>
      <c r="L15" s="6"/>
      <c r="M15" s="2"/>
      <c r="N15" s="3"/>
    </row>
    <row r="16" spans="1:14" ht="16.5">
      <c r="A16" s="46"/>
      <c r="B16" s="112">
        <v>0.79166666666666663</v>
      </c>
      <c r="C16" s="39" t="s">
        <v>90</v>
      </c>
      <c r="D16" s="39" t="s">
        <v>90</v>
      </c>
      <c r="E16" s="39" t="s">
        <v>102</v>
      </c>
      <c r="F16" s="123" t="s">
        <v>49</v>
      </c>
      <c r="G16" s="19" t="s">
        <v>108</v>
      </c>
      <c r="H16" s="115" t="s">
        <v>34</v>
      </c>
      <c r="I16" s="113" t="s">
        <v>94</v>
      </c>
      <c r="J16" s="48" t="s">
        <v>86</v>
      </c>
      <c r="K16" s="6"/>
      <c r="L16" s="6"/>
      <c r="M16" s="2"/>
      <c r="N16" s="3"/>
    </row>
    <row r="17" spans="1:22" ht="16.5">
      <c r="A17" s="46"/>
      <c r="B17" s="112">
        <v>0.83333333333333337</v>
      </c>
      <c r="C17" s="39" t="s">
        <v>90</v>
      </c>
      <c r="D17" s="39" t="s">
        <v>90</v>
      </c>
      <c r="E17" s="39" t="s">
        <v>102</v>
      </c>
      <c r="F17" s="123" t="s">
        <v>49</v>
      </c>
      <c r="G17" s="19" t="s">
        <v>108</v>
      </c>
      <c r="H17" s="115" t="s">
        <v>34</v>
      </c>
      <c r="I17" s="116" t="s">
        <v>90</v>
      </c>
      <c r="J17" s="47"/>
      <c r="K17" s="5"/>
      <c r="L17" s="5"/>
      <c r="M17" s="2"/>
      <c r="N17" s="3"/>
    </row>
    <row r="18" spans="1:22" ht="16.5">
      <c r="A18" s="46"/>
      <c r="B18" s="112">
        <v>0.875</v>
      </c>
      <c r="C18" s="36" t="s">
        <v>42</v>
      </c>
      <c r="D18" s="36" t="s">
        <v>42</v>
      </c>
      <c r="E18" s="36" t="s">
        <v>42</v>
      </c>
      <c r="F18" s="36" t="s">
        <v>42</v>
      </c>
      <c r="G18" s="17" t="s">
        <v>42</v>
      </c>
      <c r="H18" s="115" t="s">
        <v>34</v>
      </c>
      <c r="I18" s="116" t="s">
        <v>90</v>
      </c>
      <c r="J18" s="47"/>
      <c r="K18" s="6"/>
      <c r="L18" s="6"/>
      <c r="M18" s="2"/>
      <c r="N18" s="3"/>
    </row>
    <row r="19" spans="1:22" ht="17.25" thickBot="1">
      <c r="A19" s="46"/>
      <c r="B19" s="112">
        <v>0.91666666666666663</v>
      </c>
      <c r="C19" s="38" t="s">
        <v>90</v>
      </c>
      <c r="D19" s="49" t="s">
        <v>50</v>
      </c>
      <c r="E19" s="37" t="s">
        <v>50</v>
      </c>
      <c r="F19" s="37" t="s">
        <v>50</v>
      </c>
      <c r="G19" s="18" t="s">
        <v>50</v>
      </c>
      <c r="H19" s="18" t="s">
        <v>50</v>
      </c>
      <c r="I19" s="117" t="s">
        <v>50</v>
      </c>
      <c r="J19" s="47"/>
      <c r="K19" s="6"/>
      <c r="L19" s="6"/>
      <c r="M19" s="2"/>
      <c r="N19" s="3"/>
    </row>
    <row r="20" spans="1:22" ht="17.25" thickBot="1">
      <c r="A20" s="46"/>
      <c r="B20" s="118">
        <v>0.95833333333333304</v>
      </c>
      <c r="C20" s="119" t="s">
        <v>90</v>
      </c>
      <c r="D20" s="120" t="s">
        <v>70</v>
      </c>
      <c r="E20" s="120" t="s">
        <v>103</v>
      </c>
      <c r="F20" s="120" t="s">
        <v>70</v>
      </c>
      <c r="G20" s="121" t="s">
        <v>70</v>
      </c>
      <c r="H20" s="121" t="s">
        <v>70</v>
      </c>
      <c r="I20" s="122" t="s">
        <v>70</v>
      </c>
      <c r="J20" s="41" t="s">
        <v>7</v>
      </c>
      <c r="K20" s="6"/>
      <c r="L20" s="6"/>
      <c r="M20" s="2"/>
      <c r="N20" s="3"/>
    </row>
    <row r="21" spans="1:22" ht="16.5">
      <c r="A21" s="46"/>
      <c r="B21" s="127" t="s">
        <v>6</v>
      </c>
      <c r="C21" s="42" t="e">
        <f ca="1">[1]!GetColor(K6,C3:C20, 0, 1) + NOW()*0</f>
        <v>#NAME?</v>
      </c>
      <c r="D21" s="42" t="e">
        <f ca="1">[1]!GetColor(K6,D3:D20, 0, 1) + NOW()*0</f>
        <v>#NAME?</v>
      </c>
      <c r="E21" s="42" t="e">
        <f ca="1">[1]!GetColor(K6,E3:E20, 0, 1) + NOW()*0</f>
        <v>#NAME?</v>
      </c>
      <c r="F21" s="42" t="e">
        <f ca="1">[1]!GetColor(K6,F3:F20, 0, 1) + NOW()*0</f>
        <v>#NAME?</v>
      </c>
      <c r="G21" s="42" t="e">
        <f ca="1">[1]!GetColor(K6,G3:G20, 0, 1) + NOW()*0</f>
        <v>#NAME?</v>
      </c>
      <c r="H21" s="42" t="e">
        <f ca="1">[1]!GetColor(K6,H3:H20, 0, 1) + NOW()*0</f>
        <v>#NAME?</v>
      </c>
      <c r="I21" s="42" t="e">
        <f ca="1">[1]!GetColor(K6,I3:I20, 0, 1) + NOW()*0</f>
        <v>#NAME?</v>
      </c>
      <c r="J21" s="43" t="e">
        <f ca="1">SUM(C21:I21)</f>
        <v>#NAME?</v>
      </c>
      <c r="K21" s="6"/>
      <c r="M21" s="2"/>
      <c r="N21" s="3"/>
    </row>
    <row r="22" spans="1:22" ht="17.25" thickBot="1">
      <c r="A22" s="46"/>
      <c r="B22" s="128"/>
      <c r="C22" s="44" t="e">
        <f t="shared" ref="C22:I22" ca="1" si="0">C21/COUNTA(C3:C20)*100%</f>
        <v>#NAME?</v>
      </c>
      <c r="D22" s="44" t="e">
        <f t="shared" ca="1" si="0"/>
        <v>#NAME?</v>
      </c>
      <c r="E22" s="44" t="e">
        <f t="shared" ca="1" si="0"/>
        <v>#NAME?</v>
      </c>
      <c r="F22" s="44" t="e">
        <f t="shared" ca="1" si="0"/>
        <v>#NAME?</v>
      </c>
      <c r="G22" s="44" t="e">
        <f t="shared" ca="1" si="0"/>
        <v>#NAME?</v>
      </c>
      <c r="H22" s="44" t="e">
        <f t="shared" ca="1" si="0"/>
        <v>#NAME?</v>
      </c>
      <c r="I22" s="44" t="e">
        <f t="shared" ca="1" si="0"/>
        <v>#NAME?</v>
      </c>
      <c r="J22" s="45" t="e">
        <f ca="1">AVERAGE(C22:I22)</f>
        <v>#NAME?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tabSelected="1" zoomScale="130" zoomScaleNormal="130" workbookViewId="0">
      <selection activeCell="D17" sqref="D17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109" t="s">
        <v>10</v>
      </c>
      <c r="C2" s="110">
        <v>44312</v>
      </c>
      <c r="D2" s="110">
        <v>44313</v>
      </c>
      <c r="E2" s="110">
        <v>44314</v>
      </c>
      <c r="F2" s="110">
        <v>44315</v>
      </c>
      <c r="G2" s="110">
        <v>44316</v>
      </c>
      <c r="H2" s="110">
        <v>44317</v>
      </c>
      <c r="I2" s="110">
        <v>44318</v>
      </c>
      <c r="J2" s="21"/>
      <c r="K2" s="80"/>
      <c r="L2" s="81" t="s">
        <v>17</v>
      </c>
      <c r="M2" s="1"/>
    </row>
    <row r="3" spans="1:14" ht="16.5">
      <c r="A3" s="46"/>
      <c r="B3" s="112">
        <v>0.29166666666666669</v>
      </c>
      <c r="C3" s="70" t="s">
        <v>0</v>
      </c>
      <c r="D3" s="70" t="s">
        <v>0</v>
      </c>
      <c r="E3" s="17" t="s">
        <v>0</v>
      </c>
      <c r="F3" s="17" t="s">
        <v>0</v>
      </c>
      <c r="G3" s="17" t="s">
        <v>0</v>
      </c>
      <c r="H3" s="17" t="s">
        <v>35</v>
      </c>
      <c r="I3" s="113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112">
        <v>0.33333333333333331</v>
      </c>
      <c r="C4" s="49" t="s">
        <v>89</v>
      </c>
      <c r="D4" s="37" t="s">
        <v>89</v>
      </c>
      <c r="E4" s="18" t="s">
        <v>89</v>
      </c>
      <c r="F4" s="18" t="s">
        <v>89</v>
      </c>
      <c r="G4" s="18" t="s">
        <v>89</v>
      </c>
      <c r="H4" s="17" t="s">
        <v>35</v>
      </c>
      <c r="I4" s="113" t="s">
        <v>35</v>
      </c>
      <c r="J4" s="24"/>
      <c r="K4" s="84"/>
      <c r="L4" s="85" t="s">
        <v>2</v>
      </c>
    </row>
    <row r="5" spans="1:14" ht="17.25" thickBot="1">
      <c r="A5" s="46"/>
      <c r="B5" s="112">
        <v>0.35416666666666669</v>
      </c>
      <c r="C5" s="38" t="s">
        <v>109</v>
      </c>
      <c r="D5" s="49" t="s">
        <v>40</v>
      </c>
      <c r="E5" s="18" t="s">
        <v>111</v>
      </c>
      <c r="F5" s="18" t="s">
        <v>40</v>
      </c>
      <c r="G5" s="18" t="s">
        <v>111</v>
      </c>
      <c r="H5" s="17" t="s">
        <v>35</v>
      </c>
      <c r="I5" s="113" t="s">
        <v>0</v>
      </c>
      <c r="J5" s="20" t="s">
        <v>8</v>
      </c>
      <c r="K5" s="29"/>
      <c r="L5" s="86" t="s">
        <v>3</v>
      </c>
    </row>
    <row r="6" spans="1:14" ht="16.5">
      <c r="A6" s="46"/>
      <c r="B6" s="112">
        <v>0.39583333333333331</v>
      </c>
      <c r="C6" s="39" t="s">
        <v>109</v>
      </c>
      <c r="D6" s="49" t="s">
        <v>40</v>
      </c>
      <c r="E6" s="18" t="s">
        <v>111</v>
      </c>
      <c r="F6" s="18" t="s">
        <v>40</v>
      </c>
      <c r="G6" s="18" t="s">
        <v>111</v>
      </c>
      <c r="H6" s="17" t="s">
        <v>0</v>
      </c>
      <c r="I6" s="114" t="s">
        <v>113</v>
      </c>
      <c r="J6" s="31"/>
      <c r="K6" s="87"/>
      <c r="L6" s="88" t="s">
        <v>4</v>
      </c>
    </row>
    <row r="7" spans="1:14" ht="17.25" thickBot="1">
      <c r="A7" s="46"/>
      <c r="B7" s="112">
        <v>0.4375</v>
      </c>
      <c r="C7" s="36" t="s">
        <v>62</v>
      </c>
      <c r="D7" s="36" t="s">
        <v>64</v>
      </c>
      <c r="E7" s="19" t="s">
        <v>18</v>
      </c>
      <c r="F7" s="19" t="s">
        <v>18</v>
      </c>
      <c r="G7" s="17" t="s">
        <v>63</v>
      </c>
      <c r="H7" s="17" t="s">
        <v>65</v>
      </c>
      <c r="I7" s="114" t="s">
        <v>113</v>
      </c>
      <c r="J7" s="31"/>
      <c r="K7" s="89"/>
      <c r="L7" s="90" t="s">
        <v>5</v>
      </c>
    </row>
    <row r="8" spans="1:14" ht="14.25" customHeight="1" thickBot="1">
      <c r="A8" s="46"/>
      <c r="B8" s="112">
        <v>0.47916666666666669</v>
      </c>
      <c r="C8" s="36" t="s">
        <v>62</v>
      </c>
      <c r="D8" s="36" t="s">
        <v>64</v>
      </c>
      <c r="E8" s="19" t="s">
        <v>18</v>
      </c>
      <c r="F8" s="19" t="s">
        <v>18</v>
      </c>
      <c r="G8" s="17" t="s">
        <v>63</v>
      </c>
      <c r="H8" s="17" t="s">
        <v>65</v>
      </c>
      <c r="I8" s="18" t="s">
        <v>50</v>
      </c>
      <c r="J8" s="20" t="s">
        <v>9</v>
      </c>
      <c r="K8" s="34"/>
      <c r="L8" s="35" t="s">
        <v>19</v>
      </c>
    </row>
    <row r="9" spans="1:14" ht="16.5">
      <c r="A9" s="46"/>
      <c r="B9" s="112">
        <v>0.5</v>
      </c>
      <c r="C9" s="36" t="s">
        <v>31</v>
      </c>
      <c r="D9" s="36" t="s">
        <v>31</v>
      </c>
      <c r="E9" s="17" t="s">
        <v>31</v>
      </c>
      <c r="F9" s="17" t="s">
        <v>31</v>
      </c>
      <c r="G9" s="17" t="s">
        <v>31</v>
      </c>
      <c r="H9" s="17" t="s">
        <v>31</v>
      </c>
      <c r="I9" s="17" t="s">
        <v>31</v>
      </c>
      <c r="J9" s="47"/>
    </row>
    <row r="10" spans="1:14" ht="16.5">
      <c r="A10" s="46"/>
      <c r="B10" s="112">
        <v>0.5625</v>
      </c>
      <c r="C10" s="39" t="s">
        <v>47</v>
      </c>
      <c r="D10" s="124" t="s">
        <v>49</v>
      </c>
      <c r="E10" s="19" t="s">
        <v>18</v>
      </c>
      <c r="F10" s="19" t="s">
        <v>18</v>
      </c>
      <c r="G10" s="19" t="s">
        <v>18</v>
      </c>
      <c r="H10" s="115" t="s">
        <v>112</v>
      </c>
      <c r="I10" s="18" t="s">
        <v>50</v>
      </c>
      <c r="J10" s="47"/>
    </row>
    <row r="11" spans="1:14" ht="16.5">
      <c r="A11" s="46"/>
      <c r="B11" s="112">
        <v>0.60416666666666663</v>
      </c>
      <c r="C11" s="39" t="s">
        <v>47</v>
      </c>
      <c r="D11" s="123" t="s">
        <v>49</v>
      </c>
      <c r="E11" s="19" t="s">
        <v>18</v>
      </c>
      <c r="F11" s="19" t="s">
        <v>18</v>
      </c>
      <c r="G11" s="19" t="s">
        <v>18</v>
      </c>
      <c r="H11" s="115" t="s">
        <v>112</v>
      </c>
      <c r="I11" s="18" t="s">
        <v>50</v>
      </c>
      <c r="J11" s="47"/>
    </row>
    <row r="12" spans="1:14" ht="16.5">
      <c r="A12" s="46"/>
      <c r="B12" s="112">
        <v>0.64583333333333337</v>
      </c>
      <c r="C12" s="39" t="s">
        <v>47</v>
      </c>
      <c r="D12" s="39" t="s">
        <v>18</v>
      </c>
      <c r="E12" s="19" t="s">
        <v>18</v>
      </c>
      <c r="F12" s="19" t="s">
        <v>18</v>
      </c>
      <c r="G12" s="19" t="s">
        <v>18</v>
      </c>
      <c r="H12" s="115" t="s">
        <v>36</v>
      </c>
      <c r="I12" s="18" t="s">
        <v>50</v>
      </c>
      <c r="J12" s="47"/>
      <c r="K12" s="5"/>
      <c r="L12" s="5"/>
      <c r="M12" s="1"/>
    </row>
    <row r="13" spans="1:14" ht="16.5">
      <c r="A13" s="46"/>
      <c r="B13" s="112">
        <v>0.6875</v>
      </c>
      <c r="C13" s="124" t="s">
        <v>110</v>
      </c>
      <c r="D13" s="39" t="s">
        <v>114</v>
      </c>
      <c r="E13" s="125" t="s">
        <v>110</v>
      </c>
      <c r="F13" s="19" t="s">
        <v>18</v>
      </c>
      <c r="G13" s="19" t="s">
        <v>18</v>
      </c>
      <c r="H13" s="115" t="s">
        <v>36</v>
      </c>
      <c r="I13" s="18" t="s">
        <v>50</v>
      </c>
      <c r="J13" s="47"/>
      <c r="K13" s="4"/>
      <c r="L13" s="4"/>
      <c r="M13" s="1"/>
    </row>
    <row r="14" spans="1:14" ht="16.5">
      <c r="A14" s="46"/>
      <c r="B14" s="112">
        <v>0.72916666666666663</v>
      </c>
      <c r="C14" s="124" t="s">
        <v>110</v>
      </c>
      <c r="D14" s="39" t="s">
        <v>114</v>
      </c>
      <c r="E14" s="125" t="s">
        <v>110</v>
      </c>
      <c r="F14" s="19" t="s">
        <v>18</v>
      </c>
      <c r="G14" s="19" t="s">
        <v>18</v>
      </c>
      <c r="H14" s="115" t="s">
        <v>36</v>
      </c>
      <c r="I14" s="18" t="s">
        <v>50</v>
      </c>
      <c r="J14" s="47"/>
      <c r="K14" s="5"/>
      <c r="L14" s="5"/>
      <c r="M14" s="1"/>
    </row>
    <row r="15" spans="1:14" ht="16.5">
      <c r="A15" s="46"/>
      <c r="B15" s="112">
        <v>0.75</v>
      </c>
      <c r="C15" s="36" t="s">
        <v>20</v>
      </c>
      <c r="D15" s="36" t="s">
        <v>20</v>
      </c>
      <c r="E15" s="17" t="s">
        <v>20</v>
      </c>
      <c r="F15" s="17" t="s">
        <v>20</v>
      </c>
      <c r="G15" s="17" t="s">
        <v>20</v>
      </c>
      <c r="H15" s="17" t="s">
        <v>20</v>
      </c>
      <c r="I15" s="113" t="s">
        <v>20</v>
      </c>
      <c r="J15" s="47"/>
      <c r="K15" s="6"/>
      <c r="L15" s="6"/>
      <c r="M15" s="2"/>
      <c r="N15" s="3"/>
    </row>
    <row r="16" spans="1:14" ht="16.5">
      <c r="A16" s="46"/>
      <c r="B16" s="112">
        <v>0.79166666666666663</v>
      </c>
      <c r="C16" s="39" t="s">
        <v>109</v>
      </c>
      <c r="D16" s="38" t="s">
        <v>114</v>
      </c>
      <c r="E16" s="19" t="s">
        <v>102</v>
      </c>
      <c r="F16" s="125" t="s">
        <v>110</v>
      </c>
      <c r="G16" s="125" t="s">
        <v>110</v>
      </c>
      <c r="H16" s="18" t="s">
        <v>50</v>
      </c>
      <c r="I16" s="18" t="s">
        <v>50</v>
      </c>
      <c r="J16" s="48" t="s">
        <v>86</v>
      </c>
      <c r="K16" s="6"/>
      <c r="L16" s="6"/>
      <c r="M16" s="2"/>
      <c r="N16" s="3"/>
    </row>
    <row r="17" spans="1:22" ht="16.5">
      <c r="A17" s="46"/>
      <c r="B17" s="112">
        <v>0.83333333333333337</v>
      </c>
      <c r="C17" s="39" t="s">
        <v>109</v>
      </c>
      <c r="D17" s="39" t="s">
        <v>18</v>
      </c>
      <c r="E17" s="19" t="s">
        <v>102</v>
      </c>
      <c r="F17" s="125" t="s">
        <v>110</v>
      </c>
      <c r="G17" s="125" t="s">
        <v>110</v>
      </c>
      <c r="H17" s="18" t="s">
        <v>50</v>
      </c>
      <c r="I17" s="18" t="s">
        <v>50</v>
      </c>
      <c r="J17" s="47"/>
      <c r="K17" s="5"/>
      <c r="L17" s="5"/>
      <c r="M17" s="2"/>
      <c r="N17" s="3"/>
    </row>
    <row r="18" spans="1:22" ht="16.5">
      <c r="A18" s="46"/>
      <c r="B18" s="112">
        <v>0.875</v>
      </c>
      <c r="C18" s="36" t="s">
        <v>42</v>
      </c>
      <c r="D18" s="17" t="s">
        <v>42</v>
      </c>
      <c r="E18" s="17" t="s">
        <v>42</v>
      </c>
      <c r="F18" s="17" t="s">
        <v>42</v>
      </c>
      <c r="G18" s="17" t="s">
        <v>42</v>
      </c>
      <c r="H18" s="18" t="s">
        <v>50</v>
      </c>
      <c r="I18" s="18" t="s">
        <v>50</v>
      </c>
      <c r="J18" s="47"/>
      <c r="K18" s="6"/>
      <c r="L18" s="6"/>
      <c r="M18" s="2"/>
      <c r="N18" s="3"/>
    </row>
    <row r="19" spans="1:22" ht="17.25" thickBot="1">
      <c r="A19" s="46"/>
      <c r="B19" s="112">
        <v>0.91666666666666663</v>
      </c>
      <c r="C19" s="49" t="s">
        <v>50</v>
      </c>
      <c r="D19" s="17" t="s">
        <v>68</v>
      </c>
      <c r="E19" s="18" t="s">
        <v>50</v>
      </c>
      <c r="F19" s="18" t="s">
        <v>50</v>
      </c>
      <c r="G19" s="18" t="s">
        <v>50</v>
      </c>
      <c r="H19" s="18" t="s">
        <v>50</v>
      </c>
      <c r="I19" s="117" t="s">
        <v>50</v>
      </c>
      <c r="J19" s="47"/>
      <c r="K19" s="6"/>
      <c r="L19" s="6"/>
      <c r="M19" s="2"/>
      <c r="N19" s="3"/>
    </row>
    <row r="20" spans="1:22" ht="17.25" thickBot="1">
      <c r="A20" s="46"/>
      <c r="B20" s="118">
        <v>0.95833333333333304</v>
      </c>
      <c r="C20" s="126" t="s">
        <v>70</v>
      </c>
      <c r="D20" s="121" t="s">
        <v>70</v>
      </c>
      <c r="E20" s="121" t="s">
        <v>70</v>
      </c>
      <c r="F20" s="121" t="s">
        <v>70</v>
      </c>
      <c r="G20" s="121" t="s">
        <v>70</v>
      </c>
      <c r="H20" s="121" t="s">
        <v>70</v>
      </c>
      <c r="I20" s="122" t="s">
        <v>70</v>
      </c>
      <c r="J20" s="41" t="s">
        <v>7</v>
      </c>
      <c r="K20" s="6"/>
      <c r="L20" s="6"/>
      <c r="M20" s="2"/>
      <c r="N20" s="3"/>
    </row>
    <row r="21" spans="1:22" ht="16.5">
      <c r="A21" s="46"/>
      <c r="B21" s="127" t="s">
        <v>6</v>
      </c>
      <c r="C21" s="42" t="e">
        <f ca="1">[1]!GetColor(K6,C3:C20, 0, 1) + NOW()*0</f>
        <v>#NAME?</v>
      </c>
      <c r="D21" s="42" t="e">
        <f ca="1">[1]!GetColor(K6,D3:D20, 0, 1) + NOW()*0</f>
        <v>#NAME?</v>
      </c>
      <c r="E21" s="42" t="e">
        <f ca="1">[1]!GetColor(K6,E3:E20, 0, 1) + NOW()*0</f>
        <v>#NAME?</v>
      </c>
      <c r="F21" s="42" t="e">
        <f ca="1">[1]!GetColor(K6,F3:F20, 0, 1) + NOW()*0</f>
        <v>#NAME?</v>
      </c>
      <c r="G21" s="42" t="e">
        <f ca="1">[1]!GetColor(K6,G3:G20, 0, 1) + NOW()*0</f>
        <v>#NAME?</v>
      </c>
      <c r="H21" s="42" t="e">
        <f ca="1">[1]!GetColor(K6,H3:H20, 0, 1) + NOW()*0</f>
        <v>#NAME?</v>
      </c>
      <c r="I21" s="42" t="e">
        <f ca="1">[1]!GetColor(K6,I3:I20, 0, 1) + NOW()*0</f>
        <v>#NAME?</v>
      </c>
      <c r="J21" s="43" t="e">
        <f ca="1">SUM(C21:I21)</f>
        <v>#NAME?</v>
      </c>
      <c r="K21" s="6"/>
      <c r="M21" s="2"/>
      <c r="N21" s="3"/>
    </row>
    <row r="22" spans="1:22" ht="17.25" thickBot="1">
      <c r="A22" s="46"/>
      <c r="B22" s="128"/>
      <c r="C22" s="44" t="e">
        <f t="shared" ref="C22:I22" ca="1" si="0">C21/COUNTA(C3:C20)*100%</f>
        <v>#NAME?</v>
      </c>
      <c r="D22" s="44" t="e">
        <f t="shared" ca="1" si="0"/>
        <v>#NAME?</v>
      </c>
      <c r="E22" s="44" t="e">
        <f t="shared" ca="1" si="0"/>
        <v>#NAME?</v>
      </c>
      <c r="F22" s="44" t="e">
        <f t="shared" ca="1" si="0"/>
        <v>#NAME?</v>
      </c>
      <c r="G22" s="44" t="e">
        <f t="shared" ca="1" si="0"/>
        <v>#NAME?</v>
      </c>
      <c r="H22" s="44" t="e">
        <f t="shared" ca="1" si="0"/>
        <v>#NAME?</v>
      </c>
      <c r="I22" s="44" t="e">
        <f t="shared" ca="1" si="0"/>
        <v>#NAME?</v>
      </c>
      <c r="J22" s="45" t="e">
        <f ca="1">AVERAGE(C22:I22)</f>
        <v>#NAME?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3:J25"/>
  <sheetViews>
    <sheetView zoomScaleNormal="100" workbookViewId="0">
      <selection activeCell="C5" sqref="C5"/>
    </sheetView>
  </sheetViews>
  <sheetFormatPr defaultRowHeight="13.5"/>
  <cols>
    <col min="4" max="4" width="9.75" bestFit="1" customWidth="1"/>
  </cols>
  <sheetData>
    <row r="3" spans="3:10">
      <c r="C3" s="7" t="s">
        <v>11</v>
      </c>
      <c r="D3" s="7" t="s">
        <v>12</v>
      </c>
    </row>
    <row r="4" spans="3:10" ht="16.5">
      <c r="C4" s="8" t="s">
        <v>71</v>
      </c>
      <c r="D4" s="11" t="e">
        <f ca="1">'1周'!$J$21</f>
        <v>#NAME?</v>
      </c>
    </row>
    <row r="5" spans="3:10">
      <c r="C5" s="8" t="s">
        <v>13</v>
      </c>
      <c r="D5" s="12" t="e">
        <f>#REF!</f>
        <v>#REF!</v>
      </c>
    </row>
    <row r="6" spans="3:10">
      <c r="C6" s="8" t="s">
        <v>14</v>
      </c>
      <c r="D6" s="12" t="e">
        <f>#REF!</f>
        <v>#REF!</v>
      </c>
      <c r="I6" s="9"/>
      <c r="J6" s="10"/>
    </row>
    <row r="7" spans="3:10">
      <c r="C7" s="8" t="s">
        <v>15</v>
      </c>
      <c r="D7" s="12" t="e">
        <f>#REF!</f>
        <v>#REF!</v>
      </c>
      <c r="I7" s="9"/>
      <c r="J7" s="10"/>
    </row>
    <row r="8" spans="3:10">
      <c r="C8" s="8" t="s">
        <v>21</v>
      </c>
      <c r="D8" s="11" t="e">
        <f>#REF!</f>
        <v>#REF!</v>
      </c>
      <c r="I8" s="9"/>
      <c r="J8" s="10"/>
    </row>
    <row r="9" spans="3:10">
      <c r="C9" s="8" t="s">
        <v>22</v>
      </c>
      <c r="D9" s="12" t="e">
        <f>#REF!</f>
        <v>#REF!</v>
      </c>
      <c r="I9" s="9"/>
      <c r="J9" s="10"/>
    </row>
    <row r="10" spans="3:10">
      <c r="C10" s="8" t="s">
        <v>23</v>
      </c>
      <c r="D10" s="12" t="e">
        <f>#REF!</f>
        <v>#REF!</v>
      </c>
      <c r="I10" s="9"/>
      <c r="J10" s="10"/>
    </row>
    <row r="11" spans="3:10">
      <c r="C11" s="8" t="s">
        <v>24</v>
      </c>
      <c r="D11" s="12" t="e">
        <f>#REF!</f>
        <v>#REF!</v>
      </c>
      <c r="I11" s="9"/>
      <c r="J11" s="10"/>
    </row>
    <row r="12" spans="3:10">
      <c r="C12" s="8" t="s">
        <v>25</v>
      </c>
      <c r="D12" s="11" t="e">
        <f>#REF!</f>
        <v>#REF!</v>
      </c>
      <c r="I12" s="9"/>
      <c r="J12" s="10"/>
    </row>
    <row r="13" spans="3:10">
      <c r="C13" s="8" t="s">
        <v>26</v>
      </c>
      <c r="D13" s="12" t="e">
        <f>#REF!</f>
        <v>#REF!</v>
      </c>
      <c r="I13" s="9"/>
      <c r="J13" s="10"/>
    </row>
    <row r="14" spans="3:10">
      <c r="C14" s="8" t="s">
        <v>27</v>
      </c>
      <c r="D14" s="12" t="e">
        <f>#REF!</f>
        <v>#REF!</v>
      </c>
      <c r="I14" s="9"/>
      <c r="J14" s="10"/>
    </row>
    <row r="15" spans="3:10">
      <c r="C15" s="8" t="s">
        <v>28</v>
      </c>
      <c r="D15" s="12" t="e">
        <f>#REF!</f>
        <v>#REF!</v>
      </c>
      <c r="I15" s="9"/>
      <c r="J15" s="10"/>
    </row>
    <row r="16" spans="3:10">
      <c r="C16" s="8" t="s">
        <v>29</v>
      </c>
      <c r="D16" s="11" t="e">
        <f ca="1">'1周'!$J$21</f>
        <v>#NAME?</v>
      </c>
      <c r="I16" s="9"/>
      <c r="J16" s="10"/>
    </row>
    <row r="17" spans="3:10">
      <c r="C17" s="8" t="s">
        <v>30</v>
      </c>
      <c r="D17" s="12" t="e">
        <f>#REF!</f>
        <v>#REF!</v>
      </c>
      <c r="I17" s="9"/>
      <c r="J17" s="10"/>
    </row>
    <row r="18" spans="3:10">
      <c r="C18" s="13"/>
      <c r="D18" s="15"/>
      <c r="I18" s="9"/>
      <c r="J18" s="10"/>
    </row>
    <row r="19" spans="3:10">
      <c r="C19" s="13"/>
      <c r="D19" s="15"/>
      <c r="I19" s="9"/>
      <c r="J19" s="10"/>
    </row>
    <row r="20" spans="3:10">
      <c r="C20" s="13"/>
      <c r="D20" s="15"/>
      <c r="I20" s="9"/>
      <c r="J20" s="10"/>
    </row>
    <row r="21" spans="3:10">
      <c r="C21" s="13"/>
      <c r="D21" s="16"/>
      <c r="I21" s="9"/>
      <c r="J21" s="10"/>
    </row>
    <row r="22" spans="3:10">
      <c r="C22" s="13"/>
      <c r="D22" s="16"/>
      <c r="I22" s="9"/>
      <c r="J22" s="10"/>
    </row>
    <row r="23" spans="3:10">
      <c r="C23" s="13"/>
      <c r="D23" s="16"/>
    </row>
    <row r="25" spans="3:10">
      <c r="C25" s="13" t="s">
        <v>16</v>
      </c>
      <c r="D25" s="14" t="e">
        <f ca="1">AVERAGE(D4:D17)</f>
        <v>#NAME?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合计!C4:C21</xm:f>
              <xm:sqref>J6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1周</vt:lpstr>
      <vt:lpstr>2周</vt:lpstr>
      <vt:lpstr>3周</vt:lpstr>
      <vt:lpstr>4周</vt:lpstr>
      <vt:lpstr>5周</vt:lpstr>
      <vt:lpstr>6周</vt:lpstr>
      <vt:lpstr>9周 </vt:lpstr>
      <vt:lpstr>合计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2021-04-27T13:19:53Z</dcterms:modified>
</cp:coreProperties>
</file>