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codeName="ThisWorkbook" defaultThemeVersion="124226"/>
  <xr:revisionPtr revIDLastSave="0" documentId="13_ncr:1_{84AD7BED-F3C8-48D6-8AD4-91CAC6991323}" xr6:coauthVersionLast="36" xr6:coauthVersionMax="36" xr10:uidLastSave="{00000000-0000-0000-0000-000000000000}"/>
  <bookViews>
    <workbookView xWindow="240" yWindow="105" windowWidth="14805" windowHeight="8010" firstSheet="1" activeTab="6" xr2:uid="{00000000-000D-0000-FFFF-FFFF00000000}"/>
  </bookViews>
  <sheets>
    <sheet name="1周" sheetId="43" r:id="rId1"/>
    <sheet name="2周" sheetId="59" r:id="rId2"/>
    <sheet name="3周" sheetId="60" r:id="rId3"/>
    <sheet name="4周" sheetId="61" r:id="rId4"/>
    <sheet name="5周" sheetId="63" r:id="rId5"/>
    <sheet name="6周" sheetId="64" r:id="rId6"/>
    <sheet name="9周 " sheetId="65" r:id="rId7"/>
    <sheet name="合计" sheetId="2" r:id="rId8"/>
  </sheets>
  <externalReferences>
    <externalReference r:id="rId9"/>
  </externalReferences>
  <definedNames>
    <definedName name="_xlnm._FilterDatabase" localSheetId="0" hidden="1">'1周'!$B$2:$J$21</definedName>
    <definedName name="_xlnm._FilterDatabase" localSheetId="1" hidden="1">'2周'!$B$2:$J$21</definedName>
    <definedName name="_xlnm._FilterDatabase" localSheetId="2" hidden="1">'3周'!$B$2:$J$21</definedName>
    <definedName name="_xlnm._FilterDatabase" localSheetId="3" hidden="1">'4周'!$B$2:$J$21</definedName>
    <definedName name="_xlnm._FilterDatabase" localSheetId="4" hidden="1">'5周'!$B$2:$J$22</definedName>
    <definedName name="_xlnm._FilterDatabase" localSheetId="5" hidden="1">'6周'!$B$2:$J$22</definedName>
    <definedName name="_xlnm._FilterDatabase" localSheetId="6" hidden="1">'9周 '!$B$2:$J$22</definedName>
  </definedNames>
  <calcPr calcId="191029"/>
</workbook>
</file>

<file path=xl/calcChain.xml><?xml version="1.0" encoding="utf-8"?>
<calcChain xmlns="http://schemas.openxmlformats.org/spreadsheetml/2006/main">
  <c r="D15" i="2" l="1"/>
  <c r="D17" i="2"/>
  <c r="H21" i="64"/>
  <c r="F20" i="61"/>
  <c r="D20" i="59"/>
  <c r="D21" i="63"/>
  <c r="D21" i="65"/>
  <c r="I20" i="61"/>
  <c r="G20" i="59"/>
  <c r="C20" i="61"/>
  <c r="F21" i="64"/>
  <c r="D20" i="61"/>
  <c r="I20" i="43"/>
  <c r="G20" i="61"/>
  <c r="I21" i="65"/>
  <c r="E20" i="60"/>
  <c r="C20" i="43"/>
  <c r="C21" i="64"/>
  <c r="F20" i="43"/>
  <c r="E21" i="63"/>
  <c r="F21" i="65"/>
  <c r="E21" i="65"/>
  <c r="H20" i="59"/>
  <c r="I21" i="64"/>
  <c r="F21" i="63"/>
  <c r="H21" i="63"/>
  <c r="H20" i="61"/>
  <c r="F20" i="59"/>
  <c r="E21" i="64"/>
  <c r="D21" i="64"/>
  <c r="I20" i="60"/>
  <c r="G20" i="43"/>
  <c r="F20" i="60"/>
  <c r="G21" i="64"/>
  <c r="E20" i="61"/>
  <c r="C20" i="59"/>
  <c r="E20" i="59"/>
  <c r="I21" i="63"/>
  <c r="G20" i="60"/>
  <c r="E20" i="43"/>
  <c r="I20" i="59"/>
  <c r="G21" i="63"/>
  <c r="D20" i="43"/>
  <c r="H20" i="60"/>
  <c r="G21" i="65"/>
  <c r="C20" i="60"/>
  <c r="H20" i="43"/>
  <c r="C21" i="63"/>
  <c r="H21" i="65"/>
  <c r="D20" i="60"/>
  <c r="C21" i="65"/>
  <c r="G22" i="65" l="1"/>
  <c r="D22" i="65"/>
  <c r="H22" i="65"/>
  <c r="E22" i="65"/>
  <c r="I22" i="65"/>
  <c r="J21" i="65"/>
  <c r="C22" i="65"/>
  <c r="F22" i="65"/>
  <c r="D22" i="64"/>
  <c r="H22" i="64"/>
  <c r="G22" i="64"/>
  <c r="I22" i="64"/>
  <c r="J21" i="64"/>
  <c r="C22" i="64"/>
  <c r="E22" i="64"/>
  <c r="F22" i="64"/>
  <c r="J21" i="63"/>
  <c r="C22" i="63"/>
  <c r="D22" i="63"/>
  <c r="H22" i="63"/>
  <c r="E22" i="63"/>
  <c r="I22" i="63"/>
  <c r="G22" i="63"/>
  <c r="F22" i="63"/>
  <c r="G21" i="61"/>
  <c r="D21" i="61"/>
  <c r="E21" i="61"/>
  <c r="I21" i="61"/>
  <c r="J20" i="61"/>
  <c r="C21" i="61"/>
  <c r="H21" i="61"/>
  <c r="F21" i="61"/>
  <c r="J20" i="60"/>
  <c r="C21" i="60"/>
  <c r="D21" i="60"/>
  <c r="H21" i="60"/>
  <c r="E21" i="60"/>
  <c r="I21" i="60"/>
  <c r="G21" i="60"/>
  <c r="F21" i="60"/>
  <c r="J20" i="59"/>
  <c r="C21" i="59"/>
  <c r="D21" i="59"/>
  <c r="H21" i="59"/>
  <c r="E21" i="59"/>
  <c r="I21" i="59"/>
  <c r="G21" i="59"/>
  <c r="F21" i="59"/>
  <c r="J20" i="43"/>
  <c r="D21" i="43"/>
  <c r="E21" i="43"/>
  <c r="F21" i="43"/>
  <c r="G21" i="43"/>
  <c r="H21" i="43"/>
  <c r="I21" i="43"/>
  <c r="C21" i="43"/>
  <c r="J22" i="65" l="1"/>
  <c r="J22" i="64"/>
  <c r="J22" i="63"/>
  <c r="J21" i="61"/>
  <c r="J21" i="60"/>
  <c r="J21" i="59"/>
  <c r="D14" i="2"/>
  <c r="D13" i="2"/>
  <c r="D12" i="2"/>
  <c r="D11" i="2"/>
  <c r="D10" i="2"/>
  <c r="D6" i="2"/>
  <c r="D8" i="2"/>
  <c r="D9" i="2"/>
  <c r="J21" i="43"/>
  <c r="D5" i="2"/>
  <c r="D7" i="2" l="1"/>
  <c r="D16" i="2"/>
  <c r="D4" i="2"/>
  <c r="D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5" authorId="0" shapeId="0" xr:uid="{00000000-0006-0000-0300-000001000000}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I6" authorId="0" shapeId="0" xr:uid="{00000000-0006-0000-0300-000002000000}">
      <text>
        <r>
          <rPr>
            <b/>
            <sz val="11"/>
            <color indexed="81"/>
            <rFont val="华文楷体"/>
            <family val="3"/>
            <charset val="134"/>
          </rPr>
          <t>作者:
仔仔细细地去网上，主要是在matplotlib的官网上寻找绘制3D图的方法</t>
        </r>
      </text>
    </comment>
    <comment ref="I7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绘制出频率实部、虚部为x、y轴，行列式的模为z轴的3D图</t>
        </r>
      </text>
    </comment>
    <comment ref="I9" authorId="0" shapeId="0" xr:uid="{00000000-0006-0000-0300-000004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看量子力学放松一下，当然是Dirac的咯，一口气推完置换部分吧。太困了睡着了。</t>
        </r>
      </text>
    </comment>
    <comment ref="I10" authorId="0" shapeId="0" xr:uid="{00000000-0006-0000-0300-000005000000}">
      <text>
        <r>
          <rPr>
            <b/>
            <sz val="11"/>
            <color indexed="81"/>
            <rFont val="华文楷体"/>
            <family val="3"/>
            <charset val="134"/>
          </rPr>
          <t>作者:
论文的开题报告还有一部分没有完成，一小时足以。</t>
        </r>
      </text>
    </comment>
    <comment ref="I11" authorId="0" shapeId="0" xr:uid="{00000000-0006-0000-0300-000006000000}">
      <text>
        <r>
          <rPr>
            <b/>
            <sz val="11"/>
            <color indexed="81"/>
            <rFont val="华文楷体"/>
            <family val="3"/>
            <charset val="134"/>
          </rPr>
          <t>作者:
根据之前绘制的图表分析完成能带求解的可能性</t>
        </r>
      </text>
    </comment>
    <comment ref="I12" authorId="0" shapeId="0" xr:uid="{00000000-0006-0000-0300-000007000000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I13" authorId="0" shapeId="0" xr:uid="{00000000-0006-0000-0300-000008000000}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继续完善之前的程序（写注释什么的）</t>
        </r>
      </text>
    </comment>
    <comment ref="I15" authorId="0" shapeId="0" xr:uid="{00000000-0006-0000-0300-000009000000}">
      <text>
        <r>
          <rPr>
            <b/>
            <sz val="11"/>
            <color indexed="81"/>
            <rFont val="华文楷体"/>
            <family val="3"/>
            <charset val="134"/>
          </rPr>
          <t>作者:
写出两种偏振对应的场分布，写出能流</t>
        </r>
      </text>
    </comment>
    <comment ref="I16" authorId="0" shapeId="0" xr:uid="{00000000-0006-0000-0300-00000A000000}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I18" authorId="0" shapeId="0" xr:uid="{00000000-0006-0000-0300-00000B000000}">
      <text>
        <r>
          <rPr>
            <b/>
            <sz val="11"/>
            <color indexed="81"/>
            <rFont val="华文楷体"/>
            <family val="3"/>
            <charset val="134"/>
          </rPr>
          <t>作者:
洗鞋子，这次应该是那双蓝色并且有点防水功能的鞋子</t>
        </r>
      </text>
    </comment>
    <comment ref="I19" authorId="0" shapeId="0" xr:uid="{00000000-0006-0000-03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宋体"/>
            <family val="3"/>
            <charset val="134"/>
          </rPr>
          <t>1篇阅读，1篇听力，6级一定要过才行。。。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" authorId="0" shapeId="0" xr:uid="{00000000-0006-0000-0400-000001000000}">
      <text>
        <r>
          <rPr>
            <b/>
            <sz val="11"/>
            <color indexed="81"/>
            <rFont val="华文楷体"/>
            <family val="3"/>
            <charset val="134"/>
          </rPr>
          <t>作者:
难以置信！我滑滑板时摔倒了！！4个创口，3个清创，衣服也坏了，预计3天内不能去健身房了。</t>
        </r>
      </text>
    </comment>
    <comment ref="D4" authorId="0" shapeId="0" xr:uid="{00000000-0006-0000-0400-000002000000}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C5" authorId="0" shapeId="0" xr:uid="{00000000-0006-0000-0400-000003000000}">
      <text>
        <r>
          <rPr>
            <b/>
            <sz val="11"/>
            <color indexed="81"/>
            <rFont val="华文楷体"/>
            <family val="3"/>
            <charset val="134"/>
          </rPr>
          <t>作者:
好疼…… 我的衣服坏了，医疗费花了20多，计划也全部被打乱了，，，</t>
        </r>
      </text>
    </comment>
    <comment ref="D5" authorId="0" shapeId="0" xr:uid="{00000000-0006-0000-0400-000004000000}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H5" authorId="0" shapeId="0" xr:uid="{00000000-0006-0000-0400-000005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 xr:uid="{00000000-0006-0000-0400-000006000000}">
      <text>
        <r>
          <rPr>
            <b/>
            <sz val="11"/>
            <color indexed="81"/>
            <rFont val="华文楷体"/>
            <family val="3"/>
            <charset val="134"/>
          </rPr>
          <t>作者:
创造出场的实体，这个实体有电场、磁场平行分量的大小，还有其z方向的能流。</t>
        </r>
      </text>
    </comment>
    <comment ref="D6" authorId="0" shapeId="0" xr:uid="{00000000-0006-0000-0400-000007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G6" authorId="0" shapeId="0" xr:uid="{00000000-0006-0000-0400-000008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6" authorId="0" shapeId="0" xr:uid="{00000000-0006-0000-0400-000009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 xr:uid="{00000000-0006-0000-0400-00000A000000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7" authorId="0" shapeId="0" xr:uid="{00000000-0006-0000-0400-00000B000000}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7" authorId="0" shapeId="0" xr:uid="{00000000-0006-0000-0400-00000C000000}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 xr:uid="{00000000-0006-0000-0400-00000D000000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8" authorId="0" shapeId="0" xr:uid="{00000000-0006-0000-0400-00000E000000}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8" authorId="0" shapeId="0" xr:uid="{00000000-0006-0000-0400-00000F000000}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9" authorId="0" shapeId="0" xr:uid="{00000000-0006-0000-0400-000010000000}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 xr:uid="{00000000-0006-0000-0400-000011000000}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0" authorId="0" shapeId="0" xr:uid="{00000000-0006-0000-0400-000012000000}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0" authorId="0" shapeId="0" xr:uid="{00000000-0006-0000-0400-000013000000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 xr:uid="{00000000-0006-0000-0400-000014000000}">
      <text>
        <r>
          <rPr>
            <b/>
            <sz val="11"/>
            <color indexed="81"/>
            <rFont val="华文楷体"/>
            <family val="3"/>
            <charset val="134"/>
          </rPr>
          <t>作者:
还是明天早上就走吧，今天就去包脚得了。（倒霉的是，我做错车了，有点难受哦）</t>
        </r>
      </text>
    </comment>
    <comment ref="C11" authorId="0" shapeId="0" xr:uid="{00000000-0006-0000-0400-000015000000}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1" authorId="0" shapeId="0" xr:uid="{00000000-0006-0000-0400-000016000000}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1" authorId="0" shapeId="0" xr:uid="{00000000-0006-0000-0400-000017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 xr:uid="{00000000-0006-0000-0400-000018000000}">
      <text>
        <r>
          <rPr>
            <b/>
            <sz val="11"/>
            <color indexed="81"/>
            <rFont val="华文楷体"/>
            <family val="3"/>
            <charset val="134"/>
          </rPr>
          <t>作者:
刘阿姨挺好的，也关心我的膝盖上的伤</t>
        </r>
      </text>
    </comment>
    <comment ref="C12" authorId="0" shapeId="0" xr:uid="{00000000-0006-0000-0400-000019000000}">
      <text>
        <r>
          <rPr>
            <b/>
            <sz val="11"/>
            <color indexed="81"/>
            <rFont val="华文楷体"/>
            <family val="3"/>
            <charset val="134"/>
          </rPr>
          <t>作者:
和老师、师兄讨论一下进展，确定方案的可行性以及我的一些工作。</t>
        </r>
      </text>
    </comment>
    <comment ref="G12" authorId="0" shapeId="0" xr:uid="{00000000-0006-0000-0400-00001A000000}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2" authorId="0" shapeId="0" xr:uid="{00000000-0006-0000-0400-00001B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 xr:uid="{00000000-0006-0000-0400-00001C000000}">
      <text>
        <r>
          <rPr>
            <b/>
            <sz val="11"/>
            <color indexed="81"/>
            <rFont val="华文楷体"/>
            <family val="3"/>
            <charset val="134"/>
          </rPr>
          <t>作者:
车好抖。。。我还买了板栗饼等物资</t>
        </r>
      </text>
    </comment>
    <comment ref="G13" authorId="0" shapeId="0" xr:uid="{00000000-0006-0000-0400-00001D000000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3" authorId="0" shapeId="0" xr:uid="{00000000-0006-0000-0400-00001E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 xr:uid="{00000000-0006-0000-0400-00001F000000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C14" authorId="0" shapeId="0" xr:uid="{00000000-0006-0000-0400-000020000000}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4" authorId="0" shapeId="0" xr:uid="{00000000-0006-0000-0400-000021000000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4" authorId="0" shapeId="0" xr:uid="{00000000-0006-0000-0400-000022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 xr:uid="{00000000-0006-0000-0400-000023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5" authorId="0" shapeId="0" xr:uid="{00000000-0006-0000-0400-000024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 xr:uid="{00000000-0006-0000-0400-000025000000}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 xr:uid="{00000000-0006-0000-0400-000026000000}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G16" authorId="0" shapeId="0" xr:uid="{00000000-0006-0000-0400-000027000000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H16" authorId="0" shapeId="0" xr:uid="{00000000-0006-0000-0400-000028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 xr:uid="{00000000-0006-0000-0400-000029000000}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 xr:uid="{00000000-0006-0000-0400-00002A000000}">
      <text>
        <r>
          <rPr>
            <b/>
            <sz val="11"/>
            <color indexed="81"/>
            <rFont val="华文楷体"/>
            <family val="3"/>
            <charset val="134"/>
          </rPr>
          <t>作者:
了解一下git，做点准备工作，（下载终端，注册账号等等，这些我以前做过，但重装了系统可能得重新来一遍了）</t>
        </r>
      </text>
    </comment>
    <comment ref="G17" authorId="0" shapeId="0" xr:uid="{00000000-0006-0000-0400-00002B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7" authorId="0" shapeId="0" xr:uid="{00000000-0006-0000-0400-00002C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 xr:uid="{00000000-0006-0000-0400-00002D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G18" authorId="0" shapeId="0" xr:uid="{00000000-0006-0000-0400-00002E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8" authorId="0" shapeId="0" xr:uid="{00000000-0006-0000-0400-00002F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 xr:uid="{00000000-0006-0000-0400-000030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9" authorId="0" shapeId="0" xr:uid="{00000000-0006-0000-0400-000031000000}">
      <text>
        <r>
          <rPr>
            <b/>
            <sz val="11"/>
            <color indexed="81"/>
            <rFont val="华文楷体"/>
            <family val="3"/>
            <charset val="134"/>
          </rPr>
          <t>作者:
还是看一下量子力学吧，印象中是看到对电子应用置换群的理论了。</t>
        </r>
      </text>
    </comment>
    <comment ref="G19" authorId="0" shapeId="0" xr:uid="{00000000-0006-0000-0400-000032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9" authorId="0" shapeId="0" xr:uid="{00000000-0006-0000-0400-000033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 xr:uid="{00000000-0006-0000-0400-000034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20" authorId="0" shapeId="0" xr:uid="{00000000-0006-0000-0400-000035000000}">
      <text>
        <r>
          <rPr>
            <b/>
            <sz val="11"/>
            <color indexed="81"/>
            <rFont val="华文楷体"/>
            <family val="3"/>
            <charset val="134"/>
          </rPr>
          <t>作者:
1篇阅读，2篇听力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G20" authorId="0" shapeId="0" xr:uid="{00000000-0006-0000-0400-000036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20" authorId="0" shapeId="0" xr:uid="{00000000-0006-0000-0400-000037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20" authorId="0" shapeId="0" xr:uid="{00000000-0006-0000-0400-000038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500-000001000000}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E3" authorId="0" shapeId="0" xr:uid="{00000000-0006-0000-0500-000002000000}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 xr:uid="{00000000-0006-0000-0500-000003000000}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C4" authorId="0" shapeId="0" xr:uid="{00000000-0006-0000-0500-000004000000}">
      <text>
        <r>
          <rPr>
            <b/>
            <sz val="11"/>
            <color indexed="81"/>
            <rFont val="华文楷体"/>
            <family val="3"/>
            <charset val="134"/>
          </rPr>
          <t>作者:
在车上也不要闲着，看点Dirac的东西。</t>
        </r>
      </text>
    </comment>
    <comment ref="C5" authorId="0" shapeId="0" xr:uid="{00000000-0006-0000-0500-000005000000}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D5" authorId="0" shapeId="0" xr:uid="{00000000-0006-0000-0500-000006000000}">
      <text>
        <r>
          <rPr>
            <b/>
            <sz val="11"/>
            <color indexed="81"/>
            <rFont val="华文楷体"/>
            <family val="3"/>
            <charset val="134"/>
          </rPr>
          <t>作者:
开题报告的PPT还没有弄好，快点弄吧！</t>
        </r>
      </text>
    </comment>
    <comment ref="E5" authorId="0" shapeId="0" xr:uid="{00000000-0006-0000-0500-000007000000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</t>
        </r>
      </text>
    </comment>
    <comment ref="F5" authorId="0" shapeId="0" xr:uid="{00000000-0006-0000-0500-000008000000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为程序添加批注。实际的我在这个时间段划了水。看了下新闻，还设计了一下计划，哎，讨厌伤口。</t>
        </r>
      </text>
    </comment>
    <comment ref="G5" authorId="0" shapeId="0" xr:uid="{00000000-0006-0000-0500-000009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 xr:uid="{00000000-0006-0000-0500-00000A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 xr:uid="{00000000-0006-0000-0500-00000B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6" authorId="0" shapeId="0" xr:uid="{00000000-0006-0000-0500-00000C000000}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6" authorId="0" shapeId="0" xr:uid="{00000000-0006-0000-0500-00000D000000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F6" authorId="0" shapeId="0" xr:uid="{00000000-0006-0000-0500-00000E000000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G6" authorId="0" shapeId="0" xr:uid="{00000000-0006-0000-0500-00000F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6" authorId="0" shapeId="0" xr:uid="{00000000-0006-0000-0500-000010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 xr:uid="{00000000-0006-0000-0500-000011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7" authorId="0" shapeId="0" xr:uid="{00000000-0006-0000-0500-000012000000}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7" authorId="0" shapeId="0" xr:uid="{00000000-0006-0000-0500-000013000000}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F7" authorId="0" shapeId="0" xr:uid="{00000000-0006-0000-0500-000014000000}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G7" authorId="0" shapeId="0" xr:uid="{00000000-0006-0000-0500-000015000000}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I7" authorId="0" shapeId="0" xr:uid="{00000000-0006-0000-0500-000016000000}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 xr:uid="{00000000-0006-0000-0500-000017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8" authorId="0" shapeId="0" xr:uid="{00000000-0006-0000-0500-000018000000}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8" authorId="0" shapeId="0" xr:uid="{00000000-0006-0000-0500-000019000000}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F8" authorId="0" shapeId="0" xr:uid="{00000000-0006-0000-0500-00001A000000}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G8" authorId="0" shapeId="0" xr:uid="{00000000-0006-0000-0500-00001B000000}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I8" authorId="0" shapeId="0" xr:uid="{00000000-0006-0000-0500-00001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9" authorId="0" shapeId="0" xr:uid="{00000000-0006-0000-0500-00001D000000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 xr:uid="{00000000-0006-0000-0500-00001E000000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I9" authorId="0" shapeId="0" xr:uid="{00000000-0006-0000-0500-00001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 xr:uid="{00000000-0006-0000-0500-000020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0" authorId="0" shapeId="0" xr:uid="{00000000-0006-0000-0500-000021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0" authorId="0" shapeId="0" xr:uid="{00000000-0006-0000-0500-000022000000}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 xr:uid="{00000000-0006-0000-0500-000023000000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 xr:uid="{00000000-0006-0000-0500-000024000000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0" authorId="0" shapeId="0" xr:uid="{00000000-0006-0000-0500-000025000000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 xr:uid="{00000000-0006-0000-0500-000026000000}">
      <text>
        <r>
          <rPr>
            <b/>
            <sz val="11"/>
            <color indexed="81"/>
            <rFont val="华文楷体"/>
            <family val="3"/>
            <charset val="134"/>
          </rPr>
          <t>作者:
之前的代码用分块的方式写了出来，但在联边界条件那里遇到了困难，今天一定要完善这个。</t>
        </r>
      </text>
    </comment>
    <comment ref="C11" authorId="0" shapeId="0" xr:uid="{00000000-0006-0000-0500-000027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1" authorId="0" shapeId="0" xr:uid="{00000000-0006-0000-0500-000028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 xr:uid="{00000000-0006-0000-0500-000029000000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 xr:uid="{00000000-0006-0000-0500-00002A000000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1" authorId="0" shapeId="0" xr:uid="{00000000-0006-0000-0500-00002B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 xr:uid="{00000000-0006-0000-0500-00002C000000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2" authorId="0" shapeId="0" xr:uid="{00000000-0006-0000-0500-00002D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2" authorId="0" shapeId="0" xr:uid="{00000000-0006-0000-0500-00002E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 xr:uid="{00000000-0006-0000-0500-00002F000000}">
      <text>
        <r>
          <rPr>
            <b/>
            <sz val="11"/>
            <color indexed="81"/>
            <rFont val="华文楷体"/>
            <family val="3"/>
            <charset val="134"/>
          </rPr>
          <t>作者:
思考如何整合现有版本程序和以往的程序。</t>
        </r>
      </text>
    </comment>
    <comment ref="F12" authorId="0" shapeId="0" xr:uid="{00000000-0006-0000-0500-000030000000}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G12" authorId="0" shapeId="0" xr:uid="{00000000-0006-0000-0500-000031000000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2" authorId="0" shapeId="0" xr:uid="{00000000-0006-0000-0500-000032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 xr:uid="{00000000-0006-0000-0500-000033000000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3" authorId="0" shapeId="0" xr:uid="{00000000-0006-0000-0500-000034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3" authorId="0" shapeId="0" xr:uid="{00000000-0006-0000-0500-000035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 xr:uid="{00000000-0006-0000-0500-000036000000}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3" authorId="0" shapeId="0" xr:uid="{00000000-0006-0000-0500-000037000000}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G13" authorId="0" shapeId="0" xr:uid="{00000000-0006-0000-0500-000038000000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3" authorId="0" shapeId="0" xr:uid="{00000000-0006-0000-0500-000039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 xr:uid="{00000000-0006-0000-0500-00003A000000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4" authorId="0" shapeId="0" xr:uid="{00000000-0006-0000-0500-00003B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4" authorId="0" shapeId="0" xr:uid="{00000000-0006-0000-0500-00003C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 xr:uid="{00000000-0006-0000-0500-00003D000000}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4" authorId="0" shapeId="0" xr:uid="{00000000-0006-0000-0500-00003E000000}">
      <text>
        <r>
          <rPr>
            <b/>
            <sz val="11"/>
            <color indexed="81"/>
            <rFont val="华文楷体"/>
            <family val="3"/>
            <charset val="134"/>
          </rPr>
          <t>作者:
继续写代码。</t>
        </r>
      </text>
    </comment>
    <comment ref="G14" authorId="0" shapeId="0" xr:uid="{00000000-0006-0000-0500-00003F000000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4" authorId="0" shapeId="0" xr:uid="{00000000-0006-0000-0500-000040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 xr:uid="{00000000-0006-0000-0500-000041000000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H15" authorId="0" shapeId="0" xr:uid="{00000000-0006-0000-0500-000042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 xr:uid="{00000000-0006-0000-0500-000043000000}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 xr:uid="{00000000-0006-0000-0500-000044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6" authorId="0" shapeId="0" xr:uid="{00000000-0006-0000-0500-000045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6" authorId="0" shapeId="0" xr:uid="{00000000-0006-0000-0500-000046000000}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G16" authorId="0" shapeId="0" xr:uid="{00000000-0006-0000-0500-000047000000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6" authorId="0" shapeId="0" xr:uid="{00000000-0006-0000-0500-000048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 xr:uid="{00000000-0006-0000-0500-000049000000}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 xr:uid="{00000000-0006-0000-0500-00004A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7" authorId="0" shapeId="0" xr:uid="{00000000-0006-0000-0500-00004B000000}">
      <text>
        <r>
          <rPr>
            <b/>
            <sz val="11"/>
            <color indexed="81"/>
            <rFont val="华文楷体"/>
            <family val="3"/>
            <charset val="134"/>
          </rPr>
          <t>作者:
添加注释，拓展函数的适用范围。</t>
        </r>
      </text>
    </comment>
    <comment ref="G17" authorId="0" shapeId="0" xr:uid="{00000000-0006-0000-0500-00004C000000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7" authorId="0" shapeId="0" xr:uid="{00000000-0006-0000-0500-00004D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 xr:uid="{00000000-0006-0000-0500-00004E000000}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继续完善之前的代码，希望今天之内能搞定。还想看下Dirac的演讲稿呢。</t>
        </r>
      </text>
    </comment>
    <comment ref="D18" authorId="0" shapeId="0" xr:uid="{00000000-0006-0000-0500-00004F000000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 xr:uid="{00000000-0006-0000-0500-000050000000}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 xr:uid="{00000000-0006-0000-0500-000051000000}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 xr:uid="{00000000-0006-0000-0500-000052000000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 xr:uid="{00000000-0006-0000-0500-000053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 xr:uid="{00000000-0006-0000-0500-000054000000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19" authorId="0" shapeId="0" xr:uid="{00000000-0006-0000-0500-000055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19" authorId="0" shapeId="0" xr:uid="{00000000-0006-0000-0500-000056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 xr:uid="{00000000-0006-0000-0500-000057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 xr:uid="{00000000-0006-0000-0500-000058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 xr:uid="{00000000-0006-0000-0500-000059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 xr:uid="{00000000-0006-0000-0500-00005A000000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20" authorId="0" shapeId="0" xr:uid="{00000000-0006-0000-0500-00005B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20" authorId="0" shapeId="0" xr:uid="{00000000-0006-0000-0500-00005C000000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 xr:uid="{00000000-0006-0000-0500-00005D000000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 xr:uid="{00000000-0006-0000-0500-00005E000000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600-000001000000}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 xr:uid="{00000000-0006-0000-0600-000002000000}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H3" authorId="0" shapeId="0" xr:uid="{00000000-0006-0000-0600-000003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4" authorId="0" shapeId="0" xr:uid="{00000000-0006-0000-0600-000004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5" authorId="0" shapeId="0" xr:uid="{00000000-0006-0000-0600-000005000000}">
      <text>
        <r>
          <rPr>
            <b/>
            <sz val="11"/>
            <color indexed="81"/>
            <rFont val="华文楷体"/>
            <family val="3"/>
            <charset val="134"/>
          </rPr>
          <t>作者:
遗憾，我去折腾excel了，烦死了</t>
        </r>
      </text>
    </comment>
    <comment ref="D5" authorId="0" shapeId="0" xr:uid="{00000000-0006-0000-0600-000006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E5" authorId="0" shapeId="0" xr:uid="{00000000-0006-0000-0600-000007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5" authorId="0" shapeId="0" xr:uid="{00000000-0006-0000-0600-000008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5" authorId="0" shapeId="0" xr:uid="{00000000-0006-0000-0600-000009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 xr:uid="{00000000-0006-0000-0600-00000A000000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 xr:uid="{00000000-0006-0000-0600-00000B000000}">
      <text>
        <r>
          <rPr>
            <b/>
            <sz val="11"/>
            <color indexed="81"/>
            <rFont val="华文楷体"/>
            <family val="3"/>
            <charset val="134"/>
          </rPr>
          <t>作者:
原本是想在数值上实现的，但不得不重新推导了。</t>
        </r>
      </text>
    </comment>
    <comment ref="D6" authorId="0" shapeId="0" xr:uid="{00000000-0006-0000-0600-00000C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E6" authorId="0" shapeId="0" xr:uid="{00000000-0006-0000-0600-00000D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F6" authorId="0" shapeId="0" xr:uid="{00000000-0006-0000-0600-00000E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G6" authorId="0" shapeId="0" xr:uid="{00000000-0006-0000-0600-00000F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I6" authorId="0" shapeId="0" xr:uid="{00000000-0006-0000-06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7" authorId="0" shapeId="0" xr:uid="{73E161C9-2E85-47BA-A021-8842B7C97393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7" authorId="0" shapeId="0" xr:uid="{B243C8A6-BAFB-4ECB-8349-4F4A49FA1F46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I7" authorId="0" shapeId="0" xr:uid="{00000000-0006-0000-06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8" authorId="0" shapeId="0" xr:uid="{C558CCFF-D288-4C59-9F45-12C2FDB369DC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8" authorId="0" shapeId="0" xr:uid="{9D04EB6E-6470-4E02-9A9E-1023E054A0DC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I8" authorId="0" shapeId="0" xr:uid="{00000000-0006-0000-0600-000012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E9" authorId="0" shapeId="0" xr:uid="{00000000-0006-0000-0600-000013000000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 xr:uid="{00000000-0006-0000-0600-000014000000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C10" authorId="0" shapeId="0" xr:uid="{00000000-0006-0000-0600-000015000000}">
      <text>
        <r>
          <rPr>
            <b/>
            <sz val="11"/>
            <color indexed="81"/>
            <rFont val="华文楷体"/>
            <family val="3"/>
            <charset val="134"/>
          </rPr>
          <t>作者:
和老师讨论一下我推导的结果。</t>
        </r>
      </text>
    </comment>
    <comment ref="D10" authorId="0" shapeId="0" xr:uid="{D46F7D6A-E363-4DEE-9A8C-5F6F779B6667}">
      <text>
        <r>
          <rPr>
            <b/>
            <sz val="11"/>
            <color indexed="81"/>
            <rFont val="华文楷体"/>
            <family val="3"/>
            <charset val="134"/>
          </rPr>
          <t>作者:
处理一下文献翻译，最后勘误。</t>
        </r>
      </text>
    </comment>
    <comment ref="E10" authorId="0" shapeId="0" xr:uid="{00000000-0006-0000-0600-000017000000}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 xr:uid="{00000000-0006-0000-0600-000018000000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 xr:uid="{00000000-0006-0000-0600-000019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0" authorId="0" shapeId="0" xr:uid="{00000000-0006-0000-0600-00001A000000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 xr:uid="{00000000-0006-0000-0600-00001B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1" authorId="0" shapeId="0" xr:uid="{00000000-0006-0000-0600-00001C000000}">
      <text>
        <r>
          <rPr>
            <b/>
            <sz val="11"/>
            <color indexed="81"/>
            <rFont val="华文楷体"/>
            <family val="3"/>
            <charset val="134"/>
          </rPr>
          <t>作者:
可能要讨论多一会儿。</t>
        </r>
      </text>
    </comment>
    <comment ref="D11" authorId="0" shapeId="0" xr:uid="{A9059024-5895-4F21-8FEC-07A1B1501261}">
      <text>
        <r>
          <rPr>
            <b/>
            <sz val="11"/>
            <color indexed="81"/>
            <rFont val="华文楷体"/>
            <family val="3"/>
            <charset val="134"/>
          </rPr>
          <t>作者:
做好最后的准备就上传吧！</t>
        </r>
      </text>
    </comment>
    <comment ref="F11" authorId="0" shapeId="0" xr:uid="{00000000-0006-0000-0600-00001E000000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 xr:uid="{00000000-0006-0000-0600-00001F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1" authorId="0" shapeId="0" xr:uid="{00000000-0006-0000-0600-000020000000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1" authorId="0" shapeId="0" xr:uid="{00000000-0006-0000-0600-000021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2" authorId="0" shapeId="0" xr:uid="{4E890EBE-FBF4-42B9-846C-32B34D3DD992}">
      <text>
        <r>
          <rPr>
            <b/>
            <sz val="11"/>
            <color indexed="81"/>
            <rFont val="华文楷体"/>
            <family val="3"/>
            <charset val="134"/>
          </rPr>
          <t>作者:
讨论完了就去实现一些代码。</t>
        </r>
      </text>
    </comment>
    <comment ref="D12" authorId="0" shapeId="0" xr:uid="{00000000-0006-0000-0600-000023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 xr:uid="{00000000-0006-0000-0600-000024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2" authorId="0" shapeId="0" xr:uid="{00000000-0006-0000-0600-000025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2" authorId="0" shapeId="0" xr:uid="{00000000-0006-0000-0600-000026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2" authorId="0" shapeId="0" xr:uid="{00000000-0006-0000-0600-000027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 xr:uid="{00000000-0006-0000-0600-000028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3" authorId="0" shapeId="0" xr:uid="{277309F2-30DC-4FCB-A3B5-3B6CFDDBAB61}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3" authorId="0" shapeId="0" xr:uid="{00000000-0006-0000-0600-000029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 xr:uid="{00000000-0006-0000-0600-00002A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3" authorId="0" shapeId="0" xr:uid="{00000000-0006-0000-0600-00002B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3" authorId="0" shapeId="0" xr:uid="{00000000-0006-0000-0600-00002C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3" authorId="0" shapeId="0" xr:uid="{00000000-0006-0000-0600-00002D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 xr:uid="{00000000-0006-0000-0600-00002E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4" authorId="0" shapeId="0" xr:uid="{7872573E-29A9-4B86-B1DD-9683A03FD836}">
      <text>
        <r>
          <rPr>
            <b/>
            <sz val="11"/>
            <color indexed="81"/>
            <rFont val="华文楷体"/>
            <family val="3"/>
            <charset val="134"/>
          </rPr>
          <t>作者:
八卦去了。</t>
        </r>
      </text>
    </comment>
    <comment ref="D14" authorId="0" shapeId="0" xr:uid="{00000000-0006-0000-0600-00002F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 xr:uid="{00000000-0006-0000-0600-000030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4" authorId="0" shapeId="0" xr:uid="{00000000-0006-0000-0600-000031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G14" authorId="0" shapeId="0" xr:uid="{00000000-0006-0000-0600-000032000000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H14" authorId="0" shapeId="0" xr:uid="{00000000-0006-0000-0600-000033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 xr:uid="{00000000-0006-0000-0600-000034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 xr:uid="{00000000-0006-0000-0600-000035000000}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 xr:uid="{755D3773-871E-4493-A4CB-E67E905F830B}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6" authorId="0" shapeId="0" xr:uid="{00000000-0006-0000-0600-000036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6" authorId="0" shapeId="0" xr:uid="{00000000-0006-0000-0600-000037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6" authorId="0" shapeId="0" xr:uid="{00000000-0006-0000-0600-000038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6" authorId="0" shapeId="0" xr:uid="{00000000-0006-0000-0600-000039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 xr:uid="{00000000-0006-0000-0600-00003A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7" authorId="0" shapeId="0" xr:uid="{A951F08F-EC50-4584-A17D-47B20FDBF644}">
      <text>
        <r>
          <rPr>
            <b/>
            <sz val="11"/>
            <color indexed="81"/>
            <rFont val="华文楷体"/>
            <family val="3"/>
            <charset val="134"/>
          </rPr>
          <t>作者:
完成了新的小量推导。</t>
        </r>
      </text>
    </comment>
    <comment ref="D17" authorId="0" shapeId="0" xr:uid="{00000000-0006-0000-0600-00003B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F17" authorId="0" shapeId="0" xr:uid="{00000000-0006-0000-0600-00003C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G17" authorId="0" shapeId="0" xr:uid="{00000000-0006-0000-0600-00003D00000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H17" authorId="0" shapeId="0" xr:uid="{00000000-0006-0000-0600-00003E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 xr:uid="{00000000-0006-0000-0600-00003F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8" authorId="0" shapeId="0" xr:uid="{00000000-0006-0000-0600-000040000000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 xr:uid="{00000000-0006-0000-0600-000041000000}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 xr:uid="{00000000-0006-0000-0600-000042000000}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 xr:uid="{00000000-0006-0000-0600-000043000000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 xr:uid="{00000000-0006-0000-0600-000044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 xr:uid="{00000000-0006-0000-0600-000045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D19" authorId="0" shapeId="0" xr:uid="{AECCB75A-6506-4A14-89C1-40F5223FF2B7}">
      <text>
        <r>
          <rPr>
            <b/>
            <sz val="11"/>
            <color indexed="81"/>
            <rFont val="华文楷体"/>
            <family val="3"/>
            <charset val="134"/>
          </rPr>
          <t>作者:
洗那双白鞋子。</t>
        </r>
      </text>
    </comment>
    <comment ref="E19" authorId="0" shapeId="0" xr:uid="{00000000-0006-0000-0600-000046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 xr:uid="{00000000-0006-0000-0600-000047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 xr:uid="{00000000-0006-0000-0600-000048000000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 xr:uid="{00000000-0006-0000-0600-00004900000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 xr:uid="{00000000-0006-0000-0600-00004A000000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E20" authorId="0" shapeId="0" xr:uid="{00000000-0006-0000-0600-00004B000000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 xr:uid="{00000000-0006-0000-0600-00004C000000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 xr:uid="{00000000-0006-0000-0600-00004D000000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sharedStrings.xml><?xml version="1.0" encoding="utf-8"?>
<sst xmlns="http://schemas.openxmlformats.org/spreadsheetml/2006/main" count="967" uniqueCount="114">
  <si>
    <t>起床吃饭</t>
    <phoneticPr fontId="1" type="noConversion"/>
  </si>
  <si>
    <t>课外技能</t>
    <phoneticPr fontId="1" type="noConversion"/>
  </si>
  <si>
    <t>科研训练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</si>
  <si>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</si>
  <si>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</si>
  <si>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</si>
  <si>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</si>
  <si>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</si>
  <si>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</si>
  <si>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</si>
  <si>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</si>
  <si>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</si>
  <si>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</si>
  <si>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第6周</t>
  </si>
  <si>
    <t>第7周</t>
  </si>
  <si>
    <t>第8周</t>
  </si>
  <si>
    <t>总完成度</t>
    <phoneticPr fontId="1" type="noConversion"/>
  </si>
  <si>
    <t>课程相关</t>
    <phoneticPr fontId="1" type="noConversion"/>
  </si>
  <si>
    <t>光学训练</t>
    <phoneticPr fontId="1" type="noConversion"/>
  </si>
  <si>
    <t>奖励关卡</t>
    <phoneticPr fontId="1" type="noConversion"/>
  </si>
  <si>
    <t>晚饭休息</t>
    <phoneticPr fontId="1" type="noConversion"/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</si>
  <si>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</si>
  <si>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</si>
  <si>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</si>
  <si>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</si>
  <si>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</si>
  <si>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</si>
  <si>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</si>
  <si>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</si>
  <si>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</si>
  <si>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</si>
  <si>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吃饭休息</t>
    <phoneticPr fontId="1" type="noConversion"/>
  </si>
  <si>
    <t>整理房间</t>
    <phoneticPr fontId="1" type="noConversion"/>
  </si>
  <si>
    <t>修脚</t>
    <phoneticPr fontId="1" type="noConversion"/>
  </si>
  <si>
    <t>玩游戏</t>
    <phoneticPr fontId="1" type="noConversion"/>
  </si>
  <si>
    <t>睡觉</t>
    <phoneticPr fontId="1" type="noConversion"/>
  </si>
  <si>
    <t>回家</t>
    <phoneticPr fontId="1" type="noConversion"/>
  </si>
  <si>
    <t>包脚</t>
    <phoneticPr fontId="1" type="noConversion"/>
  </si>
  <si>
    <t>起床</t>
    <phoneticPr fontId="1" type="noConversion"/>
  </si>
  <si>
    <t>接受治疗</t>
    <phoneticPr fontId="1" type="noConversion"/>
  </si>
  <si>
    <t>量子力学</t>
    <phoneticPr fontId="1" type="noConversion"/>
  </si>
  <si>
    <t>恢复训练</t>
    <phoneticPr fontId="1" type="noConversion"/>
  </si>
  <si>
    <t>回寝休息</t>
    <phoneticPr fontId="1" type="noConversion"/>
  </si>
  <si>
    <t>唠嗑</t>
    <phoneticPr fontId="1" type="noConversion"/>
  </si>
  <si>
    <t>返校</t>
    <phoneticPr fontId="1" type="noConversion"/>
  </si>
  <si>
    <t>学点英语</t>
    <phoneticPr fontId="1" type="noConversion"/>
  </si>
  <si>
    <t>写点代码</t>
    <phoneticPr fontId="1" type="noConversion"/>
  </si>
  <si>
    <t>和老师讨论</t>
    <phoneticPr fontId="1" type="noConversion"/>
  </si>
  <si>
    <t>和师兄讨论</t>
    <phoneticPr fontId="1" type="noConversion"/>
  </si>
  <si>
    <t>翻译文献</t>
    <phoneticPr fontId="1" type="noConversion"/>
  </si>
  <si>
    <t>读读物理</t>
    <phoneticPr fontId="1" type="noConversion"/>
  </si>
  <si>
    <t>看看b站</t>
    <phoneticPr fontId="1" type="noConversion"/>
  </si>
  <si>
    <t>想想论文</t>
    <phoneticPr fontId="1" type="noConversion"/>
  </si>
  <si>
    <t>洗衣服</t>
    <phoneticPr fontId="1" type="noConversion"/>
  </si>
  <si>
    <t>取个快递</t>
    <phoneticPr fontId="1" type="noConversion"/>
  </si>
  <si>
    <t>听个报告</t>
    <phoneticPr fontId="1" type="noConversion"/>
  </si>
  <si>
    <t>听刘杰报告</t>
    <phoneticPr fontId="1" type="noConversion"/>
  </si>
  <si>
    <t>大洗</t>
    <phoneticPr fontId="1" type="noConversion"/>
  </si>
  <si>
    <t xml:space="preserve">                                                                   ````````````````````45   </t>
    <phoneticPr fontId="1" type="noConversion"/>
  </si>
  <si>
    <t>逛逛</t>
    <phoneticPr fontId="1" type="noConversion"/>
  </si>
  <si>
    <t>看剧</t>
    <phoneticPr fontId="1" type="noConversion"/>
  </si>
  <si>
    <t>制定表格</t>
    <phoneticPr fontId="1" type="noConversion"/>
  </si>
  <si>
    <t>胸与三头</t>
    <phoneticPr fontId="1" type="noConversion"/>
  </si>
  <si>
    <t>背与二头</t>
    <phoneticPr fontId="1" type="noConversion"/>
  </si>
  <si>
    <t>腿与腹肌</t>
    <phoneticPr fontId="1" type="noConversion"/>
  </si>
  <si>
    <t>腿与肩部</t>
    <phoneticPr fontId="1" type="noConversion"/>
  </si>
  <si>
    <t>回家收拾</t>
    <phoneticPr fontId="1" type="noConversion"/>
  </si>
  <si>
    <t>洗袜子</t>
    <phoneticPr fontId="1" type="noConversion"/>
  </si>
  <si>
    <t>洗鞋子</t>
    <phoneticPr fontId="1" type="noConversion"/>
  </si>
  <si>
    <t>开题报告</t>
    <phoneticPr fontId="1" type="noConversion"/>
  </si>
  <si>
    <t>备考6级</t>
    <phoneticPr fontId="1" type="noConversion"/>
  </si>
  <si>
    <r>
      <t>第</t>
    </r>
    <r>
      <rPr>
        <sz val="11"/>
        <color rgb="FFE3771D"/>
        <rFont val="微软雅黑"/>
        <family val="3"/>
        <charset val="134"/>
      </rPr>
      <t>1</t>
    </r>
    <r>
      <rPr>
        <sz val="11"/>
        <color rgb="FFE3771D"/>
        <rFont val="方正粗黑宋简体"/>
        <family val="3"/>
        <charset val="134"/>
      </rPr>
      <t>周</t>
    </r>
    <phoneticPr fontId="1" type="noConversion"/>
  </si>
  <si>
    <t>取快递</t>
    <phoneticPr fontId="1" type="noConversion"/>
  </si>
  <si>
    <t xml:space="preserve">     </t>
    <phoneticPr fontId="1" type="noConversion"/>
  </si>
  <si>
    <t>kkkkkkkkkkkkkkkk</t>
    <phoneticPr fontId="1" type="noConversion"/>
  </si>
  <si>
    <t>zky</t>
    <phoneticPr fontId="1" type="noConversion"/>
  </si>
  <si>
    <t>光学报告</t>
    <phoneticPr fontId="1" type="noConversion"/>
  </si>
  <si>
    <t>讨论问题</t>
    <phoneticPr fontId="1" type="noConversion"/>
  </si>
  <si>
    <t>推导公式</t>
    <phoneticPr fontId="1" type="noConversion"/>
  </si>
  <si>
    <t>会晤</t>
    <phoneticPr fontId="1" type="noConversion"/>
  </si>
  <si>
    <t>导游</t>
    <phoneticPr fontId="1" type="noConversion"/>
  </si>
  <si>
    <t>熙街</t>
    <phoneticPr fontId="1" type="noConversion"/>
  </si>
  <si>
    <t>火锅</t>
    <phoneticPr fontId="1" type="noConversion"/>
  </si>
  <si>
    <t>重制表格</t>
    <phoneticPr fontId="1" type="noConversion"/>
  </si>
  <si>
    <t>绘制方法</t>
    <phoneticPr fontId="1" type="noConversion"/>
  </si>
  <si>
    <t>绘制图表</t>
    <phoneticPr fontId="1" type="noConversion"/>
  </si>
  <si>
    <t xml:space="preserve">  </t>
    <phoneticPr fontId="1" type="noConversion"/>
  </si>
  <si>
    <t>修改代码</t>
    <phoneticPr fontId="1" type="noConversion"/>
  </si>
  <si>
    <t>了解GIT</t>
    <phoneticPr fontId="1" type="noConversion"/>
  </si>
  <si>
    <t>详细计划</t>
    <phoneticPr fontId="1" type="noConversion"/>
  </si>
  <si>
    <t>完善代码</t>
    <phoneticPr fontId="1" type="noConversion"/>
  </si>
  <si>
    <t>意外！！</t>
    <phoneticPr fontId="1" type="noConversion"/>
  </si>
  <si>
    <t>体检看病</t>
    <phoneticPr fontId="1" type="noConversion"/>
  </si>
  <si>
    <t>剪头吃饭</t>
    <phoneticPr fontId="1" type="noConversion"/>
  </si>
  <si>
    <t>洗漱</t>
    <phoneticPr fontId="1" type="noConversion"/>
  </si>
  <si>
    <t>听报告</t>
    <phoneticPr fontId="1" type="noConversion"/>
  </si>
  <si>
    <t>去包脚</t>
    <phoneticPr fontId="1" type="noConversion"/>
  </si>
  <si>
    <t>包脚中</t>
    <phoneticPr fontId="1" type="noConversion"/>
  </si>
  <si>
    <t>乘车返校</t>
    <phoneticPr fontId="1" type="noConversion"/>
  </si>
  <si>
    <t>坐车</t>
    <phoneticPr fontId="1" type="noConversion"/>
  </si>
  <si>
    <t>回寝室</t>
    <phoneticPr fontId="1" type="noConversion"/>
  </si>
  <si>
    <t>完成PPT</t>
    <phoneticPr fontId="1" type="noConversion"/>
  </si>
  <si>
    <t>参加组会</t>
    <phoneticPr fontId="1" type="noConversion"/>
  </si>
  <si>
    <t>备考6级</t>
    <phoneticPr fontId="1" type="noConversion"/>
  </si>
  <si>
    <t>整合代码</t>
    <phoneticPr fontId="1" type="noConversion"/>
  </si>
  <si>
    <t>完成搜寻</t>
    <phoneticPr fontId="1" type="noConversion"/>
  </si>
  <si>
    <t>实现整合</t>
    <phoneticPr fontId="1" type="noConversion"/>
  </si>
  <si>
    <t>开始推导</t>
    <phoneticPr fontId="1" type="noConversion"/>
  </si>
  <si>
    <t>继续编程</t>
    <phoneticPr fontId="1" type="noConversion"/>
  </si>
  <si>
    <t>完成推导</t>
    <phoneticPr fontId="1" type="noConversion"/>
  </si>
  <si>
    <t>写论文</t>
    <phoneticPr fontId="1" type="noConversion"/>
  </si>
  <si>
    <t>相对论</t>
    <phoneticPr fontId="1" type="noConversion"/>
  </si>
  <si>
    <t>整理东西</t>
    <phoneticPr fontId="1" type="noConversion"/>
  </si>
  <si>
    <t>联系好友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</si>
</sst>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b/>
      <sz val="11"/>
      <color rgb="FFFF0000"/>
      <name val="华文楷体"/>
      <family val="3"/>
      <charset val="134"/>
    </font>
    <font>
      <b/>
      <sz val="11"/>
      <color theme="2" tint="-0.499984740745262"/>
      <name val="华文楷体"/>
      <family val="3"/>
      <charset val="134"/>
    </font>
    <font>
      <b/>
      <sz val="11"/>
      <color theme="2" tint="-0.74999237037263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1"/>
      <color theme="9"/>
      <name val="华文楷体"/>
      <family val="3"/>
      <charset val="134"/>
    </font>
    <font>
      <b/>
      <sz val="11"/>
      <color theme="6" tint="-0.499984740745262"/>
      <name val="华文楷体"/>
      <family val="3"/>
      <charset val="134"/>
    </font>
    <font>
      <b/>
      <sz val="11"/>
      <color rgb="FF7030A0"/>
      <name val="华文楷体"/>
      <family val="3"/>
      <charset val="134"/>
    </font>
    <font>
      <b/>
      <sz val="11"/>
      <color rgb="FFC00000"/>
      <name val="华文楷体"/>
      <family val="3"/>
      <charset val="134"/>
    </font>
    <font>
      <b/>
      <sz val="11"/>
      <color theme="3" tint="0.39997558519241921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1"/>
      <color theme="1"/>
      <name val="微软雅黑"/>
      <family val="3"/>
      <charset val="134"/>
    </font>
    <font>
      <sz val="11"/>
      <color rgb="FFE3771D"/>
      <name val="微软雅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81"/>
      <name val="华文楷体"/>
      <family val="3"/>
      <charset val="134"/>
    </font>
    <font>
      <b/>
      <sz val="11"/>
      <color indexed="81"/>
      <name val="宋体"/>
      <family val="3"/>
      <charset val="134"/>
    </font>
    <font>
      <b/>
      <sz val="11"/>
      <color theme="1" tint="0.499984740745262"/>
      <name val="华文楷体"/>
      <family val="3"/>
      <charset val="134"/>
    </font>
    <font>
      <b/>
      <sz val="11"/>
      <color theme="5"/>
      <name val="华文楷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39573351237523"/>
      </left>
      <right/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 style="mediumDashed">
        <color theme="3" tint="0.39985351115451523"/>
      </left>
      <right/>
      <top style="mediumDashed">
        <color theme="3" tint="0.39985351115451523"/>
      </top>
      <bottom/>
      <diagonal/>
    </border>
    <border>
      <left/>
      <right/>
      <top style="mediumDashed">
        <color theme="3" tint="0.39985351115451523"/>
      </top>
      <bottom/>
      <diagonal/>
    </border>
    <border>
      <left/>
      <right style="mediumDashed">
        <color theme="3" tint="0.39985351115451523"/>
      </right>
      <top style="mediumDashed">
        <color theme="3" tint="0.39985351115451523"/>
      </top>
      <bottom/>
      <diagonal/>
    </border>
    <border>
      <left style="mediumDashed">
        <color theme="3" tint="0.39985351115451523"/>
      </left>
      <right/>
      <top/>
      <bottom/>
      <diagonal/>
    </border>
    <border>
      <left/>
      <right style="mediumDashed">
        <color theme="3" tint="0.39985351115451523"/>
      </right>
      <top/>
      <bottom/>
      <diagonal/>
    </border>
    <border>
      <left style="mediumDashed">
        <color theme="3" tint="0.39985351115451523"/>
      </left>
      <right/>
      <top/>
      <bottom style="mediumDashed">
        <color theme="3" tint="0.39985351115451523"/>
      </bottom>
      <diagonal/>
    </border>
    <border>
      <left/>
      <right/>
      <top/>
      <bottom style="mediumDashed">
        <color theme="3" tint="0.39985351115451523"/>
      </bottom>
      <diagonal/>
    </border>
    <border>
      <left/>
      <right style="mediumDashed">
        <color theme="3" tint="0.39985351115451523"/>
      </right>
      <top/>
      <bottom style="mediumDashed">
        <color theme="3" tint="0.39985351115451523"/>
      </bottom>
      <diagonal/>
    </border>
    <border>
      <left style="mediumDashed">
        <color theme="3" tint="0.39982299264503923"/>
      </left>
      <right/>
      <top style="mediumDashed">
        <color theme="3" tint="0.39982299264503923"/>
      </top>
      <bottom/>
      <diagonal/>
    </border>
    <border>
      <left/>
      <right/>
      <top style="mediumDashed">
        <color theme="3" tint="0.39982299264503923"/>
      </top>
      <bottom/>
      <diagonal/>
    </border>
    <border>
      <left/>
      <right style="mediumDashed">
        <color theme="3" tint="0.39982299264503923"/>
      </right>
      <top style="mediumDashed">
        <color theme="3" tint="0.39982299264503923"/>
      </top>
      <bottom/>
      <diagonal/>
    </border>
    <border>
      <left style="mediumDashed">
        <color theme="3" tint="0.39982299264503923"/>
      </left>
      <right/>
      <top/>
      <bottom/>
      <diagonal/>
    </border>
    <border>
      <left/>
      <right style="mediumDashed">
        <color theme="3" tint="0.39982299264503923"/>
      </right>
      <top/>
      <bottom/>
      <diagonal/>
    </border>
    <border>
      <left style="mediumDashed">
        <color theme="3" tint="0.39982299264503923"/>
      </left>
      <right/>
      <top/>
      <bottom style="mediumDashed">
        <color theme="3" tint="0.39982299264503923"/>
      </bottom>
      <diagonal/>
    </border>
    <border>
      <left/>
      <right/>
      <top/>
      <bottom style="mediumDashed">
        <color theme="3" tint="0.39982299264503923"/>
      </bottom>
      <diagonal/>
    </border>
    <border>
      <left/>
      <right style="mediumDashed">
        <color theme="3" tint="0.39982299264503923"/>
      </right>
      <top/>
      <bottom style="mediumDashed">
        <color theme="3" tint="0.39982299264503923"/>
      </bottom>
      <diagonal/>
    </border>
    <border>
      <left style="mediumDashDotDot">
        <color theme="3" tint="0.39979247413556324"/>
      </left>
      <right/>
      <top style="mediumDashDotDot">
        <color theme="3" tint="0.39979247413556324"/>
      </top>
      <bottom/>
      <diagonal/>
    </border>
    <border>
      <left/>
      <right/>
      <top style="mediumDashDotDot">
        <color theme="3" tint="0.39979247413556324"/>
      </top>
      <bottom/>
      <diagonal/>
    </border>
    <border>
      <left/>
      <right style="mediumDashDotDot">
        <color theme="3" tint="0.39979247413556324"/>
      </right>
      <top style="mediumDashDotDot">
        <color theme="3" tint="0.39979247413556324"/>
      </top>
      <bottom/>
      <diagonal/>
    </border>
    <border>
      <left style="mediumDashDotDot">
        <color theme="3" tint="0.39979247413556324"/>
      </left>
      <right/>
      <top/>
      <bottom/>
      <diagonal/>
    </border>
    <border>
      <left/>
      <right style="mediumDashDotDot">
        <color theme="3" tint="0.39979247413556324"/>
      </right>
      <top/>
      <bottom/>
      <diagonal/>
    </border>
    <border>
      <left style="mediumDashDotDot">
        <color theme="3" tint="0.39979247413556324"/>
      </left>
      <right/>
      <top/>
      <bottom style="mediumDashDotDot">
        <color theme="3" tint="0.39979247413556324"/>
      </bottom>
      <diagonal/>
    </border>
    <border>
      <left/>
      <right/>
      <top/>
      <bottom style="mediumDashDotDot">
        <color theme="3" tint="0.39979247413556324"/>
      </bottom>
      <diagonal/>
    </border>
    <border>
      <left/>
      <right style="mediumDashDotDot">
        <color theme="3" tint="0.39979247413556324"/>
      </right>
      <top/>
      <bottom style="mediumDashDotDot">
        <color theme="3" tint="0.39979247413556324"/>
      </bottom>
      <diagonal/>
    </border>
    <border>
      <left style="mediumDashDotDot">
        <color theme="3" tint="0.39991454817346722"/>
      </left>
      <right/>
      <top style="mediumDashDotDot">
        <color theme="3" tint="0.39991454817346722"/>
      </top>
      <bottom/>
      <diagonal/>
    </border>
    <border>
      <left/>
      <right style="mediumDashDotDot">
        <color theme="3" tint="0.39991454817346722"/>
      </right>
      <top style="mediumDashDotDot">
        <color theme="3" tint="0.39991454817346722"/>
      </top>
      <bottom/>
      <diagonal/>
    </border>
    <border>
      <left style="mediumDashDotDot">
        <color theme="3" tint="0.39991454817346722"/>
      </left>
      <right/>
      <top/>
      <bottom/>
      <diagonal/>
    </border>
    <border>
      <left/>
      <right style="mediumDashDotDot">
        <color theme="3" tint="0.39991454817346722"/>
      </right>
      <top/>
      <bottom/>
      <diagonal/>
    </border>
    <border>
      <left style="mediumDashDotDot">
        <color theme="3" tint="0.39991454817346722"/>
      </left>
      <right/>
      <top/>
      <bottom style="mediumDashDotDot">
        <color theme="3" tint="0.39991454817346722"/>
      </bottom>
      <diagonal/>
    </border>
    <border>
      <left/>
      <right style="mediumDashDotDot">
        <color theme="3" tint="0.39991454817346722"/>
      </right>
      <top/>
      <bottom style="mediumDashDotDot">
        <color theme="3" tint="0.39991454817346722"/>
      </bottom>
      <diagonal/>
    </border>
    <border>
      <left style="mediumDashDotDot">
        <color theme="3" tint="0.39976195562608724"/>
      </left>
      <right/>
      <top style="mediumDashDotDot">
        <color theme="3" tint="0.39976195562608724"/>
      </top>
      <bottom/>
      <diagonal/>
    </border>
    <border>
      <left/>
      <right/>
      <top style="mediumDashDotDot">
        <color theme="3" tint="0.39976195562608724"/>
      </top>
      <bottom/>
      <diagonal/>
    </border>
    <border>
      <left/>
      <right style="mediumDashDotDot">
        <color theme="3" tint="0.39976195562608724"/>
      </right>
      <top style="mediumDashDotDot">
        <color theme="3" tint="0.39976195562608724"/>
      </top>
      <bottom/>
      <diagonal/>
    </border>
    <border>
      <left style="mediumDashDotDot">
        <color theme="3" tint="0.39976195562608724"/>
      </left>
      <right/>
      <top/>
      <bottom/>
      <diagonal/>
    </border>
    <border>
      <left/>
      <right style="mediumDashDotDot">
        <color theme="3" tint="0.39976195562608724"/>
      </right>
      <top/>
      <bottom/>
      <diagonal/>
    </border>
    <border>
      <left style="mediumDashDotDot">
        <color theme="3" tint="0.39976195562608724"/>
      </left>
      <right/>
      <top/>
      <bottom style="mediumDashDotDot">
        <color theme="3" tint="0.39976195562608724"/>
      </bottom>
      <diagonal/>
    </border>
    <border>
      <left/>
      <right/>
      <top/>
      <bottom style="mediumDashDotDot">
        <color theme="3" tint="0.39976195562608724"/>
      </bottom>
      <diagonal/>
    </border>
    <border>
      <left style="mediumDashDotDot">
        <color theme="3" tint="0.39973143711661124"/>
      </left>
      <right/>
      <top style="mediumDashDotDot">
        <color theme="3" tint="0.39973143711661124"/>
      </top>
      <bottom/>
      <diagonal/>
    </border>
    <border>
      <left/>
      <right/>
      <top style="mediumDashDotDot">
        <color theme="3" tint="0.39973143711661124"/>
      </top>
      <bottom/>
      <diagonal/>
    </border>
    <border>
      <left/>
      <right style="mediumDashDotDot">
        <color theme="3" tint="0.39973143711661124"/>
      </right>
      <top style="mediumDashDotDot">
        <color theme="3" tint="0.39973143711661124"/>
      </top>
      <bottom/>
      <diagonal/>
    </border>
    <border>
      <left style="mediumDashDotDot">
        <color theme="3" tint="0.39973143711661124"/>
      </left>
      <right/>
      <top/>
      <bottom/>
      <diagonal/>
    </border>
    <border>
      <left/>
      <right style="mediumDashDotDot">
        <color theme="3" tint="0.39973143711661124"/>
      </right>
      <top/>
      <bottom/>
      <diagonal/>
    </border>
    <border>
      <left style="mediumDashDotDot">
        <color theme="3" tint="0.39973143711661124"/>
      </left>
      <right/>
      <top/>
      <bottom style="mediumDashDotDot">
        <color theme="3" tint="0.39973143711661124"/>
      </bottom>
      <diagonal/>
    </border>
    <border>
      <left/>
      <right/>
      <top/>
      <bottom style="mediumDashDotDot">
        <color theme="3" tint="0.39973143711661124"/>
      </bottom>
      <diagonal/>
    </border>
    <border>
      <left/>
      <right style="mediumDashDotDot">
        <color theme="3" tint="0.39973143711661124"/>
      </right>
      <top/>
      <bottom style="mediumDashDotDot">
        <color theme="3" tint="0.3997314371166112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1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7" borderId="0" xfId="0" applyFont="1" applyFill="1"/>
    <xf numFmtId="0" fontId="6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7" fillId="7" borderId="0" xfId="0" applyNumberFormat="1" applyFont="1" applyFill="1" applyBorder="1" applyAlignment="1">
      <alignment horizontal="center"/>
    </xf>
    <xf numFmtId="9" fontId="7" fillId="7" borderId="0" xfId="1" applyFont="1" applyFill="1" applyBorder="1" applyAlignment="1">
      <alignment horizontal="center"/>
    </xf>
    <xf numFmtId="0" fontId="6" fillId="0" borderId="0" xfId="0" applyFont="1" applyFill="1"/>
    <xf numFmtId="9" fontId="4" fillId="0" borderId="0" xfId="0" applyNumberFormat="1" applyFont="1" applyAlignment="1">
      <alignment horizontal="center"/>
    </xf>
    <xf numFmtId="9" fontId="7" fillId="0" borderId="0" xfId="1" applyFont="1" applyFill="1" applyBorder="1" applyAlignment="1">
      <alignment horizontal="center"/>
    </xf>
    <xf numFmtId="9" fontId="7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9" fontId="12" fillId="0" borderId="10" xfId="0" applyNumberFormat="1" applyFont="1" applyFill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58" fontId="9" fillId="7" borderId="12" xfId="0" applyNumberFormat="1" applyFont="1" applyFill="1" applyBorder="1" applyAlignment="1">
      <alignment horizontal="center" vertical="center"/>
    </xf>
    <xf numFmtId="58" fontId="9" fillId="7" borderId="13" xfId="0" applyNumberFormat="1" applyFont="1" applyFill="1" applyBorder="1" applyAlignment="1">
      <alignment horizontal="center" vertical="center"/>
    </xf>
    <xf numFmtId="20" fontId="10" fillId="7" borderId="14" xfId="0" applyNumberFormat="1" applyFont="1" applyFill="1" applyBorder="1" applyAlignment="1">
      <alignment horizontal="center" vertical="center"/>
    </xf>
    <xf numFmtId="20" fontId="10" fillId="7" borderId="16" xfId="0" applyNumberFormat="1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2" fillId="9" borderId="17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58" fontId="9" fillId="7" borderId="20" xfId="0" applyNumberFormat="1" applyFont="1" applyFill="1" applyBorder="1" applyAlignment="1">
      <alignment horizontal="center" vertical="center"/>
    </xf>
    <xf numFmtId="58" fontId="9" fillId="7" borderId="21" xfId="0" applyNumberFormat="1" applyFont="1" applyFill="1" applyBorder="1" applyAlignment="1">
      <alignment horizontal="center" vertical="center"/>
    </xf>
    <xf numFmtId="20" fontId="10" fillId="7" borderId="22" xfId="0" applyNumberFormat="1" applyFont="1" applyFill="1" applyBorder="1" applyAlignment="1">
      <alignment horizontal="center" vertical="center"/>
    </xf>
    <xf numFmtId="20" fontId="10" fillId="7" borderId="24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58" fontId="9" fillId="7" borderId="28" xfId="0" applyNumberFormat="1" applyFont="1" applyFill="1" applyBorder="1" applyAlignment="1">
      <alignment horizontal="center" vertical="center"/>
    </xf>
    <xf numFmtId="58" fontId="9" fillId="7" borderId="29" xfId="0" applyNumberFormat="1" applyFont="1" applyFill="1" applyBorder="1" applyAlignment="1">
      <alignment horizontal="center" vertical="center"/>
    </xf>
    <xf numFmtId="20" fontId="10" fillId="7" borderId="30" xfId="0" applyNumberFormat="1" applyFont="1" applyFill="1" applyBorder="1" applyAlignment="1">
      <alignment horizontal="center" vertical="center"/>
    </xf>
    <xf numFmtId="20" fontId="10" fillId="7" borderId="32" xfId="0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/>
    </xf>
    <xf numFmtId="0" fontId="12" fillId="9" borderId="33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58" fontId="9" fillId="7" borderId="42" xfId="0" applyNumberFormat="1" applyFont="1" applyFill="1" applyBorder="1" applyAlignment="1">
      <alignment horizontal="center" vertical="center"/>
    </xf>
    <xf numFmtId="58" fontId="9" fillId="7" borderId="43" xfId="0" applyNumberFormat="1" applyFont="1" applyFill="1" applyBorder="1" applyAlignment="1">
      <alignment horizontal="center" vertical="center"/>
    </xf>
    <xf numFmtId="20" fontId="10" fillId="7" borderId="44" xfId="0" applyNumberFormat="1" applyFont="1" applyFill="1" applyBorder="1" applyAlignment="1">
      <alignment horizontal="center" vertical="center"/>
    </xf>
    <xf numFmtId="20" fontId="10" fillId="7" borderId="46" xfId="0" applyNumberFormat="1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2" fillId="8" borderId="33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center" vertical="center"/>
    </xf>
    <xf numFmtId="0" fontId="12" fillId="9" borderId="34" xfId="0" applyFont="1" applyFill="1" applyBorder="1" applyAlignment="1">
      <alignment horizontal="center" vertical="center"/>
    </xf>
    <xf numFmtId="0" fontId="12" fillId="9" borderId="47" xfId="0" applyFont="1" applyFill="1" applyBorder="1" applyAlignment="1">
      <alignment horizontal="center" vertical="center"/>
    </xf>
    <xf numFmtId="0" fontId="12" fillId="8" borderId="47" xfId="0" applyFont="1" applyFill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58" fontId="9" fillId="7" borderId="49" xfId="0" applyNumberFormat="1" applyFont="1" applyFill="1" applyBorder="1" applyAlignment="1">
      <alignment horizontal="center" vertical="center"/>
    </xf>
    <xf numFmtId="58" fontId="9" fillId="7" borderId="50" xfId="0" applyNumberFormat="1" applyFont="1" applyFill="1" applyBorder="1" applyAlignment="1">
      <alignment horizontal="center" vertical="center"/>
    </xf>
    <xf numFmtId="20" fontId="10" fillId="7" borderId="51" xfId="0" applyNumberFormat="1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52" xfId="0" applyFont="1" applyFill="1" applyBorder="1" applyAlignment="1">
      <alignment horizontal="center" vertical="center"/>
    </xf>
    <xf numFmtId="0" fontId="12" fillId="0" borderId="52" xfId="0" applyFont="1" applyFill="1" applyBorder="1" applyAlignment="1">
      <alignment horizontal="center" vertical="center"/>
    </xf>
    <xf numFmtId="20" fontId="10" fillId="7" borderId="53" xfId="0" applyNumberFormat="1" applyFont="1" applyFill="1" applyBorder="1" applyAlignment="1">
      <alignment horizontal="center" vertical="center"/>
    </xf>
    <xf numFmtId="0" fontId="13" fillId="8" borderId="54" xfId="0" applyFont="1" applyFill="1" applyBorder="1" applyAlignment="1">
      <alignment horizontal="center" vertical="center"/>
    </xf>
    <xf numFmtId="0" fontId="12" fillId="8" borderId="54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8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2" fillId="9" borderId="54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样式 1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8852620607689344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'1周'!$C$2:$I$2</c:f>
              <c:numCache>
                <c:formatCode>m"月"d"日"</c:formatCode>
                <c:ptCount val="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</c:numCache>
            </c:numRef>
          </c:cat>
          <c:val>
            <c:numRef>
              <c:f>'1周'!$C$21:$I$21</c:f>
              <c:numCache>
                <c:formatCode>0%</c:formatCode>
                <c:ptCount val="7"/>
                <c:pt idx="0">
                  <c:v>0.82352941176470584</c:v>
                </c:pt>
                <c:pt idx="1">
                  <c:v>0.88235294117647056</c:v>
                </c:pt>
                <c:pt idx="2">
                  <c:v>1</c:v>
                </c:pt>
                <c:pt idx="3">
                  <c:v>0.94117647058823528</c:v>
                </c:pt>
                <c:pt idx="4">
                  <c:v>0.94117647058823528</c:v>
                </c:pt>
                <c:pt idx="5">
                  <c:v>0.94117647058823528</c:v>
                </c:pt>
                <c:pt idx="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B70-B802-162D6110F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'2周'!$C$2:$I$2</c:f>
              <c:numCache>
                <c:formatCode>m"月"d"日"</c:formatCode>
                <c:ptCount val="7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</c:numCache>
            </c:numRef>
          </c:cat>
          <c:val>
            <c:numRef>
              <c:f>'2周'!$C$21:$I$21</c:f>
              <c:numCache>
                <c:formatCode>0%</c:formatCode>
                <c:ptCount val="7"/>
                <c:pt idx="0">
                  <c:v>0.88235294117647056</c:v>
                </c:pt>
                <c:pt idx="1">
                  <c:v>0.88235294117647056</c:v>
                </c:pt>
                <c:pt idx="2">
                  <c:v>0.88235294117647056</c:v>
                </c:pt>
                <c:pt idx="3">
                  <c:v>0.76470588235294112</c:v>
                </c:pt>
                <c:pt idx="4">
                  <c:v>0.76470588235294112</c:v>
                </c:pt>
                <c:pt idx="5">
                  <c:v>0.52941176470588236</c:v>
                </c:pt>
                <c:pt idx="6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624-A872-09B4A21C07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'3周'!$C$2:$I$2</c:f>
              <c:numCache>
                <c:formatCode>m"月"d"日"</c:formatCode>
                <c:ptCount val="7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</c:numCache>
            </c:numRef>
          </c:cat>
          <c:val>
            <c:numRef>
              <c:f>'3周'!$C$21:$I$21</c:f>
              <c:numCache>
                <c:formatCode>0%</c:formatCode>
                <c:ptCount val="7"/>
                <c:pt idx="0">
                  <c:v>0.88235294117647056</c:v>
                </c:pt>
                <c:pt idx="1">
                  <c:v>0.82352941176470584</c:v>
                </c:pt>
                <c:pt idx="2">
                  <c:v>0.82352941176470584</c:v>
                </c:pt>
                <c:pt idx="3">
                  <c:v>0.70588235294117652</c:v>
                </c:pt>
                <c:pt idx="4">
                  <c:v>0.76470588235294112</c:v>
                </c:pt>
                <c:pt idx="5">
                  <c:v>0.76470588235294112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1-44A7-91B4-7E5245B27C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'4周'!$C$2:$I$2</c:f>
              <c:numCache>
                <c:formatCode>m"月"d"日"</c:formatCode>
                <c:ptCount val="7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</c:numCache>
            </c:numRef>
          </c:cat>
          <c:val>
            <c:numRef>
              <c:f>'4周'!$C$21:$I$21</c:f>
              <c:numCache>
                <c:formatCode>0%</c:formatCode>
                <c:ptCount val="7"/>
                <c:pt idx="0">
                  <c:v>0.82352941176470584</c:v>
                </c:pt>
                <c:pt idx="1">
                  <c:v>0.88235294117647056</c:v>
                </c:pt>
                <c:pt idx="2">
                  <c:v>0.88235294117647056</c:v>
                </c:pt>
                <c:pt idx="3">
                  <c:v>0.94117647058823528</c:v>
                </c:pt>
                <c:pt idx="4">
                  <c:v>0.70588235294117652</c:v>
                </c:pt>
                <c:pt idx="5">
                  <c:v>0.6470588235294118</c:v>
                </c:pt>
                <c:pt idx="6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400-B253-9CE6273926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0.83333333333333337</c:v>
                </c:pt>
                <c:pt idx="1">
                  <c:v>0.94444444444444442</c:v>
                </c:pt>
                <c:pt idx="2">
                  <c:v>0.88888888888888884</c:v>
                </c:pt>
                <c:pt idx="3">
                  <c:v>0.55555555555555558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6-4E73-A623-03131462C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6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0.88888888888888884</c:v>
                </c:pt>
                <c:pt idx="1">
                  <c:v>0.77777777777777779</c:v>
                </c:pt>
                <c:pt idx="2">
                  <c:v>0.66666666666666663</c:v>
                </c:pt>
                <c:pt idx="3">
                  <c:v>0.5</c:v>
                </c:pt>
                <c:pt idx="4">
                  <c:v>0.22222222222222221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273-B0FE-8B8FE7F09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9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'9周 '!$C$2:$I$2</c:f>
              <c:numCache>
                <c:formatCode>m"月"d"日"</c:formatCode>
                <c:ptCount val="7"/>
                <c:pt idx="0">
                  <c:v>44312</c:v>
                </c:pt>
                <c:pt idx="1">
                  <c:v>44313</c:v>
                </c:pt>
                <c:pt idx="2">
                  <c:v>44314</c:v>
                </c:pt>
                <c:pt idx="3">
                  <c:v>44315</c:v>
                </c:pt>
                <c:pt idx="4">
                  <c:v>44316</c:v>
                </c:pt>
                <c:pt idx="5">
                  <c:v>44317</c:v>
                </c:pt>
                <c:pt idx="6">
                  <c:v>44318</c:v>
                </c:pt>
              </c:numCache>
            </c:numRef>
          </c:cat>
          <c:val>
            <c:numRef>
              <c:f>'9周 '!$C$22:$I$22</c:f>
              <c:numCache>
                <c:formatCode>0%</c:formatCode>
                <c:ptCount val="7"/>
                <c:pt idx="0">
                  <c:v>0.72222222222222221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4-49E1-B58A-F678FB3E5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19351754681198E-2"/>
          <c:y val="0.23154149855118769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合计!$C$4:$C$17</c:f>
              <c:strCache>
                <c:ptCount val="14"/>
                <c:pt idx="0">
                  <c:v>第1周</c:v>
                </c:pt>
                <c:pt idx="1">
                  <c:v>第6周</c:v>
                </c:pt>
                <c:pt idx="2">
                  <c:v>第7周</c:v>
                </c:pt>
                <c:pt idx="3">
                  <c:v>第8周</c:v>
                </c:pt>
                <c:pt idx="4">
                  <c:v>第9周</c:v>
                </c:pt>
                <c:pt idx="5">
                  <c:v>第10周</c:v>
                </c:pt>
                <c:pt idx="6">
                  <c:v>第11周</c:v>
                </c:pt>
                <c:pt idx="7">
                  <c:v>第12周</c:v>
                </c:pt>
                <c:pt idx="8">
                  <c:v>第13周</c:v>
                </c:pt>
                <c:pt idx="9">
                  <c:v>第14周</c:v>
                </c:pt>
                <c:pt idx="10">
                  <c:v>第15周</c:v>
                </c:pt>
                <c:pt idx="11">
                  <c:v>第16周</c:v>
                </c:pt>
                <c:pt idx="12">
                  <c:v>第17周</c:v>
                </c:pt>
                <c:pt idx="13">
                  <c:v>第18周</c:v>
                </c:pt>
              </c:strCache>
            </c:strRef>
          </c:cat>
          <c:val>
            <c:numRef>
              <c:f>合计!$D$4:$D$17</c:f>
              <c:numCache>
                <c:formatCode>0%</c:formatCode>
                <c:ptCount val="14"/>
                <c:pt idx="0">
                  <c:v>0.89915966386554635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0.89915966386554635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5-4B0C-AD0C-928ED6B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6588848"/>
        <c:axId val="236589408"/>
      </c:lineChart>
      <c:catAx>
        <c:axId val="2365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9408"/>
        <c:crosses val="autoZero"/>
        <c:auto val="1"/>
        <c:lblAlgn val="ctr"/>
        <c:lblOffset val="100"/>
        <c:noMultiLvlLbl val="0"/>
      </c:catAx>
      <c:valAx>
        <c:axId val="2365894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739D94-73FF-42DE-8A94-3296FA18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983E0F0-D980-4A1B-ACFE-21DDCBEEB67B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4C1D31-87FF-456F-9B6E-364482A06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BAA5E4EF-A3EB-4484-B8F7-F8A139ADDD2E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DE1F81-DDFF-4117-9BBA-D92008D8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B8CA69-13F9-4FB3-AA02-52DE67BD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D294A4-0268-4131-9A3C-A9A48DB2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B87393-D821-4A10-B20F-409EA1544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3"/>
  <sheetViews>
    <sheetView zoomScale="130" zoomScaleNormal="130" workbookViewId="0">
      <selection activeCell="J2" sqref="J2:L9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0" t="s">
        <v>10</v>
      </c>
      <c r="C2" s="51">
        <v>44256</v>
      </c>
      <c r="D2" s="51">
        <v>44257</v>
      </c>
      <c r="E2" s="51">
        <v>44258</v>
      </c>
      <c r="F2" s="51">
        <v>44259</v>
      </c>
      <c r="G2" s="51">
        <v>44260</v>
      </c>
      <c r="H2" s="51">
        <v>44261</v>
      </c>
      <c r="I2" s="52">
        <v>44262</v>
      </c>
      <c r="J2" s="21"/>
      <c r="K2" s="22"/>
      <c r="L2" s="23" t="s">
        <v>17</v>
      </c>
      <c r="M2" s="1"/>
    </row>
    <row r="3" spans="1:14" ht="16.5">
      <c r="A3" s="46"/>
      <c r="B3" s="53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0</v>
      </c>
      <c r="H3" s="36" t="s">
        <v>35</v>
      </c>
      <c r="I3" s="63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53">
        <v>0.35416666666666669</v>
      </c>
      <c r="C4" s="37" t="s">
        <v>40</v>
      </c>
      <c r="D4" s="37" t="s">
        <v>40</v>
      </c>
      <c r="E4" s="37" t="s">
        <v>40</v>
      </c>
      <c r="F4" s="37" t="s">
        <v>40</v>
      </c>
      <c r="G4" s="40" t="s">
        <v>36</v>
      </c>
      <c r="H4" s="36" t="s">
        <v>0</v>
      </c>
      <c r="I4" s="64" t="s">
        <v>40</v>
      </c>
      <c r="J4" s="24"/>
      <c r="K4" s="27"/>
      <c r="L4" s="28" t="s">
        <v>2</v>
      </c>
    </row>
    <row r="5" spans="1:14" ht="17.25" thickBot="1">
      <c r="A5" s="46"/>
      <c r="B5" s="53">
        <v>0.39583333333333331</v>
      </c>
      <c r="C5" s="37" t="s">
        <v>40</v>
      </c>
      <c r="D5" s="37" t="s">
        <v>40</v>
      </c>
      <c r="E5" s="37" t="s">
        <v>40</v>
      </c>
      <c r="F5" s="40" t="s">
        <v>54</v>
      </c>
      <c r="G5" s="40" t="s">
        <v>36</v>
      </c>
      <c r="H5" s="49" t="s">
        <v>45</v>
      </c>
      <c r="I5" s="65" t="s">
        <v>40</v>
      </c>
      <c r="J5" s="20" t="s">
        <v>8</v>
      </c>
      <c r="K5" s="29"/>
      <c r="L5" s="30" t="s">
        <v>3</v>
      </c>
    </row>
    <row r="6" spans="1:14" ht="17.25" thickBot="1">
      <c r="A6" s="46"/>
      <c r="B6" s="53">
        <v>0.4375</v>
      </c>
      <c r="C6" s="36" t="s">
        <v>41</v>
      </c>
      <c r="D6" s="36" t="s">
        <v>41</v>
      </c>
      <c r="E6" s="36" t="s">
        <v>41</v>
      </c>
      <c r="F6" s="36" t="s">
        <v>41</v>
      </c>
      <c r="G6" s="40" t="s">
        <v>33</v>
      </c>
      <c r="H6" s="36" t="s">
        <v>41</v>
      </c>
      <c r="I6" s="63" t="s">
        <v>41</v>
      </c>
      <c r="J6" s="31"/>
      <c r="K6" s="32"/>
      <c r="L6" s="33" t="s">
        <v>4</v>
      </c>
    </row>
    <row r="7" spans="1:14" ht="13.5" customHeight="1" thickBot="1">
      <c r="A7" s="46"/>
      <c r="B7" s="53">
        <v>0.47916666666666669</v>
      </c>
      <c r="C7" s="36" t="s">
        <v>41</v>
      </c>
      <c r="D7" s="36" t="s">
        <v>41</v>
      </c>
      <c r="E7" s="36" t="s">
        <v>41</v>
      </c>
      <c r="F7" s="36" t="s">
        <v>41</v>
      </c>
      <c r="G7" s="40" t="s">
        <v>33</v>
      </c>
      <c r="H7" s="36" t="s">
        <v>41</v>
      </c>
      <c r="I7" s="63" t="s">
        <v>41</v>
      </c>
      <c r="J7" s="20" t="s">
        <v>9</v>
      </c>
      <c r="K7" s="34"/>
      <c r="L7" s="35" t="s">
        <v>19</v>
      </c>
    </row>
    <row r="8" spans="1:14" ht="16.5">
      <c r="A8" s="46"/>
      <c r="B8" s="53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63" t="s">
        <v>31</v>
      </c>
      <c r="J8" s="47"/>
    </row>
    <row r="9" spans="1:14" ht="16.5">
      <c r="A9" s="46"/>
      <c r="B9" s="53">
        <v>0.5625</v>
      </c>
      <c r="C9" s="38" t="s">
        <v>46</v>
      </c>
      <c r="D9" s="38" t="s">
        <v>46</v>
      </c>
      <c r="E9" s="39" t="s">
        <v>46</v>
      </c>
      <c r="F9" s="38" t="s">
        <v>46</v>
      </c>
      <c r="G9" s="40" t="s">
        <v>43</v>
      </c>
      <c r="H9" s="40" t="s">
        <v>60</v>
      </c>
      <c r="I9" s="67" t="s">
        <v>46</v>
      </c>
      <c r="J9" s="47"/>
    </row>
    <row r="10" spans="1:14" ht="16.5">
      <c r="A10" s="46"/>
      <c r="B10" s="53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40" t="s">
        <v>43</v>
      </c>
      <c r="H10" s="40" t="s">
        <v>60</v>
      </c>
      <c r="I10" s="66" t="s">
        <v>46</v>
      </c>
      <c r="J10" s="47"/>
    </row>
    <row r="11" spans="1:14" ht="16.5">
      <c r="A11" s="46"/>
      <c r="B11" s="53">
        <v>0.64583333333333337</v>
      </c>
      <c r="C11" s="39" t="s">
        <v>48</v>
      </c>
      <c r="D11" s="39" t="s">
        <v>47</v>
      </c>
      <c r="E11" s="39" t="s">
        <v>55</v>
      </c>
      <c r="F11" s="39" t="s">
        <v>47</v>
      </c>
      <c r="G11" s="40" t="s">
        <v>44</v>
      </c>
      <c r="H11" s="40" t="s">
        <v>60</v>
      </c>
      <c r="I11" s="67" t="s">
        <v>46</v>
      </c>
      <c r="J11" s="47"/>
      <c r="K11" s="5"/>
      <c r="L11" s="5"/>
      <c r="M11" s="1"/>
    </row>
    <row r="12" spans="1:14" ht="16.5">
      <c r="A12" s="46"/>
      <c r="B12" s="53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40" t="s">
        <v>44</v>
      </c>
      <c r="H12" s="40" t="s">
        <v>34</v>
      </c>
      <c r="I12" s="66" t="s">
        <v>46</v>
      </c>
      <c r="J12" s="47"/>
      <c r="K12" s="4"/>
      <c r="L12" s="4"/>
      <c r="M12" s="1"/>
    </row>
    <row r="13" spans="1:14" ht="16.5">
      <c r="A13" s="46"/>
      <c r="B13" s="53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40" t="s">
        <v>59</v>
      </c>
      <c r="H13" s="40" t="s">
        <v>61</v>
      </c>
      <c r="I13" s="40" t="s">
        <v>72</v>
      </c>
      <c r="J13" s="47"/>
      <c r="K13" s="5"/>
      <c r="L13" s="5"/>
      <c r="M13" s="1"/>
    </row>
    <row r="14" spans="1:14" ht="16.5">
      <c r="A14" s="46"/>
      <c r="B14" s="53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63" t="s">
        <v>20</v>
      </c>
      <c r="J14" s="47"/>
      <c r="K14" s="6"/>
      <c r="L14" s="6"/>
      <c r="M14" s="2"/>
      <c r="N14" s="3"/>
    </row>
    <row r="15" spans="1:14" ht="16.5">
      <c r="A15" s="46"/>
      <c r="B15" s="53">
        <v>0.79166666666666663</v>
      </c>
      <c r="C15" s="38" t="s">
        <v>49</v>
      </c>
      <c r="D15" s="38" t="s">
        <v>46</v>
      </c>
      <c r="E15" s="39" t="s">
        <v>46</v>
      </c>
      <c r="F15" s="39" t="s">
        <v>46</v>
      </c>
      <c r="G15" s="39" t="s">
        <v>46</v>
      </c>
      <c r="H15" s="40" t="s">
        <v>34</v>
      </c>
      <c r="I15" s="65" t="s">
        <v>40</v>
      </c>
      <c r="J15" s="48" t="s">
        <v>58</v>
      </c>
      <c r="K15" s="6"/>
      <c r="L15" s="6"/>
      <c r="M15" s="2"/>
      <c r="N15" s="3"/>
    </row>
    <row r="16" spans="1:14" ht="16.5">
      <c r="A16" s="46"/>
      <c r="B16" s="53">
        <v>0.83333333333333337</v>
      </c>
      <c r="C16" s="39" t="s">
        <v>49</v>
      </c>
      <c r="D16" s="39" t="s">
        <v>46</v>
      </c>
      <c r="E16" s="39" t="s">
        <v>46</v>
      </c>
      <c r="F16" s="39" t="s">
        <v>46</v>
      </c>
      <c r="G16" s="39" t="s">
        <v>46</v>
      </c>
      <c r="H16" s="40" t="s">
        <v>34</v>
      </c>
      <c r="I16" s="65" t="s">
        <v>40</v>
      </c>
      <c r="J16" s="47"/>
      <c r="K16" s="5"/>
      <c r="L16" s="5"/>
      <c r="M16" s="2"/>
      <c r="N16" s="3"/>
    </row>
    <row r="17" spans="1:15" ht="16.5">
      <c r="A17" s="46"/>
      <c r="B17" s="53">
        <v>0.875</v>
      </c>
      <c r="C17" s="36" t="s">
        <v>42</v>
      </c>
      <c r="D17" s="36" t="s">
        <v>42</v>
      </c>
      <c r="E17" s="39" t="s">
        <v>56</v>
      </c>
      <c r="F17" s="36" t="s">
        <v>42</v>
      </c>
      <c r="G17" s="36" t="s">
        <v>42</v>
      </c>
      <c r="H17" s="36" t="s">
        <v>42</v>
      </c>
      <c r="I17" s="63" t="s">
        <v>42</v>
      </c>
      <c r="J17" s="47"/>
      <c r="K17" s="6"/>
      <c r="L17" s="6"/>
      <c r="M17" s="2"/>
      <c r="N17" s="3"/>
    </row>
    <row r="18" spans="1:15" ht="17.25" thickBot="1">
      <c r="A18" s="46"/>
      <c r="B18" s="53">
        <v>0.91666666666666663</v>
      </c>
      <c r="C18" s="36" t="s">
        <v>53</v>
      </c>
      <c r="D18" s="37" t="s">
        <v>50</v>
      </c>
      <c r="E18" s="36" t="s">
        <v>42</v>
      </c>
      <c r="F18" s="36" t="s">
        <v>53</v>
      </c>
      <c r="G18" s="37" t="s">
        <v>50</v>
      </c>
      <c r="H18" s="40" t="s">
        <v>34</v>
      </c>
      <c r="I18" s="63" t="s">
        <v>57</v>
      </c>
      <c r="J18" s="47"/>
      <c r="K18" s="6"/>
      <c r="L18" s="6"/>
      <c r="M18" s="2"/>
      <c r="N18" s="3"/>
    </row>
    <row r="19" spans="1:15" ht="17.25" thickBot="1">
      <c r="A19" s="46"/>
      <c r="B19" s="54">
        <v>0.95833333333333304</v>
      </c>
      <c r="C19" s="55" t="s">
        <v>45</v>
      </c>
      <c r="D19" s="56" t="s">
        <v>51</v>
      </c>
      <c r="E19" s="57" t="s">
        <v>50</v>
      </c>
      <c r="F19" s="57" t="s">
        <v>50</v>
      </c>
      <c r="G19" s="55" t="s">
        <v>45</v>
      </c>
      <c r="H19" s="56" t="s">
        <v>34</v>
      </c>
      <c r="I19" s="68" t="s">
        <v>50</v>
      </c>
      <c r="J19" s="41" t="s">
        <v>7</v>
      </c>
      <c r="K19" s="6"/>
      <c r="L19" s="6"/>
      <c r="M19" s="2"/>
      <c r="N19" s="3"/>
    </row>
    <row r="20" spans="1:15" ht="16.5">
      <c r="A20" s="46"/>
      <c r="B20" s="127" t="s">
        <v>6</v>
      </c>
      <c r="C20" s="42">
        <f ca="1">[1]!GetColor(K6,C3:C19, 0, 1) + NOW()*0</f>
        <v>14</v>
      </c>
      <c r="D20" s="42">
        <f ca="1">[1]!GetColor(K6,D3:D19, 0, 1) + NOW()*0</f>
        <v>15</v>
      </c>
      <c r="E20" s="42">
        <f ca="1">[1]!GetColor(K6,E3:E19, 0, 1) + NOW()*0</f>
        <v>17</v>
      </c>
      <c r="F20" s="42">
        <f ca="1">[1]!GetColor(K6,F3:F19, 0, 1) + NOW()*0</f>
        <v>16</v>
      </c>
      <c r="G20" s="42">
        <f ca="1">[1]!GetColor(K6,G3:G19, 0, 1) + NOW()*0</f>
        <v>16</v>
      </c>
      <c r="H20" s="42">
        <f ca="1">[1]!GetColor(K6,H3:H19, 0, 1) + NOW()*0</f>
        <v>16</v>
      </c>
      <c r="I20" s="42">
        <f ca="1">[1]!GetColor(K6,I3:I19, 0, 1) + NOW()*0</f>
        <v>13</v>
      </c>
      <c r="J20" s="43">
        <f ca="1">SUM(C20:I20)</f>
        <v>107</v>
      </c>
      <c r="K20" s="6"/>
      <c r="M20" s="2"/>
      <c r="N20" s="3"/>
    </row>
    <row r="21" spans="1:15" ht="17.25" thickBot="1">
      <c r="A21" s="46"/>
      <c r="B21" s="128"/>
      <c r="C21" s="44">
        <f ca="1">C20/COUNTA(C3:C19)*100%</f>
        <v>0.82352941176470584</v>
      </c>
      <c r="D21" s="44">
        <f t="shared" ref="D21:I21" ca="1" si="0">D20/COUNTA(D3:D19)*100%</f>
        <v>0.88235294117647056</v>
      </c>
      <c r="E21" s="44">
        <f t="shared" ca="1" si="0"/>
        <v>1</v>
      </c>
      <c r="F21" s="44">
        <f t="shared" ca="1" si="0"/>
        <v>0.94117647058823528</v>
      </c>
      <c r="G21" s="44">
        <f t="shared" ca="1" si="0"/>
        <v>0.94117647058823528</v>
      </c>
      <c r="H21" s="44">
        <f t="shared" ca="1" si="0"/>
        <v>0.94117647058823528</v>
      </c>
      <c r="I21" s="44">
        <f t="shared" ca="1" si="0"/>
        <v>0.76470588235294112</v>
      </c>
      <c r="J21" s="45">
        <f ca="1">AVERAGE(C21:I21)</f>
        <v>0.89915966386554635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zoomScale="130" zoomScaleNormal="130" workbookViewId="0">
      <selection activeCell="H18" sqref="H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44263</v>
      </c>
      <c r="D2" s="59">
        <v>44264</v>
      </c>
      <c r="E2" s="59">
        <v>44265</v>
      </c>
      <c r="F2" s="59">
        <v>44266</v>
      </c>
      <c r="G2" s="59">
        <v>44267</v>
      </c>
      <c r="H2" s="59">
        <v>44268</v>
      </c>
      <c r="I2" s="60">
        <v>44269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70" t="s">
        <v>0</v>
      </c>
      <c r="G3" s="70" t="s">
        <v>0</v>
      </c>
      <c r="H3" s="70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37" t="s">
        <v>40</v>
      </c>
      <c r="D4" s="37" t="s">
        <v>40</v>
      </c>
      <c r="E4" s="49" t="s">
        <v>40</v>
      </c>
      <c r="F4" s="37" t="s">
        <v>40</v>
      </c>
      <c r="G4" s="49" t="s">
        <v>40</v>
      </c>
      <c r="H4" s="49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7" t="s">
        <v>40</v>
      </c>
      <c r="E5" s="37" t="s">
        <v>40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37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8" t="s">
        <v>46</v>
      </c>
      <c r="D9" s="39" t="s">
        <v>46</v>
      </c>
      <c r="E9" s="39" t="s">
        <v>46</v>
      </c>
      <c r="F9" s="39" t="s">
        <v>46</v>
      </c>
      <c r="G9" s="38" t="s">
        <v>46</v>
      </c>
      <c r="H9" s="39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47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48</v>
      </c>
      <c r="F12" s="39" t="s">
        <v>48</v>
      </c>
      <c r="G12" s="39" t="s">
        <v>48</v>
      </c>
      <c r="H12" s="38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8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52</v>
      </c>
      <c r="D15" s="38" t="s">
        <v>46</v>
      </c>
      <c r="E15" s="39" t="s">
        <v>46</v>
      </c>
      <c r="F15" s="38" t="s">
        <v>69</v>
      </c>
      <c r="G15" s="39" t="s">
        <v>46</v>
      </c>
      <c r="H15" s="38" t="s">
        <v>69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52</v>
      </c>
      <c r="D16" s="39" t="s">
        <v>46</v>
      </c>
      <c r="E16" s="39" t="s">
        <v>46</v>
      </c>
      <c r="F16" s="38" t="s">
        <v>69</v>
      </c>
      <c r="G16" s="39" t="s">
        <v>46</v>
      </c>
      <c r="H16" s="38" t="s">
        <v>69</v>
      </c>
      <c r="I16" s="72" t="s">
        <v>34</v>
      </c>
      <c r="J16" s="47"/>
      <c r="K16" s="5"/>
      <c r="L16" s="5"/>
      <c r="M16" s="2"/>
      <c r="N16" s="3"/>
    </row>
    <row r="17" spans="1:15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15" ht="17.25" thickBot="1">
      <c r="A18" s="46"/>
      <c r="B18" s="61">
        <v>0.91666666666666663</v>
      </c>
      <c r="C18" s="37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70" t="s">
        <v>67</v>
      </c>
      <c r="I18" s="71" t="s">
        <v>68</v>
      </c>
      <c r="J18" s="47"/>
      <c r="K18" s="6"/>
      <c r="L18" s="6"/>
      <c r="M18" s="2"/>
      <c r="N18" s="3"/>
    </row>
    <row r="19" spans="1:15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4" t="s">
        <v>61</v>
      </c>
      <c r="J19" s="41" t="s">
        <v>7</v>
      </c>
      <c r="K19" s="6"/>
      <c r="L19" s="6"/>
      <c r="M19" s="2"/>
      <c r="N19" s="3"/>
    </row>
    <row r="20" spans="1:15" ht="16.5">
      <c r="A20" s="46"/>
      <c r="B20" s="127" t="s">
        <v>6</v>
      </c>
      <c r="C20" s="42">
        <f ca="1">[1]!GetColor(K6,C3:C19, 0, 1) + NOW()*0</f>
        <v>15</v>
      </c>
      <c r="D20" s="42">
        <f ca="1">[1]!GetColor(K6,D3:D19, 0, 1) + NOW()*0</f>
        <v>15</v>
      </c>
      <c r="E20" s="42">
        <f ca="1">[1]!GetColor(K6,E3:E19, 0, 1) + NOW()*0</f>
        <v>15</v>
      </c>
      <c r="F20" s="42">
        <f ca="1">[1]!GetColor(K6,F3:F19, 0, 1) + NOW()*0</f>
        <v>13</v>
      </c>
      <c r="G20" s="42">
        <f ca="1">[1]!GetColor(K6,G3:G19, 0, 1) + NOW()*0</f>
        <v>13</v>
      </c>
      <c r="H20" s="42">
        <f ca="1">[1]!GetColor(K6,H3:H19, 0, 1) + NOW()*0</f>
        <v>9</v>
      </c>
      <c r="I20" s="42">
        <f ca="1">[1]!GetColor(K6,I3:I19, 0, 1) + NOW()*0</f>
        <v>16</v>
      </c>
      <c r="J20" s="43">
        <f ca="1">SUM(C20:I20)</f>
        <v>96</v>
      </c>
      <c r="K20" s="6"/>
      <c r="M20" s="2"/>
      <c r="N20" s="3"/>
    </row>
    <row r="21" spans="1:15" ht="17.25" thickBot="1">
      <c r="A21" s="46"/>
      <c r="B21" s="128"/>
      <c r="C21" s="44">
        <f ca="1">C20/COUNTA(C3:C19)*100%</f>
        <v>0.88235294117647056</v>
      </c>
      <c r="D21" s="44">
        <f t="shared" ref="D21:I21" ca="1" si="0">D20/COUNTA(D3:D19)*100%</f>
        <v>0.88235294117647056</v>
      </c>
      <c r="E21" s="44">
        <f t="shared" ca="1" si="0"/>
        <v>0.88235294117647056</v>
      </c>
      <c r="F21" s="44">
        <f t="shared" ca="1" si="0"/>
        <v>0.76470588235294112</v>
      </c>
      <c r="G21" s="44">
        <f t="shared" ca="1" si="0"/>
        <v>0.76470588235294112</v>
      </c>
      <c r="H21" s="44">
        <f t="shared" ca="1" si="0"/>
        <v>0.52941176470588236</v>
      </c>
      <c r="I21" s="44">
        <f t="shared" ca="1" si="0"/>
        <v>0.94117647058823528</v>
      </c>
      <c r="J21" s="45">
        <f ca="1">AVERAGE(C21:I21)</f>
        <v>0.80672268907563016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zoomScale="130" zoomScaleNormal="130" workbookViewId="0">
      <selection activeCell="C6" sqref="C6:H7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58" t="s">
        <v>10</v>
      </c>
      <c r="C2" s="59">
        <v>44270</v>
      </c>
      <c r="D2" s="59">
        <v>44271</v>
      </c>
      <c r="E2" s="59">
        <v>44272</v>
      </c>
      <c r="F2" s="59">
        <v>44273</v>
      </c>
      <c r="G2" s="59">
        <v>44274</v>
      </c>
      <c r="H2" s="59">
        <v>44275</v>
      </c>
      <c r="I2" s="59">
        <v>44276</v>
      </c>
      <c r="J2" s="21"/>
      <c r="K2" s="22"/>
      <c r="L2" s="23" t="s">
        <v>17</v>
      </c>
      <c r="M2" s="1"/>
    </row>
    <row r="3" spans="1:14" ht="16.5">
      <c r="A3" s="46"/>
      <c r="B3" s="61">
        <v>0.30208333333333331</v>
      </c>
      <c r="C3" s="36" t="s">
        <v>0</v>
      </c>
      <c r="D3" s="36" t="s">
        <v>0</v>
      </c>
      <c r="E3" s="36" t="s">
        <v>0</v>
      </c>
      <c r="F3" s="36" t="s">
        <v>0</v>
      </c>
      <c r="G3" s="70" t="s">
        <v>0</v>
      </c>
      <c r="H3" s="36" t="s">
        <v>0</v>
      </c>
      <c r="I3" s="71" t="s">
        <v>0</v>
      </c>
      <c r="J3" s="24"/>
      <c r="K3" s="25"/>
      <c r="L3" s="26" t="s">
        <v>1</v>
      </c>
      <c r="M3" s="1"/>
    </row>
    <row r="4" spans="1:14" ht="13.5" customHeight="1" thickBot="1">
      <c r="A4" s="46"/>
      <c r="B4" s="61">
        <v>0.35416666666666669</v>
      </c>
      <c r="C4" s="73" t="s">
        <v>61</v>
      </c>
      <c r="D4" s="39" t="s">
        <v>49</v>
      </c>
      <c r="E4" s="37" t="s">
        <v>40</v>
      </c>
      <c r="F4" s="49" t="s">
        <v>40</v>
      </c>
      <c r="G4" s="37" t="s">
        <v>40</v>
      </c>
      <c r="H4" s="37" t="s">
        <v>40</v>
      </c>
      <c r="I4" s="72" t="s">
        <v>36</v>
      </c>
      <c r="J4" s="24"/>
      <c r="K4" s="27"/>
      <c r="L4" s="28" t="s">
        <v>2</v>
      </c>
    </row>
    <row r="5" spans="1:14" ht="17.25" thickBot="1">
      <c r="A5" s="46"/>
      <c r="B5" s="61">
        <v>0.39583333333333331</v>
      </c>
      <c r="C5" s="37" t="s">
        <v>40</v>
      </c>
      <c r="D5" s="39" t="s">
        <v>49</v>
      </c>
      <c r="E5" s="39" t="s">
        <v>46</v>
      </c>
      <c r="F5" s="37" t="s">
        <v>40</v>
      </c>
      <c r="G5" s="37" t="s">
        <v>40</v>
      </c>
      <c r="H5" s="37" t="s">
        <v>40</v>
      </c>
      <c r="I5" s="72" t="s">
        <v>36</v>
      </c>
      <c r="J5" s="20" t="s">
        <v>8</v>
      </c>
      <c r="K5" s="29"/>
      <c r="L5" s="30" t="s">
        <v>3</v>
      </c>
    </row>
    <row r="6" spans="1:14" ht="17.25" thickBot="1">
      <c r="A6" s="46"/>
      <c r="B6" s="61">
        <v>0.4375</v>
      </c>
      <c r="C6" s="36" t="s">
        <v>62</v>
      </c>
      <c r="D6" s="36" t="s">
        <v>63</v>
      </c>
      <c r="E6" s="36" t="s">
        <v>64</v>
      </c>
      <c r="F6" s="36" t="s">
        <v>62</v>
      </c>
      <c r="G6" s="36" t="s">
        <v>63</v>
      </c>
      <c r="H6" s="36" t="s">
        <v>65</v>
      </c>
      <c r="I6" s="72" t="s">
        <v>33</v>
      </c>
      <c r="J6" s="31"/>
      <c r="K6" s="32"/>
      <c r="L6" s="33" t="s">
        <v>4</v>
      </c>
    </row>
    <row r="7" spans="1:14" ht="13.5" customHeight="1" thickBot="1">
      <c r="A7" s="46"/>
      <c r="B7" s="61">
        <v>0.47916666666666669</v>
      </c>
      <c r="C7" s="36" t="s">
        <v>62</v>
      </c>
      <c r="D7" s="36" t="s">
        <v>63</v>
      </c>
      <c r="E7" s="36" t="s">
        <v>64</v>
      </c>
      <c r="F7" s="36" t="s">
        <v>62</v>
      </c>
      <c r="G7" s="36" t="s">
        <v>63</v>
      </c>
      <c r="H7" s="36" t="s">
        <v>65</v>
      </c>
      <c r="I7" s="72" t="s">
        <v>66</v>
      </c>
      <c r="J7" s="20" t="s">
        <v>9</v>
      </c>
      <c r="K7" s="34"/>
      <c r="L7" s="35" t="s">
        <v>19</v>
      </c>
    </row>
    <row r="8" spans="1:14" ht="16.5">
      <c r="A8" s="46"/>
      <c r="B8" s="61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72" t="s">
        <v>44</v>
      </c>
      <c r="J8" s="47"/>
    </row>
    <row r="9" spans="1:14" ht="16.5">
      <c r="A9" s="46"/>
      <c r="B9" s="61">
        <v>0.5625</v>
      </c>
      <c r="C9" s="39" t="s">
        <v>46</v>
      </c>
      <c r="D9" s="38" t="s">
        <v>46</v>
      </c>
      <c r="E9" s="39" t="s">
        <v>46</v>
      </c>
      <c r="F9" s="38" t="s">
        <v>46</v>
      </c>
      <c r="G9" s="39" t="s">
        <v>46</v>
      </c>
      <c r="H9" s="38" t="s">
        <v>46</v>
      </c>
      <c r="I9" s="72" t="s">
        <v>59</v>
      </c>
      <c r="J9" s="47"/>
    </row>
    <row r="10" spans="1:14" ht="16.5">
      <c r="A10" s="46"/>
      <c r="B10" s="61">
        <v>0.60416666666666663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 t="s">
        <v>46</v>
      </c>
      <c r="I10" s="72" t="s">
        <v>59</v>
      </c>
      <c r="J10" s="47"/>
    </row>
    <row r="11" spans="1:14" ht="16.5">
      <c r="A11" s="46"/>
      <c r="B11" s="61">
        <v>0.64583333333333337</v>
      </c>
      <c r="C11" s="39" t="s">
        <v>48</v>
      </c>
      <c r="D11" s="39" t="s">
        <v>47</v>
      </c>
      <c r="E11" s="39" t="s">
        <v>46</v>
      </c>
      <c r="F11" s="39" t="s">
        <v>47</v>
      </c>
      <c r="G11" s="39" t="s">
        <v>47</v>
      </c>
      <c r="H11" s="39" t="s">
        <v>47</v>
      </c>
      <c r="I11" s="72" t="s">
        <v>59</v>
      </c>
      <c r="J11" s="47"/>
      <c r="K11" s="5"/>
      <c r="L11" s="5"/>
      <c r="M11" s="1"/>
    </row>
    <row r="12" spans="1:14" ht="16.5">
      <c r="A12" s="46"/>
      <c r="B12" s="61">
        <v>0.6875</v>
      </c>
      <c r="C12" s="39" t="s">
        <v>48</v>
      </c>
      <c r="D12" s="39" t="s">
        <v>48</v>
      </c>
      <c r="E12" s="39" t="s">
        <v>46</v>
      </c>
      <c r="F12" s="39" t="s">
        <v>48</v>
      </c>
      <c r="G12" s="39" t="s">
        <v>48</v>
      </c>
      <c r="H12" s="39" t="s">
        <v>48</v>
      </c>
      <c r="I12" s="72" t="s">
        <v>60</v>
      </c>
      <c r="J12" s="47"/>
      <c r="K12" s="4"/>
      <c r="L12" s="4"/>
      <c r="M12" s="1"/>
    </row>
    <row r="13" spans="1:14" ht="16.5">
      <c r="A13" s="46"/>
      <c r="B13" s="61">
        <v>0.72916666666666663</v>
      </c>
      <c r="C13" s="39" t="s">
        <v>46</v>
      </c>
      <c r="D13" s="39" t="s">
        <v>46</v>
      </c>
      <c r="E13" s="39" t="s">
        <v>46</v>
      </c>
      <c r="F13" s="39" t="s">
        <v>46</v>
      </c>
      <c r="G13" s="39" t="s">
        <v>46</v>
      </c>
      <c r="H13" s="39" t="s">
        <v>46</v>
      </c>
      <c r="I13" s="72" t="s">
        <v>60</v>
      </c>
      <c r="J13" s="47"/>
      <c r="K13" s="5"/>
      <c r="L13" s="5"/>
      <c r="M13" s="1"/>
    </row>
    <row r="14" spans="1:14" ht="16.5">
      <c r="A14" s="46"/>
      <c r="B14" s="61">
        <v>0.75</v>
      </c>
      <c r="C14" s="36" t="s">
        <v>20</v>
      </c>
      <c r="D14" s="36" t="s">
        <v>20</v>
      </c>
      <c r="E14" s="36" t="s">
        <v>20</v>
      </c>
      <c r="F14" s="36" t="s">
        <v>20</v>
      </c>
      <c r="G14" s="36" t="s">
        <v>20</v>
      </c>
      <c r="H14" s="36" t="s">
        <v>20</v>
      </c>
      <c r="I14" s="71" t="s">
        <v>20</v>
      </c>
      <c r="J14" s="47"/>
      <c r="K14" s="6"/>
      <c r="L14" s="6"/>
      <c r="M14" s="2"/>
      <c r="N14" s="3"/>
    </row>
    <row r="15" spans="1:14" ht="16.5">
      <c r="A15" s="46"/>
      <c r="B15" s="61">
        <v>0.79166666666666663</v>
      </c>
      <c r="C15" s="39" t="s">
        <v>69</v>
      </c>
      <c r="D15" s="38" t="s">
        <v>69</v>
      </c>
      <c r="E15" s="38" t="s">
        <v>69</v>
      </c>
      <c r="F15" s="38" t="s">
        <v>49</v>
      </c>
      <c r="G15" s="38" t="s">
        <v>49</v>
      </c>
      <c r="H15" s="38" t="s">
        <v>49</v>
      </c>
      <c r="I15" s="72" t="s">
        <v>34</v>
      </c>
      <c r="J15" s="48" t="s">
        <v>58</v>
      </c>
      <c r="K15" s="6"/>
      <c r="L15" s="6"/>
      <c r="M15" s="2"/>
      <c r="N15" s="3"/>
    </row>
    <row r="16" spans="1:14" ht="16.5">
      <c r="A16" s="46"/>
      <c r="B16" s="61">
        <v>0.83333333333333337</v>
      </c>
      <c r="C16" s="39" t="s">
        <v>69</v>
      </c>
      <c r="D16" s="39" t="s">
        <v>46</v>
      </c>
      <c r="E16" s="38" t="s">
        <v>69</v>
      </c>
      <c r="F16" s="38" t="s">
        <v>49</v>
      </c>
      <c r="G16" s="38" t="s">
        <v>49</v>
      </c>
      <c r="H16" s="38" t="s">
        <v>49</v>
      </c>
      <c r="I16" s="72" t="s">
        <v>34</v>
      </c>
      <c r="J16" s="47"/>
      <c r="K16" s="5"/>
      <c r="L16" s="5"/>
      <c r="M16" s="2"/>
      <c r="N16" s="3"/>
    </row>
    <row r="17" spans="1:22" ht="16.5">
      <c r="A17" s="46"/>
      <c r="B17" s="61">
        <v>0.875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71" t="s">
        <v>42</v>
      </c>
      <c r="J17" s="47"/>
      <c r="K17" s="6"/>
      <c r="L17" s="6"/>
      <c r="M17" s="2"/>
      <c r="N17" s="3"/>
    </row>
    <row r="18" spans="1:22" ht="17.25" thickBot="1">
      <c r="A18" s="46"/>
      <c r="B18" s="61">
        <v>0.91666666666666663</v>
      </c>
      <c r="C18" s="49" t="s">
        <v>50</v>
      </c>
      <c r="D18" s="37" t="s">
        <v>50</v>
      </c>
      <c r="E18" s="36" t="s">
        <v>67</v>
      </c>
      <c r="F18" s="37" t="s">
        <v>50</v>
      </c>
      <c r="G18" s="37" t="s">
        <v>50</v>
      </c>
      <c r="H18" s="36" t="s">
        <v>67</v>
      </c>
      <c r="I18" s="71" t="s">
        <v>68</v>
      </c>
      <c r="J18" s="47"/>
      <c r="K18" s="6"/>
      <c r="L18" s="6"/>
      <c r="M18" s="2"/>
      <c r="N18" s="3"/>
    </row>
    <row r="19" spans="1:22" ht="17.25" thickBot="1">
      <c r="A19" s="46"/>
      <c r="B19" s="62">
        <v>0.95833333333333304</v>
      </c>
      <c r="C19" s="69" t="s">
        <v>70</v>
      </c>
      <c r="D19" s="69" t="s">
        <v>70</v>
      </c>
      <c r="E19" s="69" t="s">
        <v>70</v>
      </c>
      <c r="F19" s="69" t="s">
        <v>70</v>
      </c>
      <c r="G19" s="69" t="s">
        <v>70</v>
      </c>
      <c r="H19" s="69" t="s">
        <v>70</v>
      </c>
      <c r="I19" s="73" t="s">
        <v>61</v>
      </c>
      <c r="J19" s="41" t="s">
        <v>7</v>
      </c>
      <c r="K19" s="6"/>
      <c r="L19" s="6"/>
      <c r="M19" s="2"/>
      <c r="N19" s="3"/>
    </row>
    <row r="20" spans="1:22" ht="16.5">
      <c r="A20" s="46"/>
      <c r="B20" s="127" t="s">
        <v>6</v>
      </c>
      <c r="C20" s="42">
        <f ca="1">[1]!GetColor(K6,C3:C19, 0, 1) + NOW()*0</f>
        <v>15</v>
      </c>
      <c r="D20" s="42">
        <f ca="1">[1]!GetColor(K6,D3:D19, 0, 1) + NOW()*0</f>
        <v>14</v>
      </c>
      <c r="E20" s="42">
        <f ca="1">[1]!GetColor(K6,E3:E19, 0, 1) + NOW()*0</f>
        <v>14</v>
      </c>
      <c r="F20" s="42">
        <f ca="1">[1]!GetColor(K6,F3:F19, 0, 1) + NOW()*0</f>
        <v>12</v>
      </c>
      <c r="G20" s="42">
        <f ca="1">[1]!GetColor(K6,G3:G19, 0, 1) + NOW()*0</f>
        <v>13</v>
      </c>
      <c r="H20" s="42">
        <f ca="1">[1]!GetColor(K6,H3:H19, 0, 1) + NOW()*0</f>
        <v>13</v>
      </c>
      <c r="I20" s="42">
        <f ca="1">[1]!GetColor(K6,I3:I19, 0, 1) + NOW()*0</f>
        <v>17</v>
      </c>
      <c r="J20" s="43">
        <f ca="1">SUM(C20:I20)</f>
        <v>98</v>
      </c>
      <c r="K20" s="6"/>
      <c r="M20" s="2"/>
      <c r="N20" s="3"/>
    </row>
    <row r="21" spans="1:22" ht="17.25" thickBot="1">
      <c r="A21" s="46"/>
      <c r="B21" s="128"/>
      <c r="C21" s="44">
        <f ca="1">C20/COUNTA(C3:C19)*100%</f>
        <v>0.88235294117647056</v>
      </c>
      <c r="D21" s="44">
        <f t="shared" ref="D21:I21" ca="1" si="0">D20/COUNTA(D3:D19)*100%</f>
        <v>0.82352941176470584</v>
      </c>
      <c r="E21" s="44">
        <f t="shared" ca="1" si="0"/>
        <v>0.82352941176470584</v>
      </c>
      <c r="F21" s="44">
        <f t="shared" ca="1" si="0"/>
        <v>0.70588235294117652</v>
      </c>
      <c r="G21" s="44">
        <f t="shared" ca="1" si="0"/>
        <v>0.76470588235294112</v>
      </c>
      <c r="H21" s="44">
        <f t="shared" ca="1" si="0"/>
        <v>0.76470588235294112</v>
      </c>
      <c r="I21" s="44">
        <f t="shared" ca="1" si="0"/>
        <v>1</v>
      </c>
      <c r="J21" s="45">
        <f ca="1">AVERAGE(C21:I21)</f>
        <v>0.82352941176470584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5"/>
  <sheetViews>
    <sheetView zoomScale="139" zoomScaleNormal="139" workbookViewId="0">
      <selection activeCell="E18" sqref="E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75" t="s">
        <v>10</v>
      </c>
      <c r="C2" s="76">
        <v>44277</v>
      </c>
      <c r="D2" s="76">
        <v>44278</v>
      </c>
      <c r="E2" s="76">
        <v>44279</v>
      </c>
      <c r="F2" s="76">
        <v>44280</v>
      </c>
      <c r="G2" s="76">
        <v>44281</v>
      </c>
      <c r="H2" s="76">
        <v>44282</v>
      </c>
      <c r="I2" s="77">
        <v>44283</v>
      </c>
      <c r="J2" s="21"/>
      <c r="K2" s="22"/>
      <c r="L2" s="23" t="s">
        <v>17</v>
      </c>
      <c r="M2" s="1"/>
    </row>
    <row r="3" spans="1:14" ht="16.5">
      <c r="A3" s="46"/>
      <c r="B3" s="78">
        <v>0.30208333333333331</v>
      </c>
      <c r="C3" s="70" t="s">
        <v>0</v>
      </c>
      <c r="D3" s="36" t="s">
        <v>0</v>
      </c>
      <c r="E3" s="36" t="s">
        <v>0</v>
      </c>
      <c r="F3" s="36" t="s">
        <v>35</v>
      </c>
      <c r="G3" s="70" t="s">
        <v>0</v>
      </c>
      <c r="H3" s="36" t="s">
        <v>0</v>
      </c>
      <c r="I3" s="92" t="s">
        <v>35</v>
      </c>
      <c r="J3" s="24"/>
      <c r="K3" s="25"/>
      <c r="L3" s="26" t="s">
        <v>1</v>
      </c>
      <c r="M3" s="1"/>
    </row>
    <row r="4" spans="1:14" ht="13.5" customHeight="1" thickBot="1">
      <c r="A4" s="46"/>
      <c r="B4" s="78">
        <v>0.35416666666666669</v>
      </c>
      <c r="C4" s="49" t="s">
        <v>40</v>
      </c>
      <c r="D4" s="37" t="s">
        <v>40</v>
      </c>
      <c r="E4" s="37" t="s">
        <v>40</v>
      </c>
      <c r="F4" s="36" t="s">
        <v>35</v>
      </c>
      <c r="G4" s="49" t="s">
        <v>40</v>
      </c>
      <c r="H4" s="37" t="s">
        <v>40</v>
      </c>
      <c r="I4" s="92" t="s">
        <v>38</v>
      </c>
      <c r="J4" s="24"/>
      <c r="K4" s="27"/>
      <c r="L4" s="28" t="s">
        <v>2</v>
      </c>
    </row>
    <row r="5" spans="1:14" ht="17.25" thickBot="1">
      <c r="A5" s="46"/>
      <c r="B5" s="78">
        <v>0.39583333333333331</v>
      </c>
      <c r="C5" s="37" t="s">
        <v>40</v>
      </c>
      <c r="D5" s="37" t="s">
        <v>40</v>
      </c>
      <c r="E5" s="37" t="s">
        <v>40</v>
      </c>
      <c r="F5" s="36" t="s">
        <v>38</v>
      </c>
      <c r="G5" s="37" t="s">
        <v>40</v>
      </c>
      <c r="H5" s="37" t="s">
        <v>40</v>
      </c>
      <c r="I5" s="99" t="s">
        <v>83</v>
      </c>
      <c r="J5" s="20" t="s">
        <v>8</v>
      </c>
      <c r="K5" s="29"/>
      <c r="L5" s="30" t="s">
        <v>3</v>
      </c>
    </row>
    <row r="6" spans="1:14" ht="17.25" thickBot="1">
      <c r="A6" s="46"/>
      <c r="B6" s="78">
        <v>0.4375</v>
      </c>
      <c r="C6" s="39" t="s">
        <v>76</v>
      </c>
      <c r="D6" s="36" t="s">
        <v>63</v>
      </c>
      <c r="E6" s="36" t="s">
        <v>64</v>
      </c>
      <c r="F6" s="40" t="s">
        <v>79</v>
      </c>
      <c r="G6" s="36" t="s">
        <v>62</v>
      </c>
      <c r="H6" s="36" t="s">
        <v>63</v>
      </c>
      <c r="I6" s="91" t="s">
        <v>84</v>
      </c>
      <c r="J6" s="31"/>
      <c r="K6" s="32"/>
      <c r="L6" s="33" t="s">
        <v>4</v>
      </c>
    </row>
    <row r="7" spans="1:14" ht="13.5" customHeight="1" thickBot="1">
      <c r="A7" s="46"/>
      <c r="B7" s="78">
        <v>0.47916666666666669</v>
      </c>
      <c r="C7" s="39" t="s">
        <v>76</v>
      </c>
      <c r="D7" s="36" t="s">
        <v>63</v>
      </c>
      <c r="E7" s="36" t="s">
        <v>64</v>
      </c>
      <c r="F7" s="40" t="s">
        <v>79</v>
      </c>
      <c r="G7" s="36" t="s">
        <v>62</v>
      </c>
      <c r="H7" s="36" t="s">
        <v>63</v>
      </c>
      <c r="I7" s="91" t="s">
        <v>85</v>
      </c>
      <c r="J7" s="20" t="s">
        <v>9</v>
      </c>
      <c r="K7" s="34"/>
      <c r="L7" s="35" t="s">
        <v>19</v>
      </c>
    </row>
    <row r="8" spans="1:14" ht="16.5">
      <c r="A8" s="46"/>
      <c r="B8" s="78">
        <v>0.5</v>
      </c>
      <c r="C8" s="36" t="s">
        <v>31</v>
      </c>
      <c r="D8" s="36" t="s">
        <v>31</v>
      </c>
      <c r="E8" s="36" t="s">
        <v>31</v>
      </c>
      <c r="F8" s="36" t="s">
        <v>31</v>
      </c>
      <c r="G8" s="36" t="s">
        <v>31</v>
      </c>
      <c r="H8" s="36" t="s">
        <v>31</v>
      </c>
      <c r="I8" s="92" t="s">
        <v>31</v>
      </c>
      <c r="J8" s="47"/>
    </row>
    <row r="9" spans="1:14" ht="16.5">
      <c r="A9" s="46"/>
      <c r="B9" s="78">
        <v>0.5625</v>
      </c>
      <c r="C9" s="39" t="s">
        <v>46</v>
      </c>
      <c r="D9" s="39" t="s">
        <v>77</v>
      </c>
      <c r="E9" s="39" t="s">
        <v>78</v>
      </c>
      <c r="F9" s="40" t="s">
        <v>80</v>
      </c>
      <c r="G9" s="38" t="s">
        <v>46</v>
      </c>
      <c r="H9" s="39" t="s">
        <v>46</v>
      </c>
      <c r="I9" s="101" t="s">
        <v>40</v>
      </c>
      <c r="J9" s="47"/>
    </row>
    <row r="10" spans="1:14" ht="16.5">
      <c r="A10" s="46"/>
      <c r="B10" s="78">
        <v>0.60416666666666663</v>
      </c>
      <c r="C10" s="39" t="s">
        <v>46</v>
      </c>
      <c r="D10" s="39" t="s">
        <v>46</v>
      </c>
      <c r="E10" s="39" t="s">
        <v>78</v>
      </c>
      <c r="F10" s="40" t="s">
        <v>80</v>
      </c>
      <c r="G10" s="38" t="s">
        <v>46</v>
      </c>
      <c r="H10" s="39" t="s">
        <v>46</v>
      </c>
      <c r="I10" s="102" t="s">
        <v>69</v>
      </c>
      <c r="J10" s="47"/>
    </row>
    <row r="11" spans="1:14" ht="16.5">
      <c r="A11" s="46"/>
      <c r="B11" s="78">
        <v>0.64583333333333337</v>
      </c>
      <c r="C11" s="39" t="s">
        <v>48</v>
      </c>
      <c r="D11" s="39" t="s">
        <v>47</v>
      </c>
      <c r="E11" s="39" t="s">
        <v>78</v>
      </c>
      <c r="F11" s="40" t="s">
        <v>80</v>
      </c>
      <c r="G11" s="39" t="s">
        <v>47</v>
      </c>
      <c r="H11" s="38" t="s">
        <v>47</v>
      </c>
      <c r="I11" s="91" t="s">
        <v>46</v>
      </c>
      <c r="J11" s="47"/>
      <c r="K11" s="5"/>
      <c r="L11" s="5"/>
      <c r="M11" s="1"/>
    </row>
    <row r="12" spans="1:14" ht="16.5">
      <c r="A12" s="46"/>
      <c r="B12" s="78">
        <v>0.6875</v>
      </c>
      <c r="C12" s="39" t="s">
        <v>48</v>
      </c>
      <c r="D12" s="39" t="s">
        <v>48</v>
      </c>
      <c r="E12" s="39" t="s">
        <v>78</v>
      </c>
      <c r="F12" s="40" t="s">
        <v>81</v>
      </c>
      <c r="G12" s="39" t="s">
        <v>48</v>
      </c>
      <c r="H12" s="38" t="s">
        <v>48</v>
      </c>
      <c r="I12" s="91" t="s">
        <v>46</v>
      </c>
      <c r="J12" s="47"/>
      <c r="K12" s="4"/>
      <c r="L12" s="4"/>
      <c r="M12" s="1"/>
    </row>
    <row r="13" spans="1:14" ht="16.5">
      <c r="A13" s="46"/>
      <c r="B13" s="78">
        <v>0.72916666666666663</v>
      </c>
      <c r="C13" s="39" t="s">
        <v>46</v>
      </c>
      <c r="D13" s="38" t="s">
        <v>46</v>
      </c>
      <c r="E13" s="39" t="s">
        <v>78</v>
      </c>
      <c r="F13" s="40" t="s">
        <v>81</v>
      </c>
      <c r="G13" s="39" t="s">
        <v>46</v>
      </c>
      <c r="H13" s="38" t="s">
        <v>46</v>
      </c>
      <c r="I13" s="91" t="s">
        <v>87</v>
      </c>
      <c r="J13" s="47"/>
      <c r="K13" s="5"/>
      <c r="L13" s="5"/>
      <c r="M13" s="1"/>
    </row>
    <row r="14" spans="1:14" ht="16.5">
      <c r="A14" s="46"/>
      <c r="B14" s="78">
        <v>0.75</v>
      </c>
      <c r="C14" s="36" t="s">
        <v>20</v>
      </c>
      <c r="D14" s="36" t="s">
        <v>20</v>
      </c>
      <c r="E14" s="36" t="s">
        <v>20</v>
      </c>
      <c r="F14" s="40" t="s">
        <v>82</v>
      </c>
      <c r="G14" s="36" t="s">
        <v>20</v>
      </c>
      <c r="H14" s="36" t="s">
        <v>20</v>
      </c>
      <c r="I14" s="92" t="s">
        <v>20</v>
      </c>
      <c r="J14" s="47"/>
      <c r="K14" s="6"/>
      <c r="L14" s="6"/>
      <c r="M14" s="2"/>
      <c r="N14" s="3"/>
    </row>
    <row r="15" spans="1:14" ht="16.5">
      <c r="A15" s="46"/>
      <c r="B15" s="78">
        <v>0.79166666666666663</v>
      </c>
      <c r="C15" s="39" t="s">
        <v>69</v>
      </c>
      <c r="D15" s="39" t="s">
        <v>69</v>
      </c>
      <c r="E15" s="39" t="s">
        <v>69</v>
      </c>
      <c r="F15" s="40" t="s">
        <v>82</v>
      </c>
      <c r="G15" s="39" t="s">
        <v>46</v>
      </c>
      <c r="H15" s="38" t="s">
        <v>49</v>
      </c>
      <c r="I15" s="91" t="s">
        <v>87</v>
      </c>
      <c r="J15" s="48" t="s">
        <v>86</v>
      </c>
      <c r="K15" s="6"/>
      <c r="L15" s="6"/>
      <c r="M15" s="2"/>
      <c r="N15" s="3"/>
    </row>
    <row r="16" spans="1:14" ht="16.5">
      <c r="A16" s="46"/>
      <c r="B16" s="78">
        <v>0.83333333333333337</v>
      </c>
      <c r="C16" s="36" t="s">
        <v>62</v>
      </c>
      <c r="D16" s="39" t="s">
        <v>69</v>
      </c>
      <c r="E16" s="39" t="s">
        <v>69</v>
      </c>
      <c r="F16" s="36" t="s">
        <v>42</v>
      </c>
      <c r="G16" s="39" t="s">
        <v>46</v>
      </c>
      <c r="H16" s="38" t="s">
        <v>49</v>
      </c>
      <c r="I16" s="91" t="s">
        <v>87</v>
      </c>
      <c r="J16" s="47"/>
      <c r="K16" s="5"/>
      <c r="L16" s="5"/>
      <c r="M16" s="2"/>
      <c r="N16" s="3"/>
    </row>
    <row r="17" spans="1:22" ht="16.5">
      <c r="A17" s="46"/>
      <c r="B17" s="78">
        <v>0.875</v>
      </c>
      <c r="C17" s="36" t="s">
        <v>62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92" t="s">
        <v>42</v>
      </c>
      <c r="J17" s="47"/>
      <c r="K17" s="6"/>
      <c r="L17" s="6"/>
      <c r="M17" s="2"/>
      <c r="N17" s="3"/>
    </row>
    <row r="18" spans="1:22" ht="17.25" thickBot="1">
      <c r="A18" s="46"/>
      <c r="B18" s="78">
        <v>0.91666666666666663</v>
      </c>
      <c r="C18" s="37" t="s">
        <v>50</v>
      </c>
      <c r="D18" s="37" t="s">
        <v>50</v>
      </c>
      <c r="E18" s="49" t="s">
        <v>50</v>
      </c>
      <c r="F18" s="49" t="s">
        <v>50</v>
      </c>
      <c r="G18" s="37" t="s">
        <v>50</v>
      </c>
      <c r="H18" s="49" t="s">
        <v>50</v>
      </c>
      <c r="I18" s="92" t="s">
        <v>68</v>
      </c>
      <c r="J18" s="47"/>
      <c r="K18" s="6"/>
      <c r="L18" s="6"/>
      <c r="M18" s="2"/>
      <c r="N18" s="3"/>
    </row>
    <row r="19" spans="1:22" ht="17.25" thickBot="1">
      <c r="A19" s="46"/>
      <c r="B19" s="79">
        <v>0.95833333333333304</v>
      </c>
      <c r="C19" s="100" t="s">
        <v>70</v>
      </c>
      <c r="D19" s="100" t="s">
        <v>70</v>
      </c>
      <c r="E19" s="100" t="s">
        <v>70</v>
      </c>
      <c r="F19" s="93" t="s">
        <v>50</v>
      </c>
      <c r="G19" s="100" t="s">
        <v>70</v>
      </c>
      <c r="H19" s="93" t="s">
        <v>70</v>
      </c>
      <c r="I19" s="103" t="s">
        <v>70</v>
      </c>
      <c r="J19" s="41" t="s">
        <v>7</v>
      </c>
      <c r="K19" s="6"/>
      <c r="L19" s="6"/>
      <c r="M19" s="2"/>
      <c r="N19" s="3"/>
    </row>
    <row r="20" spans="1:22" ht="16.5">
      <c r="A20" s="46"/>
      <c r="B20" s="127" t="s">
        <v>6</v>
      </c>
      <c r="C20" s="42">
        <f ca="1">[1]!GetColor(K6,C3:C19, 0, 1) + NOW()*0</f>
        <v>14</v>
      </c>
      <c r="D20" s="42">
        <f ca="1">[1]!GetColor(K6,D3:D19, 0, 1) + NOW()*0</f>
        <v>15</v>
      </c>
      <c r="E20" s="42">
        <f ca="1">[1]!GetColor(K6,E3:E19, 0, 1) + NOW()*0</f>
        <v>15</v>
      </c>
      <c r="F20" s="42">
        <f ca="1">[1]!GetColor(K6,F3:F19, 0, 1) + NOW()*0</f>
        <v>16</v>
      </c>
      <c r="G20" s="42">
        <f ca="1">[1]!GetColor(K6,G3:G19, 0, 1) + NOW()*0</f>
        <v>12</v>
      </c>
      <c r="H20" s="42">
        <f ca="1">[1]!GetColor(K6,H3:H19, 0, 1) + NOW()*0</f>
        <v>11</v>
      </c>
      <c r="I20" s="42">
        <f ca="1">[1]!GetColor(K6,I3:I19, 0, 1) + NOW()*0</f>
        <v>16</v>
      </c>
      <c r="J20" s="43">
        <f ca="1">SUM(C20:I20)</f>
        <v>99</v>
      </c>
      <c r="K20" s="6"/>
      <c r="M20" s="2"/>
      <c r="N20" s="3"/>
    </row>
    <row r="21" spans="1:22" ht="17.25" thickBot="1">
      <c r="A21" s="46"/>
      <c r="B21" s="128"/>
      <c r="C21" s="44">
        <f ca="1">C20/COUNTA(C3:C19)*100%</f>
        <v>0.82352941176470584</v>
      </c>
      <c r="D21" s="44">
        <f t="shared" ref="D21:I21" ca="1" si="0">D20/COUNTA(D3:D19)*100%</f>
        <v>0.88235294117647056</v>
      </c>
      <c r="E21" s="44">
        <f t="shared" ca="1" si="0"/>
        <v>0.88235294117647056</v>
      </c>
      <c r="F21" s="44">
        <f t="shared" ca="1" si="0"/>
        <v>0.94117647058823528</v>
      </c>
      <c r="G21" s="44">
        <f t="shared" ca="1" si="0"/>
        <v>0.70588235294117652</v>
      </c>
      <c r="H21" s="44">
        <f t="shared" ca="1" si="0"/>
        <v>0.6470588235294118</v>
      </c>
      <c r="I21" s="44">
        <f t="shared" ca="1" si="0"/>
        <v>0.94117647058823528</v>
      </c>
      <c r="J21" s="45">
        <f ca="1">AVERAGE(C21:I21)</f>
        <v>0.83193277310924374</v>
      </c>
      <c r="M21" s="2"/>
      <c r="N21" s="3"/>
      <c r="V21" t="s">
        <v>73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74</v>
      </c>
    </row>
    <row r="25" spans="1:22">
      <c r="R25" t="s">
        <v>75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4"/>
  <sheetViews>
    <sheetView zoomScale="124" zoomScaleNormal="124" workbookViewId="0">
      <selection activeCell="I20" sqref="I20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94" t="s">
        <v>10</v>
      </c>
      <c r="C2" s="95">
        <v>44284</v>
      </c>
      <c r="D2" s="95">
        <v>44285</v>
      </c>
      <c r="E2" s="95">
        <v>44286</v>
      </c>
      <c r="F2" s="95">
        <v>44287</v>
      </c>
      <c r="G2" s="95">
        <v>44288</v>
      </c>
      <c r="H2" s="95">
        <v>44289</v>
      </c>
      <c r="I2" s="96">
        <v>44290</v>
      </c>
      <c r="J2" s="21"/>
      <c r="K2" s="80"/>
      <c r="L2" s="81" t="s">
        <v>17</v>
      </c>
      <c r="M2" s="1"/>
    </row>
    <row r="3" spans="1:14" ht="16.5">
      <c r="A3" s="46"/>
      <c r="B3" s="97">
        <v>0.29166666666666669</v>
      </c>
      <c r="C3" s="36" t="s">
        <v>0</v>
      </c>
      <c r="D3" s="36" t="s">
        <v>0</v>
      </c>
      <c r="E3" s="36" t="s">
        <v>0</v>
      </c>
      <c r="F3" s="36" t="s">
        <v>0</v>
      </c>
      <c r="G3" s="36" t="s">
        <v>35</v>
      </c>
      <c r="H3" s="36" t="s">
        <v>35</v>
      </c>
      <c r="I3" s="107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97">
        <v>0.33333333333333331</v>
      </c>
      <c r="C4" s="108" t="s">
        <v>91</v>
      </c>
      <c r="D4" s="106" t="s">
        <v>92</v>
      </c>
      <c r="E4" s="49" t="s">
        <v>89</v>
      </c>
      <c r="F4" s="49" t="s">
        <v>89</v>
      </c>
      <c r="G4" s="36" t="s">
        <v>35</v>
      </c>
      <c r="H4" s="36" t="s">
        <v>35</v>
      </c>
      <c r="I4" s="107" t="s">
        <v>35</v>
      </c>
      <c r="J4" s="24"/>
      <c r="K4" s="84"/>
      <c r="L4" s="85" t="s">
        <v>2</v>
      </c>
    </row>
    <row r="5" spans="1:14" ht="17.25" thickBot="1">
      <c r="A5" s="46"/>
      <c r="B5" s="97">
        <v>0.35416666666666669</v>
      </c>
      <c r="C5" s="108" t="s">
        <v>39</v>
      </c>
      <c r="D5" s="106" t="s">
        <v>83</v>
      </c>
      <c r="E5" s="39" t="s">
        <v>90</v>
      </c>
      <c r="F5" s="39" t="s">
        <v>46</v>
      </c>
      <c r="G5" s="36" t="s">
        <v>0</v>
      </c>
      <c r="H5" s="36" t="s">
        <v>35</v>
      </c>
      <c r="I5" s="107" t="s">
        <v>35</v>
      </c>
      <c r="J5" s="20" t="s">
        <v>8</v>
      </c>
      <c r="K5" s="29"/>
      <c r="L5" s="86" t="s">
        <v>3</v>
      </c>
    </row>
    <row r="6" spans="1:14" ht="16.5">
      <c r="A6" s="46"/>
      <c r="B6" s="97">
        <v>0.39583333333333331</v>
      </c>
      <c r="C6" s="39" t="s">
        <v>90</v>
      </c>
      <c r="D6" s="37" t="s">
        <v>40</v>
      </c>
      <c r="E6" s="39" t="s">
        <v>90</v>
      </c>
      <c r="F6" s="38" t="s">
        <v>46</v>
      </c>
      <c r="G6" s="37" t="s">
        <v>40</v>
      </c>
      <c r="H6" s="36" t="s">
        <v>35</v>
      </c>
      <c r="I6" s="107" t="s">
        <v>38</v>
      </c>
      <c r="J6" s="31"/>
      <c r="K6" s="87"/>
      <c r="L6" s="88" t="s">
        <v>4</v>
      </c>
    </row>
    <row r="7" spans="1:14" ht="17.25" thickBot="1">
      <c r="A7" s="46"/>
      <c r="B7" s="97">
        <v>0.4375</v>
      </c>
      <c r="C7" s="39" t="s">
        <v>90</v>
      </c>
      <c r="D7" s="39" t="s">
        <v>90</v>
      </c>
      <c r="E7" s="39" t="s">
        <v>90</v>
      </c>
      <c r="F7" s="38" t="s">
        <v>46</v>
      </c>
      <c r="G7" s="39" t="s">
        <v>95</v>
      </c>
      <c r="H7" s="36" t="s">
        <v>35</v>
      </c>
      <c r="I7" s="107" t="s">
        <v>93</v>
      </c>
      <c r="J7" s="31"/>
      <c r="K7" s="89"/>
      <c r="L7" s="90" t="s">
        <v>5</v>
      </c>
    </row>
    <row r="8" spans="1:14" ht="14.25" customHeight="1" thickBot="1">
      <c r="A8" s="46"/>
      <c r="B8" s="97">
        <v>0.47916666666666669</v>
      </c>
      <c r="C8" s="39" t="s">
        <v>90</v>
      </c>
      <c r="D8" s="39" t="s">
        <v>90</v>
      </c>
      <c r="E8" s="39" t="s">
        <v>90</v>
      </c>
      <c r="F8" s="38" t="s">
        <v>46</v>
      </c>
      <c r="G8" s="39" t="s">
        <v>95</v>
      </c>
      <c r="H8" s="36" t="s">
        <v>38</v>
      </c>
      <c r="I8" s="106" t="s">
        <v>61</v>
      </c>
      <c r="J8" s="20" t="s">
        <v>9</v>
      </c>
      <c r="K8" s="34"/>
      <c r="L8" s="35" t="s">
        <v>19</v>
      </c>
    </row>
    <row r="9" spans="1:14" ht="16.5">
      <c r="A9" s="46"/>
      <c r="B9" s="97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36" t="s">
        <v>31</v>
      </c>
      <c r="I9" s="106" t="s">
        <v>32</v>
      </c>
      <c r="J9" s="47"/>
    </row>
    <row r="10" spans="1:14" ht="16.5">
      <c r="A10" s="46"/>
      <c r="B10" s="97">
        <v>0.5625</v>
      </c>
      <c r="C10" s="39" t="s">
        <v>87</v>
      </c>
      <c r="D10" s="39" t="s">
        <v>46</v>
      </c>
      <c r="E10" s="39" t="s">
        <v>46</v>
      </c>
      <c r="F10" s="38" t="s">
        <v>46</v>
      </c>
      <c r="G10" s="38" t="s">
        <v>46</v>
      </c>
      <c r="H10" s="106" t="s">
        <v>34</v>
      </c>
      <c r="I10" s="40" t="s">
        <v>96</v>
      </c>
      <c r="J10" s="47"/>
    </row>
    <row r="11" spans="1:14" ht="16.5">
      <c r="A11" s="46"/>
      <c r="B11" s="97">
        <v>0.60416666666666663</v>
      </c>
      <c r="C11" s="39" t="s">
        <v>87</v>
      </c>
      <c r="D11" s="39" t="s">
        <v>46</v>
      </c>
      <c r="E11" s="39" t="s">
        <v>46</v>
      </c>
      <c r="F11" s="38" t="s">
        <v>46</v>
      </c>
      <c r="G11" s="38" t="s">
        <v>46</v>
      </c>
      <c r="H11" s="106" t="s">
        <v>34</v>
      </c>
      <c r="I11" s="40" t="s">
        <v>97</v>
      </c>
      <c r="J11" s="47"/>
    </row>
    <row r="12" spans="1:14" ht="16.5">
      <c r="A12" s="46"/>
      <c r="B12" s="97">
        <v>0.64583333333333337</v>
      </c>
      <c r="C12" s="39" t="s">
        <v>47</v>
      </c>
      <c r="D12" s="39" t="s">
        <v>46</v>
      </c>
      <c r="E12" s="39" t="s">
        <v>46</v>
      </c>
      <c r="F12" s="39" t="s">
        <v>46</v>
      </c>
      <c r="G12" s="38" t="s">
        <v>46</v>
      </c>
      <c r="H12" s="106" t="s">
        <v>34</v>
      </c>
      <c r="I12" s="40" t="s">
        <v>36</v>
      </c>
      <c r="J12" s="47"/>
      <c r="K12" s="5"/>
      <c r="L12" s="5"/>
      <c r="M12" s="1"/>
    </row>
    <row r="13" spans="1:14" ht="16.5">
      <c r="A13" s="46"/>
      <c r="B13" s="97">
        <v>0.6875</v>
      </c>
      <c r="C13" s="39" t="s">
        <v>47</v>
      </c>
      <c r="D13" s="39" t="s">
        <v>46</v>
      </c>
      <c r="E13" s="39" t="s">
        <v>46</v>
      </c>
      <c r="F13" s="39" t="s">
        <v>46</v>
      </c>
      <c r="G13" s="39" t="s">
        <v>36</v>
      </c>
      <c r="H13" s="106" t="s">
        <v>34</v>
      </c>
      <c r="I13" s="106" t="s">
        <v>34</v>
      </c>
      <c r="J13" s="47"/>
      <c r="K13" s="4"/>
      <c r="L13" s="4"/>
      <c r="M13" s="1"/>
    </row>
    <row r="14" spans="1:14" ht="16.5">
      <c r="A14" s="46"/>
      <c r="B14" s="97">
        <v>0.72916666666666663</v>
      </c>
      <c r="C14" s="39" t="s">
        <v>87</v>
      </c>
      <c r="D14" s="39" t="s">
        <v>87</v>
      </c>
      <c r="E14" s="39" t="s">
        <v>87</v>
      </c>
      <c r="F14" s="39" t="s">
        <v>46</v>
      </c>
      <c r="G14" s="39" t="s">
        <v>36</v>
      </c>
      <c r="H14" s="106" t="s">
        <v>34</v>
      </c>
      <c r="I14" s="106" t="s">
        <v>34</v>
      </c>
      <c r="J14" s="47"/>
      <c r="K14" s="5"/>
      <c r="L14" s="5"/>
      <c r="M14" s="1"/>
    </row>
    <row r="15" spans="1:14" ht="16.5">
      <c r="A15" s="46"/>
      <c r="B15" s="97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36" t="s">
        <v>20</v>
      </c>
      <c r="H15" s="106" t="s">
        <v>34</v>
      </c>
      <c r="I15" s="36" t="s">
        <v>20</v>
      </c>
      <c r="J15" s="47"/>
      <c r="K15" s="6"/>
      <c r="L15" s="6"/>
      <c r="M15" s="2"/>
      <c r="N15" s="3"/>
    </row>
    <row r="16" spans="1:14" ht="16.5">
      <c r="A16" s="46"/>
      <c r="B16" s="97">
        <v>0.79166666666666663</v>
      </c>
      <c r="C16" s="39" t="s">
        <v>87</v>
      </c>
      <c r="D16" s="39" t="s">
        <v>87</v>
      </c>
      <c r="E16" s="39" t="s">
        <v>87</v>
      </c>
      <c r="F16" s="39" t="s">
        <v>87</v>
      </c>
      <c r="G16" s="106" t="s">
        <v>34</v>
      </c>
      <c r="H16" s="106" t="s">
        <v>34</v>
      </c>
      <c r="I16" s="36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97">
        <v>0.83333333333333337</v>
      </c>
      <c r="C17" s="38" t="s">
        <v>88</v>
      </c>
      <c r="D17" s="38" t="s">
        <v>88</v>
      </c>
      <c r="E17" s="38" t="s">
        <v>88</v>
      </c>
      <c r="F17" s="38" t="s">
        <v>88</v>
      </c>
      <c r="G17" s="106" t="s">
        <v>34</v>
      </c>
      <c r="H17" s="106" t="s">
        <v>34</v>
      </c>
      <c r="I17" s="106" t="s">
        <v>34</v>
      </c>
      <c r="J17" s="47"/>
      <c r="K17" s="5"/>
      <c r="L17" s="5"/>
      <c r="M17" s="2"/>
      <c r="N17" s="3"/>
    </row>
    <row r="18" spans="1:22" ht="16.5">
      <c r="A18" s="46"/>
      <c r="B18" s="97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06" t="s">
        <v>34</v>
      </c>
      <c r="H18" s="106" t="s">
        <v>34</v>
      </c>
      <c r="I18" s="106" t="s">
        <v>34</v>
      </c>
      <c r="J18" s="47"/>
      <c r="K18" s="6"/>
      <c r="L18" s="6"/>
      <c r="M18" s="2"/>
      <c r="N18" s="3"/>
    </row>
    <row r="19" spans="1:22" ht="17.25" thickBot="1">
      <c r="A19" s="46"/>
      <c r="B19" s="97">
        <v>0.91666666666666663</v>
      </c>
      <c r="C19" s="37" t="s">
        <v>50</v>
      </c>
      <c r="D19" s="37" t="s">
        <v>50</v>
      </c>
      <c r="E19" s="37" t="s">
        <v>50</v>
      </c>
      <c r="F19" s="37" t="s">
        <v>50</v>
      </c>
      <c r="G19" s="106" t="s">
        <v>34</v>
      </c>
      <c r="H19" s="106" t="s">
        <v>34</v>
      </c>
      <c r="I19" s="106" t="s">
        <v>34</v>
      </c>
      <c r="J19" s="47"/>
      <c r="K19" s="6"/>
      <c r="L19" s="6"/>
      <c r="M19" s="2"/>
      <c r="N19" s="3"/>
    </row>
    <row r="20" spans="1:22" ht="17.25" thickBot="1">
      <c r="A20" s="46"/>
      <c r="B20" s="98">
        <v>0.95833333333333304</v>
      </c>
      <c r="C20" s="104" t="s">
        <v>70</v>
      </c>
      <c r="D20" s="104" t="s">
        <v>70</v>
      </c>
      <c r="E20" s="104" t="s">
        <v>70</v>
      </c>
      <c r="F20" s="105" t="s">
        <v>70</v>
      </c>
      <c r="G20" s="106" t="s">
        <v>34</v>
      </c>
      <c r="H20" s="106" t="s">
        <v>34</v>
      </c>
      <c r="I20" s="106" t="s">
        <v>34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>
        <f ca="1">[1]!GetColor(K6,C3:C20, 0, 1) + NOW()*0</f>
        <v>15</v>
      </c>
      <c r="D21" s="42">
        <f ca="1">[1]!GetColor(K6,D3:D20, 0, 1) + NOW()*0</f>
        <v>17</v>
      </c>
      <c r="E21" s="42">
        <f ca="1">[1]!GetColor(K6,E3:E20, 0, 1) + NOW()*0</f>
        <v>16</v>
      </c>
      <c r="F21" s="42">
        <f ca="1">[1]!GetColor(K6,F3:F20, 0, 1) + NOW()*0</f>
        <v>10</v>
      </c>
      <c r="G21" s="42">
        <f ca="1">[1]!GetColor(K6,G3:G20, 0, 1) + NOW()*0</f>
        <v>15</v>
      </c>
      <c r="H21" s="42">
        <f ca="1">[1]!GetColor(K6,H3:H20, 0, 1) + NOW()*0</f>
        <v>18</v>
      </c>
      <c r="I21" s="42">
        <f ca="1">[1]!GetColor(K6,I3:I20, 0, 1) + NOW()*0</f>
        <v>18</v>
      </c>
      <c r="J21" s="43">
        <f ca="1">SUM(C21:I21)</f>
        <v>109</v>
      </c>
      <c r="K21" s="6"/>
      <c r="M21" s="2"/>
      <c r="N21" s="3"/>
    </row>
    <row r="22" spans="1:22" ht="17.25" thickBot="1">
      <c r="A22" s="46"/>
      <c r="B22" s="128"/>
      <c r="C22" s="44">
        <f t="shared" ref="C22:I22" ca="1" si="0">C21/COUNTA(C3:C20)*100%</f>
        <v>0.83333333333333337</v>
      </c>
      <c r="D22" s="44">
        <f t="shared" ca="1" si="0"/>
        <v>0.94444444444444442</v>
      </c>
      <c r="E22" s="44">
        <f t="shared" ca="1" si="0"/>
        <v>0.88888888888888884</v>
      </c>
      <c r="F22" s="44">
        <f t="shared" ca="1" si="0"/>
        <v>0.55555555555555558</v>
      </c>
      <c r="G22" s="44">
        <f t="shared" ca="1" si="0"/>
        <v>0.83333333333333337</v>
      </c>
      <c r="H22" s="44">
        <f t="shared" ca="1" si="0"/>
        <v>1</v>
      </c>
      <c r="I22" s="44">
        <f t="shared" ca="1" si="0"/>
        <v>1</v>
      </c>
      <c r="J22" s="45">
        <f ca="1">AVERAGE(C22:I22)</f>
        <v>0.865079365079365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4"/>
  <sheetViews>
    <sheetView zoomScale="130" zoomScaleNormal="130" workbookViewId="0">
      <selection activeCell="D21" sqref="D21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44291</v>
      </c>
      <c r="D2" s="110">
        <v>44292</v>
      </c>
      <c r="E2" s="110">
        <v>44293</v>
      </c>
      <c r="F2" s="110">
        <v>44294</v>
      </c>
      <c r="G2" s="110">
        <v>44295</v>
      </c>
      <c r="H2" s="110">
        <v>44296</v>
      </c>
      <c r="I2" s="111">
        <v>44297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40" t="s">
        <v>98</v>
      </c>
      <c r="D3" s="70" t="s">
        <v>0</v>
      </c>
      <c r="E3" s="70" t="s">
        <v>0</v>
      </c>
      <c r="F3" s="70" t="s">
        <v>0</v>
      </c>
      <c r="G3" s="70" t="s">
        <v>0</v>
      </c>
      <c r="H3" s="17" t="s">
        <v>0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0" t="s">
        <v>99</v>
      </c>
      <c r="D4" s="49" t="s">
        <v>89</v>
      </c>
      <c r="E4" s="49" t="s">
        <v>89</v>
      </c>
      <c r="F4" s="49" t="s">
        <v>89</v>
      </c>
      <c r="G4" s="49" t="s">
        <v>89</v>
      </c>
      <c r="H4" s="18" t="s">
        <v>89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40" t="s">
        <v>100</v>
      </c>
      <c r="D5" s="39" t="s">
        <v>101</v>
      </c>
      <c r="E5" s="38" t="s">
        <v>87</v>
      </c>
      <c r="F5" s="38" t="s">
        <v>87</v>
      </c>
      <c r="G5" s="49" t="s">
        <v>40</v>
      </c>
      <c r="H5" s="17" t="s">
        <v>35</v>
      </c>
      <c r="I5" s="113" t="s">
        <v>35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90</v>
      </c>
      <c r="D6" s="39" t="s">
        <v>90</v>
      </c>
      <c r="E6" s="39" t="s">
        <v>90</v>
      </c>
      <c r="F6" s="39" t="s">
        <v>90</v>
      </c>
      <c r="G6" s="37" t="s">
        <v>40</v>
      </c>
      <c r="H6" s="17" t="s">
        <v>35</v>
      </c>
      <c r="I6" s="113" t="s">
        <v>38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9" t="s">
        <v>90</v>
      </c>
      <c r="D7" s="39" t="s">
        <v>90</v>
      </c>
      <c r="E7" s="39" t="s">
        <v>90</v>
      </c>
      <c r="F7" s="38" t="s">
        <v>90</v>
      </c>
      <c r="G7" s="39" t="s">
        <v>107</v>
      </c>
      <c r="H7" s="17" t="s">
        <v>35</v>
      </c>
      <c r="I7" s="113" t="s">
        <v>93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9" t="s">
        <v>90</v>
      </c>
      <c r="D8" s="39" t="s">
        <v>90</v>
      </c>
      <c r="E8" s="39" t="s">
        <v>105</v>
      </c>
      <c r="F8" s="38" t="s">
        <v>105</v>
      </c>
      <c r="G8" s="39" t="s">
        <v>46</v>
      </c>
      <c r="H8" s="17" t="s">
        <v>38</v>
      </c>
      <c r="I8" s="114" t="s">
        <v>61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36" t="s">
        <v>31</v>
      </c>
      <c r="E9" s="36" t="s">
        <v>31</v>
      </c>
      <c r="F9" s="36" t="s">
        <v>31</v>
      </c>
      <c r="G9" s="36" t="s">
        <v>31</v>
      </c>
      <c r="H9" s="17" t="s">
        <v>31</v>
      </c>
      <c r="I9" s="114" t="s">
        <v>32</v>
      </c>
      <c r="J9" s="47"/>
    </row>
    <row r="10" spans="1:14" ht="16.5">
      <c r="A10" s="46"/>
      <c r="B10" s="112">
        <v>0.5625</v>
      </c>
      <c r="C10" s="39" t="s">
        <v>90</v>
      </c>
      <c r="D10" s="39" t="s">
        <v>90</v>
      </c>
      <c r="E10" s="124" t="s">
        <v>49</v>
      </c>
      <c r="F10" s="123" t="s">
        <v>69</v>
      </c>
      <c r="G10" s="19" t="s">
        <v>108</v>
      </c>
      <c r="H10" s="115" t="s">
        <v>34</v>
      </c>
      <c r="I10" s="116" t="s">
        <v>90</v>
      </c>
      <c r="J10" s="47"/>
    </row>
    <row r="11" spans="1:14" ht="16.5">
      <c r="A11" s="46"/>
      <c r="B11" s="112">
        <v>0.60416666666666663</v>
      </c>
      <c r="C11" s="39" t="s">
        <v>90</v>
      </c>
      <c r="D11" s="39" t="s">
        <v>90</v>
      </c>
      <c r="E11" s="124" t="s">
        <v>49</v>
      </c>
      <c r="F11" s="123" t="s">
        <v>69</v>
      </c>
      <c r="G11" s="19" t="s">
        <v>108</v>
      </c>
      <c r="H11" s="115" t="s">
        <v>34</v>
      </c>
      <c r="I11" s="116" t="s">
        <v>90</v>
      </c>
      <c r="J11" s="47"/>
    </row>
    <row r="12" spans="1:14" ht="16.5">
      <c r="A12" s="46"/>
      <c r="B12" s="112">
        <v>0.64583333333333337</v>
      </c>
      <c r="C12" s="39" t="s">
        <v>90</v>
      </c>
      <c r="D12" s="39" t="s">
        <v>90</v>
      </c>
      <c r="E12" s="39" t="s">
        <v>104</v>
      </c>
      <c r="F12" s="38" t="s">
        <v>107</v>
      </c>
      <c r="G12" s="19" t="s">
        <v>108</v>
      </c>
      <c r="H12" s="115" t="s">
        <v>34</v>
      </c>
      <c r="I12" s="116" t="s">
        <v>90</v>
      </c>
      <c r="J12" s="47"/>
      <c r="K12" s="5"/>
      <c r="L12" s="5"/>
      <c r="M12" s="1"/>
    </row>
    <row r="13" spans="1:14" ht="16.5">
      <c r="A13" s="46"/>
      <c r="B13" s="112">
        <v>0.6875</v>
      </c>
      <c r="C13" s="39" t="s">
        <v>90</v>
      </c>
      <c r="D13" s="39" t="s">
        <v>90</v>
      </c>
      <c r="E13" s="39" t="s">
        <v>106</v>
      </c>
      <c r="F13" s="38" t="s">
        <v>46</v>
      </c>
      <c r="G13" s="19" t="s">
        <v>108</v>
      </c>
      <c r="H13" s="115" t="s">
        <v>34</v>
      </c>
      <c r="I13" s="116" t="s">
        <v>90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39" t="s">
        <v>90</v>
      </c>
      <c r="D14" s="39" t="s">
        <v>90</v>
      </c>
      <c r="E14" s="39" t="s">
        <v>106</v>
      </c>
      <c r="F14" s="38" t="s">
        <v>46</v>
      </c>
      <c r="G14" s="19" t="s">
        <v>108</v>
      </c>
      <c r="H14" s="115" t="s">
        <v>34</v>
      </c>
      <c r="I14" s="116" t="s">
        <v>90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36" t="s">
        <v>20</v>
      </c>
      <c r="E15" s="36" t="s">
        <v>20</v>
      </c>
      <c r="F15" s="36" t="s">
        <v>20</v>
      </c>
      <c r="G15" s="17" t="s">
        <v>20</v>
      </c>
      <c r="H15" s="115" t="s">
        <v>34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90</v>
      </c>
      <c r="D16" s="39" t="s">
        <v>90</v>
      </c>
      <c r="E16" s="39" t="s">
        <v>102</v>
      </c>
      <c r="F16" s="123" t="s">
        <v>49</v>
      </c>
      <c r="G16" s="19" t="s">
        <v>108</v>
      </c>
      <c r="H16" s="115" t="s">
        <v>34</v>
      </c>
      <c r="I16" s="113" t="s">
        <v>94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90</v>
      </c>
      <c r="D17" s="39" t="s">
        <v>90</v>
      </c>
      <c r="E17" s="39" t="s">
        <v>102</v>
      </c>
      <c r="F17" s="123" t="s">
        <v>49</v>
      </c>
      <c r="G17" s="19" t="s">
        <v>108</v>
      </c>
      <c r="H17" s="115" t="s">
        <v>34</v>
      </c>
      <c r="I17" s="116" t="s">
        <v>90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36" t="s">
        <v>42</v>
      </c>
      <c r="E18" s="36" t="s">
        <v>42</v>
      </c>
      <c r="F18" s="36" t="s">
        <v>42</v>
      </c>
      <c r="G18" s="17" t="s">
        <v>42</v>
      </c>
      <c r="H18" s="115" t="s">
        <v>34</v>
      </c>
      <c r="I18" s="116" t="s">
        <v>90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38" t="s">
        <v>90</v>
      </c>
      <c r="D19" s="49" t="s">
        <v>50</v>
      </c>
      <c r="E19" s="37" t="s">
        <v>50</v>
      </c>
      <c r="F19" s="37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19" t="s">
        <v>90</v>
      </c>
      <c r="D20" s="120" t="s">
        <v>70</v>
      </c>
      <c r="E20" s="120" t="s">
        <v>103</v>
      </c>
      <c r="F20" s="120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>
        <f ca="1">[1]!GetColor(K6,C3:C20, 0, 1) + NOW()*0</f>
        <v>16</v>
      </c>
      <c r="D21" s="42">
        <f ca="1">[1]!GetColor(K6,D3:D20, 0, 1) + NOW()*0</f>
        <v>14</v>
      </c>
      <c r="E21" s="42">
        <f ca="1">[1]!GetColor(K6,E3:E20, 0, 1) + NOW()*0</f>
        <v>12</v>
      </c>
      <c r="F21" s="42">
        <f ca="1">[1]!GetColor(K6,F3:F20, 0, 1) + NOW()*0</f>
        <v>9</v>
      </c>
      <c r="G21" s="42">
        <f ca="1">[1]!GetColor(K6,G3:G20, 0, 1) + NOW()*0</f>
        <v>4</v>
      </c>
      <c r="H21" s="42">
        <f ca="1">[1]!GetColor(K6,H3:H20, 0, 1) + NOW()*0</f>
        <v>0</v>
      </c>
      <c r="I21" s="42">
        <f ca="1">[1]!GetColor(K6,I3:I20, 0, 1) + NOW()*0</f>
        <v>0</v>
      </c>
      <c r="J21" s="43">
        <f ca="1">SUM(C21:I21)</f>
        <v>55</v>
      </c>
      <c r="K21" s="6"/>
      <c r="M21" s="2"/>
      <c r="N21" s="3"/>
    </row>
    <row r="22" spans="1:22" ht="17.25" thickBot="1">
      <c r="A22" s="46"/>
      <c r="B22" s="128"/>
      <c r="C22" s="44">
        <f t="shared" ref="C22:I22" ca="1" si="0">C21/COUNTA(C3:C20)*100%</f>
        <v>0.88888888888888884</v>
      </c>
      <c r="D22" s="44">
        <f t="shared" ca="1" si="0"/>
        <v>0.77777777777777779</v>
      </c>
      <c r="E22" s="44">
        <f t="shared" ca="1" si="0"/>
        <v>0.66666666666666663</v>
      </c>
      <c r="F22" s="44">
        <f t="shared" ca="1" si="0"/>
        <v>0.5</v>
      </c>
      <c r="G22" s="44">
        <f t="shared" ca="1" si="0"/>
        <v>0.22222222222222221</v>
      </c>
      <c r="H22" s="44">
        <f t="shared" ca="1" si="0"/>
        <v>0</v>
      </c>
      <c r="I22" s="44">
        <f t="shared" ca="1" si="0"/>
        <v>0</v>
      </c>
      <c r="J22" s="45">
        <f ca="1">AVERAGE(C22:I22)</f>
        <v>0.43650793650793646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4"/>
  <sheetViews>
    <sheetView tabSelected="1" topLeftCell="A4" zoomScale="130" zoomScaleNormal="130" workbookViewId="0">
      <selection activeCell="D20" sqref="D20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46"/>
      <c r="B2" s="109" t="s">
        <v>10</v>
      </c>
      <c r="C2" s="110">
        <v>44312</v>
      </c>
      <c r="D2" s="110">
        <v>44313</v>
      </c>
      <c r="E2" s="110">
        <v>44314</v>
      </c>
      <c r="F2" s="110">
        <v>44315</v>
      </c>
      <c r="G2" s="110">
        <v>44316</v>
      </c>
      <c r="H2" s="110">
        <v>44317</v>
      </c>
      <c r="I2" s="110">
        <v>44318</v>
      </c>
      <c r="J2" s="21"/>
      <c r="K2" s="80"/>
      <c r="L2" s="81" t="s">
        <v>17</v>
      </c>
      <c r="M2" s="1"/>
    </row>
    <row r="3" spans="1:14" ht="16.5">
      <c r="A3" s="46"/>
      <c r="B3" s="112">
        <v>0.29166666666666669</v>
      </c>
      <c r="C3" s="70" t="s">
        <v>0</v>
      </c>
      <c r="D3" s="17" t="s">
        <v>0</v>
      </c>
      <c r="E3" s="17" t="s">
        <v>0</v>
      </c>
      <c r="F3" s="17" t="s">
        <v>0</v>
      </c>
      <c r="G3" s="17" t="s">
        <v>0</v>
      </c>
      <c r="H3" s="17" t="s">
        <v>35</v>
      </c>
      <c r="I3" s="113" t="s">
        <v>35</v>
      </c>
      <c r="J3" s="24"/>
      <c r="K3" s="82"/>
      <c r="L3" s="83" t="s">
        <v>1</v>
      </c>
      <c r="M3" s="1"/>
    </row>
    <row r="4" spans="1:14" ht="13.5" customHeight="1" thickBot="1">
      <c r="A4" s="46"/>
      <c r="B4" s="112">
        <v>0.33333333333333331</v>
      </c>
      <c r="C4" s="49" t="s">
        <v>89</v>
      </c>
      <c r="D4" s="18" t="s">
        <v>89</v>
      </c>
      <c r="E4" s="18" t="s">
        <v>89</v>
      </c>
      <c r="F4" s="18" t="s">
        <v>89</v>
      </c>
      <c r="G4" s="18" t="s">
        <v>89</v>
      </c>
      <c r="H4" s="17" t="s">
        <v>35</v>
      </c>
      <c r="I4" s="113" t="s">
        <v>35</v>
      </c>
      <c r="J4" s="24"/>
      <c r="K4" s="84"/>
      <c r="L4" s="85" t="s">
        <v>2</v>
      </c>
    </row>
    <row r="5" spans="1:14" ht="17.25" thickBot="1">
      <c r="A5" s="46"/>
      <c r="B5" s="112">
        <v>0.35416666666666669</v>
      </c>
      <c r="C5" s="38" t="s">
        <v>109</v>
      </c>
      <c r="D5" s="18" t="s">
        <v>40</v>
      </c>
      <c r="E5" s="18" t="s">
        <v>111</v>
      </c>
      <c r="F5" s="18" t="s">
        <v>40</v>
      </c>
      <c r="G5" s="18" t="s">
        <v>111</v>
      </c>
      <c r="H5" s="17" t="s">
        <v>35</v>
      </c>
      <c r="I5" s="113" t="s">
        <v>0</v>
      </c>
      <c r="J5" s="20" t="s">
        <v>8</v>
      </c>
      <c r="K5" s="29"/>
      <c r="L5" s="86" t="s">
        <v>3</v>
      </c>
    </row>
    <row r="6" spans="1:14" ht="16.5">
      <c r="A6" s="46"/>
      <c r="B6" s="112">
        <v>0.39583333333333331</v>
      </c>
      <c r="C6" s="39" t="s">
        <v>109</v>
      </c>
      <c r="D6" s="18" t="s">
        <v>40</v>
      </c>
      <c r="E6" s="18" t="s">
        <v>111</v>
      </c>
      <c r="F6" s="18" t="s">
        <v>40</v>
      </c>
      <c r="G6" s="18" t="s">
        <v>111</v>
      </c>
      <c r="H6" s="17" t="s">
        <v>0</v>
      </c>
      <c r="I6" s="114" t="s">
        <v>113</v>
      </c>
      <c r="J6" s="31"/>
      <c r="K6" s="87"/>
      <c r="L6" s="88" t="s">
        <v>4</v>
      </c>
    </row>
    <row r="7" spans="1:14" ht="17.25" thickBot="1">
      <c r="A7" s="46"/>
      <c r="B7" s="112">
        <v>0.4375</v>
      </c>
      <c r="C7" s="36" t="s">
        <v>62</v>
      </c>
      <c r="D7" s="17" t="s">
        <v>64</v>
      </c>
      <c r="E7" s="19" t="s">
        <v>18</v>
      </c>
      <c r="F7" s="19" t="s">
        <v>18</v>
      </c>
      <c r="G7" s="17" t="s">
        <v>63</v>
      </c>
      <c r="H7" s="17" t="s">
        <v>65</v>
      </c>
      <c r="I7" s="114" t="s">
        <v>113</v>
      </c>
      <c r="J7" s="31"/>
      <c r="K7" s="89"/>
      <c r="L7" s="90" t="s">
        <v>5</v>
      </c>
    </row>
    <row r="8" spans="1:14" ht="14.25" customHeight="1" thickBot="1">
      <c r="A8" s="46"/>
      <c r="B8" s="112">
        <v>0.47916666666666669</v>
      </c>
      <c r="C8" s="36" t="s">
        <v>62</v>
      </c>
      <c r="D8" s="17" t="s">
        <v>64</v>
      </c>
      <c r="E8" s="19" t="s">
        <v>18</v>
      </c>
      <c r="F8" s="19" t="s">
        <v>18</v>
      </c>
      <c r="G8" s="17" t="s">
        <v>63</v>
      </c>
      <c r="H8" s="17" t="s">
        <v>65</v>
      </c>
      <c r="I8" s="18" t="s">
        <v>50</v>
      </c>
      <c r="J8" s="20" t="s">
        <v>9</v>
      </c>
      <c r="K8" s="34"/>
      <c r="L8" s="35" t="s">
        <v>19</v>
      </c>
    </row>
    <row r="9" spans="1:14" ht="16.5">
      <c r="A9" s="46"/>
      <c r="B9" s="112">
        <v>0.5</v>
      </c>
      <c r="C9" s="36" t="s">
        <v>31</v>
      </c>
      <c r="D9" s="17" t="s">
        <v>31</v>
      </c>
      <c r="E9" s="17" t="s">
        <v>31</v>
      </c>
      <c r="F9" s="17" t="s">
        <v>31</v>
      </c>
      <c r="G9" s="17" t="s">
        <v>31</v>
      </c>
      <c r="H9" s="17" t="s">
        <v>31</v>
      </c>
      <c r="I9" s="17" t="s">
        <v>31</v>
      </c>
      <c r="J9" s="47"/>
    </row>
    <row r="10" spans="1:14" ht="16.5">
      <c r="A10" s="46"/>
      <c r="B10" s="112">
        <v>0.5625</v>
      </c>
      <c r="C10" s="39" t="s">
        <v>47</v>
      </c>
      <c r="D10" s="125" t="s">
        <v>49</v>
      </c>
      <c r="E10" s="125" t="s">
        <v>49</v>
      </c>
      <c r="F10" s="125" t="s">
        <v>69</v>
      </c>
      <c r="G10" s="19" t="s">
        <v>18</v>
      </c>
      <c r="H10" s="115" t="s">
        <v>112</v>
      </c>
      <c r="I10" s="18" t="s">
        <v>50</v>
      </c>
      <c r="J10" s="47"/>
    </row>
    <row r="11" spans="1:14" ht="16.5">
      <c r="A11" s="46"/>
      <c r="B11" s="112">
        <v>0.60416666666666663</v>
      </c>
      <c r="C11" s="39" t="s">
        <v>47</v>
      </c>
      <c r="D11" s="125" t="s">
        <v>49</v>
      </c>
      <c r="E11" s="125" t="s">
        <v>49</v>
      </c>
      <c r="F11" s="125" t="s">
        <v>69</v>
      </c>
      <c r="G11" s="19" t="s">
        <v>18</v>
      </c>
      <c r="H11" s="115" t="s">
        <v>112</v>
      </c>
      <c r="I11" s="18" t="s">
        <v>50</v>
      </c>
      <c r="J11" s="47"/>
    </row>
    <row r="12" spans="1:14" ht="16.5">
      <c r="A12" s="46"/>
      <c r="B12" s="112">
        <v>0.64583333333333337</v>
      </c>
      <c r="C12" s="39" t="s">
        <v>47</v>
      </c>
      <c r="D12" s="19" t="s">
        <v>18</v>
      </c>
      <c r="E12" s="19" t="s">
        <v>18</v>
      </c>
      <c r="F12" s="19" t="s">
        <v>18</v>
      </c>
      <c r="G12" s="19" t="s">
        <v>18</v>
      </c>
      <c r="H12" s="115" t="s">
        <v>36</v>
      </c>
      <c r="I12" s="18" t="s">
        <v>50</v>
      </c>
      <c r="J12" s="47"/>
      <c r="K12" s="5"/>
      <c r="L12" s="5"/>
      <c r="M12" s="1"/>
    </row>
    <row r="13" spans="1:14" ht="16.5">
      <c r="A13" s="46"/>
      <c r="B13" s="112">
        <v>0.6875</v>
      </c>
      <c r="C13" s="124" t="s">
        <v>110</v>
      </c>
      <c r="D13" s="19" t="s">
        <v>18</v>
      </c>
      <c r="E13" s="19" t="s">
        <v>18</v>
      </c>
      <c r="F13" s="19" t="s">
        <v>18</v>
      </c>
      <c r="G13" s="19" t="s">
        <v>18</v>
      </c>
      <c r="H13" s="115" t="s">
        <v>36</v>
      </c>
      <c r="I13" s="18" t="s">
        <v>50</v>
      </c>
      <c r="J13" s="47"/>
      <c r="K13" s="4"/>
      <c r="L13" s="4"/>
      <c r="M13" s="1"/>
    </row>
    <row r="14" spans="1:14" ht="16.5">
      <c r="A14" s="46"/>
      <c r="B14" s="112">
        <v>0.72916666666666663</v>
      </c>
      <c r="C14" s="124" t="s">
        <v>110</v>
      </c>
      <c r="D14" s="19" t="s">
        <v>18</v>
      </c>
      <c r="E14" s="19" t="s">
        <v>18</v>
      </c>
      <c r="F14" s="19" t="s">
        <v>18</v>
      </c>
      <c r="G14" s="19" t="s">
        <v>18</v>
      </c>
      <c r="H14" s="115" t="s">
        <v>36</v>
      </c>
      <c r="I14" s="18" t="s">
        <v>50</v>
      </c>
      <c r="J14" s="47"/>
      <c r="K14" s="5"/>
      <c r="L14" s="5"/>
      <c r="M14" s="1"/>
    </row>
    <row r="15" spans="1:14" ht="16.5">
      <c r="A15" s="46"/>
      <c r="B15" s="112">
        <v>0.75</v>
      </c>
      <c r="C15" s="36" t="s">
        <v>20</v>
      </c>
      <c r="D15" s="17" t="s">
        <v>20</v>
      </c>
      <c r="E15" s="17" t="s">
        <v>20</v>
      </c>
      <c r="F15" s="17" t="s">
        <v>20</v>
      </c>
      <c r="G15" s="17" t="s">
        <v>20</v>
      </c>
      <c r="H15" s="17" t="s">
        <v>20</v>
      </c>
      <c r="I15" s="113" t="s">
        <v>20</v>
      </c>
      <c r="J15" s="47"/>
      <c r="K15" s="6"/>
      <c r="L15" s="6"/>
      <c r="M15" s="2"/>
      <c r="N15" s="3"/>
    </row>
    <row r="16" spans="1:14" ht="16.5">
      <c r="A16" s="46"/>
      <c r="B16" s="112">
        <v>0.79166666666666663</v>
      </c>
      <c r="C16" s="39" t="s">
        <v>109</v>
      </c>
      <c r="D16" s="125" t="s">
        <v>110</v>
      </c>
      <c r="E16" s="19" t="s">
        <v>102</v>
      </c>
      <c r="F16" s="125" t="s">
        <v>110</v>
      </c>
      <c r="G16" s="125" t="s">
        <v>110</v>
      </c>
      <c r="H16" s="18" t="s">
        <v>50</v>
      </c>
      <c r="I16" s="18" t="s">
        <v>50</v>
      </c>
      <c r="J16" s="48" t="s">
        <v>86</v>
      </c>
      <c r="K16" s="6"/>
      <c r="L16" s="6"/>
      <c r="M16" s="2"/>
      <c r="N16" s="3"/>
    </row>
    <row r="17" spans="1:22" ht="16.5">
      <c r="A17" s="46"/>
      <c r="B17" s="112">
        <v>0.83333333333333337</v>
      </c>
      <c r="C17" s="39" t="s">
        <v>109</v>
      </c>
      <c r="D17" s="125" t="s">
        <v>110</v>
      </c>
      <c r="E17" s="19" t="s">
        <v>102</v>
      </c>
      <c r="F17" s="125" t="s">
        <v>110</v>
      </c>
      <c r="G17" s="125" t="s">
        <v>110</v>
      </c>
      <c r="H17" s="18" t="s">
        <v>50</v>
      </c>
      <c r="I17" s="18" t="s">
        <v>50</v>
      </c>
      <c r="J17" s="47"/>
      <c r="K17" s="5"/>
      <c r="L17" s="5"/>
      <c r="M17" s="2"/>
      <c r="N17" s="3"/>
    </row>
    <row r="18" spans="1:22" ht="16.5">
      <c r="A18" s="46"/>
      <c r="B18" s="112">
        <v>0.875</v>
      </c>
      <c r="C18" s="36" t="s">
        <v>42</v>
      </c>
      <c r="D18" s="17" t="s">
        <v>42</v>
      </c>
      <c r="E18" s="17" t="s">
        <v>42</v>
      </c>
      <c r="F18" s="17" t="s">
        <v>42</v>
      </c>
      <c r="G18" s="17" t="s">
        <v>42</v>
      </c>
      <c r="H18" s="18" t="s">
        <v>50</v>
      </c>
      <c r="I18" s="18" t="s">
        <v>50</v>
      </c>
      <c r="J18" s="47"/>
      <c r="K18" s="6"/>
      <c r="L18" s="6"/>
      <c r="M18" s="2"/>
      <c r="N18" s="3"/>
    </row>
    <row r="19" spans="1:22" ht="17.25" thickBot="1">
      <c r="A19" s="46"/>
      <c r="B19" s="112">
        <v>0.91666666666666663</v>
      </c>
      <c r="C19" s="37" t="s">
        <v>50</v>
      </c>
      <c r="D19" s="17" t="s">
        <v>68</v>
      </c>
      <c r="E19" s="18" t="s">
        <v>50</v>
      </c>
      <c r="F19" s="18" t="s">
        <v>50</v>
      </c>
      <c r="G19" s="18" t="s">
        <v>50</v>
      </c>
      <c r="H19" s="18" t="s">
        <v>50</v>
      </c>
      <c r="I19" s="117" t="s">
        <v>50</v>
      </c>
      <c r="J19" s="47"/>
      <c r="K19" s="6"/>
      <c r="L19" s="6"/>
      <c r="M19" s="2"/>
      <c r="N19" s="3"/>
    </row>
    <row r="20" spans="1:22" ht="17.25" thickBot="1">
      <c r="A20" s="46"/>
      <c r="B20" s="118">
        <v>0.95833333333333304</v>
      </c>
      <c r="C20" s="126" t="s">
        <v>70</v>
      </c>
      <c r="D20" s="121" t="s">
        <v>70</v>
      </c>
      <c r="E20" s="121" t="s">
        <v>70</v>
      </c>
      <c r="F20" s="121" t="s">
        <v>70</v>
      </c>
      <c r="G20" s="121" t="s">
        <v>70</v>
      </c>
      <c r="H20" s="121" t="s">
        <v>70</v>
      </c>
      <c r="I20" s="122" t="s">
        <v>70</v>
      </c>
      <c r="J20" s="41" t="s">
        <v>7</v>
      </c>
      <c r="K20" s="6"/>
      <c r="L20" s="6"/>
      <c r="M20" s="2"/>
      <c r="N20" s="3"/>
    </row>
    <row r="21" spans="1:22" ht="16.5">
      <c r="A21" s="46"/>
      <c r="B21" s="127" t="s">
        <v>6</v>
      </c>
      <c r="C21" s="42">
        <f ca="1">[1]!GetColor(K6,C3:C20, 0, 1) + NOW()*0</f>
        <v>13</v>
      </c>
      <c r="D21" s="42">
        <f ca="1">[1]!GetColor(K6,D3:D20, 0, 1) + NOW()*0</f>
        <v>0</v>
      </c>
      <c r="E21" s="42">
        <f ca="1">[1]!GetColor(K6,E3:E20, 0, 1) + NOW()*0</f>
        <v>0</v>
      </c>
      <c r="F21" s="42">
        <f ca="1">[1]!GetColor(K6,F3:F20, 0, 1) + NOW()*0</f>
        <v>0</v>
      </c>
      <c r="G21" s="42">
        <f ca="1">[1]!GetColor(K6,G3:G20, 0, 1) + NOW()*0</f>
        <v>0</v>
      </c>
      <c r="H21" s="42">
        <f ca="1">[1]!GetColor(K6,H3:H20, 0, 1) + NOW()*0</f>
        <v>0</v>
      </c>
      <c r="I21" s="42">
        <f ca="1">[1]!GetColor(K6,I3:I20, 0, 1) + NOW()*0</f>
        <v>0</v>
      </c>
      <c r="J21" s="43">
        <f ca="1">SUM(C21:I21)</f>
        <v>13</v>
      </c>
      <c r="K21" s="6"/>
      <c r="M21" s="2"/>
      <c r="N21" s="3"/>
    </row>
    <row r="22" spans="1:22" ht="17.25" thickBot="1">
      <c r="A22" s="46"/>
      <c r="B22" s="128"/>
      <c r="C22" s="44">
        <f t="shared" ref="C22:I22" ca="1" si="0">C21/COUNTA(C3:C20)*100%</f>
        <v>0.72222222222222221</v>
      </c>
      <c r="D22" s="44">
        <f t="shared" ca="1" si="0"/>
        <v>0</v>
      </c>
      <c r="E22" s="44">
        <f t="shared" ca="1" si="0"/>
        <v>0</v>
      </c>
      <c r="F22" s="44">
        <f t="shared" ca="1" si="0"/>
        <v>0</v>
      </c>
      <c r="G22" s="44">
        <f t="shared" ca="1" si="0"/>
        <v>0</v>
      </c>
      <c r="H22" s="44">
        <f t="shared" ca="1" si="0"/>
        <v>0</v>
      </c>
      <c r="I22" s="44">
        <f t="shared" ca="1" si="0"/>
        <v>0</v>
      </c>
      <c r="J22" s="45">
        <f ca="1">AVERAGE(C22:I22)</f>
        <v>0.10317460317460317</v>
      </c>
      <c r="M22" s="2"/>
      <c r="N22" s="3"/>
      <c r="V22" t="s">
        <v>73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C3:J25"/>
  <sheetViews>
    <sheetView zoomScaleNormal="100" workbookViewId="0">
      <selection activeCell="C5" sqref="C5"/>
    </sheetView>
  </sheetViews>
  <sheetFormatPr defaultRowHeight="13.5"/>
  <cols>
    <col min="4" max="4" width="9.75" bestFit="1" customWidth="1"/>
  </cols>
  <sheetData>
    <row r="3" spans="3:10">
      <c r="C3" s="7" t="s">
        <v>11</v>
      </c>
      <c r="D3" s="7" t="s">
        <v>12</v>
      </c>
    </row>
    <row r="4" spans="3:10" ht="16.5">
      <c r="C4" s="8" t="s">
        <v>71</v>
      </c>
      <c r="D4" s="11">
        <f ca="1">'1周'!$J$21</f>
        <v>0.89915966386554635</v>
      </c>
    </row>
    <row r="5" spans="3:10">
      <c r="C5" s="8" t="s">
        <v>13</v>
      </c>
      <c r="D5" s="12" t="e">
        <f>#REF!</f>
        <v>#REF!</v>
      </c>
    </row>
    <row r="6" spans="3:10">
      <c r="C6" s="8" t="s">
        <v>14</v>
      </c>
      <c r="D6" s="12" t="e">
        <f>#REF!</f>
        <v>#REF!</v>
      </c>
      <c r="I6" s="9"/>
      <c r="J6" s="10"/>
    </row>
    <row r="7" spans="3:10">
      <c r="C7" s="8" t="s">
        <v>15</v>
      </c>
      <c r="D7" s="12" t="e">
        <f>#REF!</f>
        <v>#REF!</v>
      </c>
      <c r="I7" s="9"/>
      <c r="J7" s="10"/>
    </row>
    <row r="8" spans="3:10">
      <c r="C8" s="8" t="s">
        <v>21</v>
      </c>
      <c r="D8" s="11" t="e">
        <f>#REF!</f>
        <v>#REF!</v>
      </c>
      <c r="I8" s="9"/>
      <c r="J8" s="10"/>
    </row>
    <row r="9" spans="3:10">
      <c r="C9" s="8" t="s">
        <v>22</v>
      </c>
      <c r="D9" s="12" t="e">
        <f>#REF!</f>
        <v>#REF!</v>
      </c>
      <c r="I9" s="9"/>
      <c r="J9" s="10"/>
    </row>
    <row r="10" spans="3:10">
      <c r="C10" s="8" t="s">
        <v>23</v>
      </c>
      <c r="D10" s="12" t="e">
        <f>#REF!</f>
        <v>#REF!</v>
      </c>
      <c r="I10" s="9"/>
      <c r="J10" s="10"/>
    </row>
    <row r="11" spans="3:10">
      <c r="C11" s="8" t="s">
        <v>24</v>
      </c>
      <c r="D11" s="12" t="e">
        <f>#REF!</f>
        <v>#REF!</v>
      </c>
      <c r="I11" s="9"/>
      <c r="J11" s="10"/>
    </row>
    <row r="12" spans="3:10">
      <c r="C12" s="8" t="s">
        <v>25</v>
      </c>
      <c r="D12" s="11" t="e">
        <f>#REF!</f>
        <v>#REF!</v>
      </c>
      <c r="I12" s="9"/>
      <c r="J12" s="10"/>
    </row>
    <row r="13" spans="3:10">
      <c r="C13" s="8" t="s">
        <v>26</v>
      </c>
      <c r="D13" s="12" t="e">
        <f>#REF!</f>
        <v>#REF!</v>
      </c>
      <c r="I13" s="9"/>
      <c r="J13" s="10"/>
    </row>
    <row r="14" spans="3:10">
      <c r="C14" s="8" t="s">
        <v>27</v>
      </c>
      <c r="D14" s="12" t="e">
        <f>#REF!</f>
        <v>#REF!</v>
      </c>
      <c r="I14" s="9"/>
      <c r="J14" s="10"/>
    </row>
    <row r="15" spans="3:10">
      <c r="C15" s="8" t="s">
        <v>28</v>
      </c>
      <c r="D15" s="12" t="e">
        <f>#REF!</f>
        <v>#REF!</v>
      </c>
      <c r="I15" s="9"/>
      <c r="J15" s="10"/>
    </row>
    <row r="16" spans="3:10">
      <c r="C16" s="8" t="s">
        <v>29</v>
      </c>
      <c r="D16" s="11">
        <f ca="1">'1周'!$J$21</f>
        <v>0.89915966386554635</v>
      </c>
      <c r="I16" s="9"/>
      <c r="J16" s="10"/>
    </row>
    <row r="17" spans="3:10">
      <c r="C17" s="8" t="s">
        <v>30</v>
      </c>
      <c r="D17" s="12" t="e">
        <f>#REF!</f>
        <v>#REF!</v>
      </c>
      <c r="I17" s="9"/>
      <c r="J17" s="10"/>
    </row>
    <row r="18" spans="3:10">
      <c r="C18" s="13"/>
      <c r="D18" s="15"/>
      <c r="I18" s="9"/>
      <c r="J18" s="10"/>
    </row>
    <row r="19" spans="3:10">
      <c r="C19" s="13"/>
      <c r="D19" s="15"/>
      <c r="I19" s="9"/>
      <c r="J19" s="10"/>
    </row>
    <row r="20" spans="3:10">
      <c r="C20" s="13"/>
      <c r="D20" s="15"/>
      <c r="I20" s="9"/>
      <c r="J20" s="10"/>
    </row>
    <row r="21" spans="3:10">
      <c r="C21" s="13"/>
      <c r="D21" s="16"/>
      <c r="I21" s="9"/>
      <c r="J21" s="10"/>
    </row>
    <row r="22" spans="3:10">
      <c r="C22" s="13"/>
      <c r="D22" s="16"/>
      <c r="I22" s="9"/>
      <c r="J22" s="10"/>
    </row>
    <row r="23" spans="3:10">
      <c r="C23" s="13"/>
      <c r="D23" s="16"/>
    </row>
    <row r="25" spans="3:10">
      <c r="C25" s="13" t="s">
        <v>16</v>
      </c>
      <c r="D25" s="14" t="e">
        <f ca="1">AVERAGE(D4:D17)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xr2:uid="{00000000-0003-0000-07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1周</vt:lpstr>
      <vt:lpstr>2周</vt:lpstr>
      <vt:lpstr>3周</vt:lpstr>
      <vt:lpstr>4周</vt:lpstr>
      <vt:lpstr>5周</vt:lpstr>
      <vt:lpstr>6周</vt:lpstr>
      <vt:lpstr>9周 </vt:lpstr>
      <vt:lpstr>合计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2021-04-26T14:36:58Z</dcterms:modified>
</cp:coreProperties>
</file>