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firstSheet="5" activeTab="11"/>
  </bookViews>
  <sheets>
    <sheet name="5周" sheetId="43" r:id="rId1"/>
    <sheet name="6周" sheetId="47" r:id="rId2"/>
    <sheet name="7周 " sheetId="48" r:id="rId3"/>
    <sheet name="8周" sheetId="49" r:id="rId4"/>
    <sheet name="9周" sheetId="50" r:id="rId5"/>
    <sheet name="10周" sheetId="51" r:id="rId6"/>
    <sheet name="11周" sheetId="52" r:id="rId7"/>
    <sheet name="12周" sheetId="53" r:id="rId8"/>
    <sheet name="13周 " sheetId="54" r:id="rId9"/>
    <sheet name="14周" sheetId="55" r:id="rId10"/>
    <sheet name="15周" sheetId="57" r:id="rId11"/>
    <sheet name="16周" sheetId="58" r:id="rId12"/>
    <sheet name="合计" sheetId="2" r:id="rId13"/>
  </sheets>
  <externalReferences>
    <externalReference r:id="rId14"/>
  </externalReferences>
  <definedNames>
    <definedName name="_xlnm._FilterDatabase" localSheetId="5" hidden="1">'10周'!$B$2:$J$22</definedName>
    <definedName name="_xlnm._FilterDatabase" localSheetId="6" hidden="1">'11周'!$B$2:$J$22</definedName>
    <definedName name="_xlnm._FilterDatabase" localSheetId="7" hidden="1">'12周'!$B$2:$J$22</definedName>
    <definedName name="_xlnm._FilterDatabase" localSheetId="8" hidden="1">'13周 '!$B$2:$J$22</definedName>
    <definedName name="_xlnm._FilterDatabase" localSheetId="9" hidden="1">'14周'!$B$2:$J$22</definedName>
    <definedName name="_xlnm._FilterDatabase" localSheetId="10" hidden="1">'15周'!$B$2:$J$22</definedName>
    <definedName name="_xlnm._FilterDatabase" localSheetId="11" hidden="1">'16周'!$B$2:$J$22</definedName>
    <definedName name="_xlnm._FilterDatabase" localSheetId="0" hidden="1">'5周'!$B$2:$J$22</definedName>
    <definedName name="_xlnm._FilterDatabase" localSheetId="1" hidden="1">'6周'!$B$2:$J$22</definedName>
    <definedName name="_xlnm._FilterDatabase" localSheetId="2" hidden="1">'7周 '!$B$2:$J$22</definedName>
    <definedName name="_xlnm._FilterDatabase" localSheetId="3" hidden="1">'8周'!$B$2:$J$22</definedName>
    <definedName name="_xlnm._FilterDatabase" localSheetId="4" hidden="1">'9周'!$B$2:$J$22</definedName>
  </definedNames>
  <calcPr calcId="152511"/>
</workbook>
</file>

<file path=xl/calcChain.xml><?xml version="1.0" encoding="utf-8"?>
<calcChain xmlns="http://schemas.openxmlformats.org/spreadsheetml/2006/main">
  <c r="D15" i="2" l="1"/>
  <c r="D17" i="2"/>
  <c r="G21" i="58"/>
  <c r="E21" i="58"/>
  <c r="H21" i="50"/>
  <c r="H21" i="47"/>
  <c r="E21" i="55"/>
  <c r="D21" i="54"/>
  <c r="F21" i="43"/>
  <c r="E21" i="54"/>
  <c r="D21" i="43"/>
  <c r="I21" i="47"/>
  <c r="F21" i="54"/>
  <c r="C21" i="51"/>
  <c r="E21" i="48"/>
  <c r="H21" i="43"/>
  <c r="I21" i="49"/>
  <c r="E21" i="43"/>
  <c r="F21" i="49"/>
  <c r="G21" i="47"/>
  <c r="I21" i="53"/>
  <c r="G21" i="55"/>
  <c r="D21" i="49"/>
  <c r="I21" i="51"/>
  <c r="E21" i="53"/>
  <c r="G21" i="49"/>
  <c r="D21" i="57"/>
  <c r="C21" i="47"/>
  <c r="I21" i="50"/>
  <c r="C21" i="53"/>
  <c r="G21" i="53"/>
  <c r="H21" i="51"/>
  <c r="H21" i="48"/>
  <c r="F21" i="57"/>
  <c r="D21" i="51"/>
  <c r="H21" i="54"/>
  <c r="H21" i="53"/>
  <c r="H21" i="49"/>
  <c r="I21" i="57"/>
  <c r="G21" i="54"/>
  <c r="H21" i="58"/>
  <c r="F21" i="58"/>
  <c r="D21" i="52"/>
  <c r="F21" i="53"/>
  <c r="G21" i="43"/>
  <c r="F21" i="55"/>
  <c r="C21" i="49"/>
  <c r="C21" i="48"/>
  <c r="I21" i="52"/>
  <c r="D21" i="58"/>
  <c r="I21" i="58"/>
  <c r="H21" i="55"/>
  <c r="G21" i="48"/>
  <c r="E21" i="47"/>
  <c r="F21" i="52"/>
  <c r="G21" i="52"/>
  <c r="C21" i="50"/>
  <c r="H21" i="52"/>
  <c r="I21" i="55"/>
  <c r="E21" i="51"/>
  <c r="F21" i="48"/>
  <c r="I21" i="54"/>
  <c r="F21" i="47"/>
  <c r="E21" i="49"/>
  <c r="E21" i="52"/>
  <c r="I21" i="43"/>
  <c r="C21" i="54"/>
  <c r="D21" i="55"/>
  <c r="I21" i="48"/>
  <c r="G21" i="50"/>
  <c r="C21" i="58"/>
  <c r="E21" i="50"/>
  <c r="C21" i="43"/>
  <c r="D21" i="50"/>
  <c r="F21" i="50"/>
  <c r="H21" i="57"/>
  <c r="G21" i="51"/>
  <c r="C21" i="55"/>
  <c r="C21" i="52"/>
  <c r="E21" i="57"/>
  <c r="C21" i="57"/>
  <c r="G21" i="57"/>
  <c r="F21" i="51"/>
  <c r="D21" i="53"/>
  <c r="D21" i="48"/>
  <c r="D21" i="47"/>
  <c r="E22" i="58" l="1"/>
  <c r="I22" i="58"/>
  <c r="F22" i="58"/>
  <c r="C22" i="58"/>
  <c r="J21" i="58"/>
  <c r="G22" i="58"/>
  <c r="D22" i="58"/>
  <c r="H22" i="58"/>
  <c r="E22" i="57"/>
  <c r="I22" i="57"/>
  <c r="F22" i="57"/>
  <c r="C22" i="57"/>
  <c r="J21" i="57"/>
  <c r="G22" i="57"/>
  <c r="D22" i="57"/>
  <c r="H22" i="57"/>
  <c r="J21" i="55"/>
  <c r="C22" i="55"/>
  <c r="G22" i="55"/>
  <c r="D22" i="55"/>
  <c r="H22" i="55"/>
  <c r="E22" i="55"/>
  <c r="I22" i="55"/>
  <c r="F22" i="55"/>
  <c r="E22" i="54"/>
  <c r="I22" i="54"/>
  <c r="F22" i="54"/>
  <c r="C22" i="54"/>
  <c r="J21" i="54"/>
  <c r="G22" i="54"/>
  <c r="D22" i="54"/>
  <c r="H22" i="54"/>
  <c r="E22" i="52"/>
  <c r="I22" i="53"/>
  <c r="F22" i="53"/>
  <c r="H22" i="53"/>
  <c r="D22" i="53"/>
  <c r="C22" i="53"/>
  <c r="J21" i="53"/>
  <c r="E22" i="53"/>
  <c r="G22" i="53"/>
  <c r="J21" i="52"/>
  <c r="C22" i="52"/>
  <c r="G22" i="52"/>
  <c r="D22" i="52"/>
  <c r="H22" i="52"/>
  <c r="I22" i="52"/>
  <c r="F22" i="52"/>
  <c r="J21" i="51"/>
  <c r="C22" i="51"/>
  <c r="G22" i="51"/>
  <c r="D22" i="51"/>
  <c r="H22" i="51"/>
  <c r="E22" i="51"/>
  <c r="I22" i="51"/>
  <c r="F22" i="51"/>
  <c r="G22" i="50"/>
  <c r="D22" i="50"/>
  <c r="H22" i="50"/>
  <c r="E22" i="50"/>
  <c r="I22" i="50"/>
  <c r="J21" i="50"/>
  <c r="C22" i="50"/>
  <c r="F22" i="50"/>
  <c r="F22" i="49"/>
  <c r="C22" i="49"/>
  <c r="J21" i="49"/>
  <c r="G22" i="49"/>
  <c r="D22" i="49"/>
  <c r="H22" i="49"/>
  <c r="E22" i="49"/>
  <c r="I22" i="49"/>
  <c r="E22" i="43"/>
  <c r="H22" i="48"/>
  <c r="D22" i="43"/>
  <c r="I22" i="47"/>
  <c r="E22" i="48"/>
  <c r="C22" i="43"/>
  <c r="J21" i="43"/>
  <c r="G22" i="47"/>
  <c r="C22" i="47"/>
  <c r="J21" i="47"/>
  <c r="G22" i="48"/>
  <c r="I22" i="48"/>
  <c r="I22" i="43"/>
  <c r="E22" i="47"/>
  <c r="F22" i="47"/>
  <c r="F22" i="43"/>
  <c r="C22" i="48"/>
  <c r="J21" i="48"/>
  <c r="H22" i="43"/>
  <c r="G22" i="43"/>
  <c r="H22" i="47"/>
  <c r="D22" i="47"/>
  <c r="D22" i="48"/>
  <c r="F22" i="48"/>
  <c r="J22" i="58" l="1"/>
  <c r="J22" i="57"/>
  <c r="D14" i="2" s="1"/>
  <c r="J22" i="55"/>
  <c r="D13" i="2" s="1"/>
  <c r="J22" i="54"/>
  <c r="D12" i="2" s="1"/>
  <c r="J22" i="53"/>
  <c r="D11" i="2" s="1"/>
  <c r="J22" i="52"/>
  <c r="D10" i="2" s="1"/>
  <c r="J22" i="48"/>
  <c r="D6" i="2" s="1"/>
  <c r="J22" i="50"/>
  <c r="D8" i="2" s="1"/>
  <c r="J22" i="51"/>
  <c r="D9" i="2" s="1"/>
  <c r="J22" i="49"/>
  <c r="J22" i="43"/>
  <c r="J22" i="47"/>
  <c r="D5" i="2" s="1"/>
  <c r="D7" i="2" l="1"/>
  <c r="D16" i="2"/>
  <c r="D4" i="2"/>
  <c r="D25" i="2" l="1"/>
</calcChain>
</file>

<file path=xl/sharedStrings.xml><?xml version="1.0" encoding="utf-8"?>
<sst xmlns="http://schemas.openxmlformats.org/spreadsheetml/2006/main" count="1673" uniqueCount="154">
  <si>
    <t>起床吃饭</t>
    <phoneticPr fontId="1" type="noConversion"/>
  </si>
  <si>
    <t>课外技能</t>
    <phoneticPr fontId="1" type="noConversion"/>
  </si>
  <si>
    <t>科研训练</t>
    <phoneticPr fontId="1" type="noConversion"/>
  </si>
  <si>
    <t>维持生命</t>
    <phoneticPr fontId="1" type="noConversion"/>
  </si>
  <si>
    <t>任务达成</t>
    <phoneticPr fontId="1" type="noConversion"/>
  </si>
  <si>
    <t>任务失败</t>
    <phoneticPr fontId="1" type="noConversion"/>
  </si>
  <si>
    <t>完成度</t>
    <phoneticPr fontId="1" type="noConversion"/>
  </si>
  <si>
    <t>合计</t>
    <phoneticPr fontId="1" type="noConversion"/>
  </si>
  <si>
    <t>任务系</t>
    <phoneticPr fontId="1" type="noConversion"/>
  </si>
  <si>
    <t>消遣系</t>
    <phoneticPr fontId="1" type="noConversion"/>
  </si>
  <si>
    <t>宏图伟业</t>
    <phoneticPr fontId="1" type="noConversion"/>
  </si>
  <si>
    <t>周次</t>
    <phoneticPr fontId="1" type="noConversion"/>
  </si>
  <si>
    <t>完成度</t>
    <phoneticPr fontId="1" type="noConversion"/>
  </si>
  <si>
    <t>第5周</t>
  </si>
  <si>
    <t>第6周</t>
  </si>
  <si>
    <t>第7周</t>
  </si>
  <si>
    <t>第8周</t>
  </si>
  <si>
    <t>总完成度</t>
    <phoneticPr fontId="1" type="noConversion"/>
  </si>
  <si>
    <t>休息洗澡</t>
    <phoneticPr fontId="1" type="noConversion"/>
  </si>
  <si>
    <t>课程相关</t>
    <phoneticPr fontId="1" type="noConversion"/>
  </si>
  <si>
    <t>光学训练</t>
    <phoneticPr fontId="1" type="noConversion"/>
  </si>
  <si>
    <t>奖励关卡</t>
    <phoneticPr fontId="1" type="noConversion"/>
  </si>
  <si>
    <t>晚饭休息</t>
    <phoneticPr fontId="1" type="noConversion"/>
  </si>
  <si>
    <t>代数</t>
    <phoneticPr fontId="1" type="noConversion"/>
  </si>
  <si>
    <t>狄拉克量</t>
    <phoneticPr fontId="1" type="noConversion"/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</si>
  <si>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</si>
  <si>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</si>
  <si>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</si>
  <si>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</si>
  <si>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</si>
  <si>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</si>
  <si>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</si>
  <si>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</si>
  <si>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</si>
  <si>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</si>
  <si>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光学训练</t>
    <phoneticPr fontId="1" type="noConversion"/>
  </si>
  <si>
    <t>背单词</t>
    <phoneticPr fontId="1" type="noConversion"/>
  </si>
  <si>
    <t>博弈论</t>
    <phoneticPr fontId="1" type="noConversion"/>
  </si>
  <si>
    <t>吃饭休息</t>
    <phoneticPr fontId="1" type="noConversion"/>
  </si>
  <si>
    <t>表格制定</t>
    <phoneticPr fontId="1" type="noConversion"/>
  </si>
  <si>
    <t>健身</t>
    <phoneticPr fontId="1" type="noConversion"/>
  </si>
  <si>
    <t>量子信息</t>
    <phoneticPr fontId="1" type="noConversion"/>
  </si>
  <si>
    <t>b站健身</t>
    <phoneticPr fontId="1" type="noConversion"/>
  </si>
  <si>
    <t>量子光学</t>
    <phoneticPr fontId="1" type="noConversion"/>
  </si>
  <si>
    <t>AMO</t>
    <phoneticPr fontId="1" type="noConversion"/>
  </si>
  <si>
    <t>相对论</t>
    <phoneticPr fontId="1" type="noConversion"/>
  </si>
  <si>
    <t>起床吃饭</t>
    <phoneticPr fontId="1" type="noConversion"/>
  </si>
  <si>
    <t>微电子</t>
    <phoneticPr fontId="1" type="noConversion"/>
  </si>
  <si>
    <t>近代实验</t>
    <phoneticPr fontId="1" type="noConversion"/>
  </si>
  <si>
    <t>桌游</t>
    <phoneticPr fontId="1" type="noConversion"/>
  </si>
  <si>
    <t>数学史</t>
    <phoneticPr fontId="1" type="noConversion"/>
  </si>
  <si>
    <t>复习课程</t>
    <phoneticPr fontId="1" type="noConversion"/>
  </si>
  <si>
    <t>出去看看</t>
    <phoneticPr fontId="1" type="noConversion"/>
  </si>
  <si>
    <t>滑板</t>
    <phoneticPr fontId="1" type="noConversion"/>
  </si>
  <si>
    <t>返校咯</t>
    <phoneticPr fontId="1" type="noConversion"/>
  </si>
  <si>
    <t>整理房间</t>
    <phoneticPr fontId="1" type="noConversion"/>
  </si>
  <si>
    <t>晚饭休息</t>
    <phoneticPr fontId="1" type="noConversion"/>
  </si>
  <si>
    <t>DOTA2</t>
  </si>
  <si>
    <t>DOTA2</t>
    <phoneticPr fontId="1" type="noConversion"/>
  </si>
  <si>
    <t>了解永川</t>
    <phoneticPr fontId="1" type="noConversion"/>
  </si>
  <si>
    <t>修脚</t>
    <phoneticPr fontId="1" type="noConversion"/>
  </si>
  <si>
    <t>玩游戏</t>
    <phoneticPr fontId="1" type="noConversion"/>
  </si>
  <si>
    <t>重制计划</t>
    <phoneticPr fontId="1" type="noConversion"/>
  </si>
  <si>
    <t>前往西门</t>
    <phoneticPr fontId="1" type="noConversion"/>
  </si>
  <si>
    <t>等待上车</t>
    <phoneticPr fontId="1" type="noConversion"/>
  </si>
  <si>
    <t>3点发车</t>
    <phoneticPr fontId="1" type="noConversion"/>
  </si>
  <si>
    <t>坐车中</t>
    <phoneticPr fontId="1" type="noConversion"/>
  </si>
  <si>
    <t>5点到家</t>
    <phoneticPr fontId="1" type="noConversion"/>
  </si>
  <si>
    <t>前往包脚</t>
    <phoneticPr fontId="1" type="noConversion"/>
  </si>
  <si>
    <t>AMO</t>
    <phoneticPr fontId="1" type="noConversion"/>
  </si>
  <si>
    <t>大扫除</t>
    <phoneticPr fontId="1" type="noConversion"/>
  </si>
  <si>
    <t>去接妈妈</t>
    <phoneticPr fontId="1" type="noConversion"/>
  </si>
  <si>
    <t>收拾整理</t>
    <phoneticPr fontId="1" type="noConversion"/>
  </si>
  <si>
    <t>娱乐</t>
    <phoneticPr fontId="1" type="noConversion"/>
  </si>
  <si>
    <t>洗澡晚饭</t>
    <phoneticPr fontId="1" type="noConversion"/>
  </si>
  <si>
    <t>晚饭洗澡</t>
    <phoneticPr fontId="1" type="noConversion"/>
  </si>
  <si>
    <t>背单词</t>
    <phoneticPr fontId="1" type="noConversion"/>
  </si>
  <si>
    <t>博弈论</t>
    <phoneticPr fontId="1" type="noConversion"/>
  </si>
  <si>
    <t>英语6级</t>
    <phoneticPr fontId="1" type="noConversion"/>
  </si>
  <si>
    <t>吃饭洗澡</t>
    <phoneticPr fontId="1" type="noConversion"/>
  </si>
  <si>
    <t>英语6级</t>
    <phoneticPr fontId="1" type="noConversion"/>
  </si>
  <si>
    <t>组会</t>
    <phoneticPr fontId="1" type="noConversion"/>
  </si>
  <si>
    <t>吃饭洗澡</t>
    <phoneticPr fontId="1" type="noConversion"/>
  </si>
  <si>
    <t>晚饭休息</t>
    <phoneticPr fontId="1" type="noConversion"/>
  </si>
  <si>
    <t>表格制定</t>
    <phoneticPr fontId="1" type="noConversion"/>
  </si>
  <si>
    <t>光学训练</t>
    <phoneticPr fontId="1" type="noConversion"/>
  </si>
  <si>
    <t>吃饭洗澡</t>
    <phoneticPr fontId="1" type="noConversion"/>
  </si>
  <si>
    <t>代数</t>
    <phoneticPr fontId="1" type="noConversion"/>
  </si>
  <si>
    <t>课程复习</t>
    <phoneticPr fontId="1" type="noConversion"/>
  </si>
  <si>
    <t>随机娱乐</t>
    <phoneticPr fontId="1" type="noConversion"/>
  </si>
  <si>
    <t>睡觉</t>
    <phoneticPr fontId="1" type="noConversion"/>
  </si>
  <si>
    <t>近代实验</t>
    <phoneticPr fontId="1" type="noConversion"/>
  </si>
  <si>
    <t>洗澡</t>
    <phoneticPr fontId="1" type="noConversion"/>
  </si>
  <si>
    <t>外语学院</t>
    <phoneticPr fontId="1" type="noConversion"/>
  </si>
  <si>
    <t>学术会议</t>
    <phoneticPr fontId="1" type="noConversion"/>
  </si>
  <si>
    <t>表格定制</t>
    <phoneticPr fontId="1" type="noConversion"/>
  </si>
  <si>
    <t>体测</t>
    <phoneticPr fontId="1" type="noConversion"/>
  </si>
  <si>
    <t>回家</t>
    <phoneticPr fontId="1" type="noConversion"/>
  </si>
  <si>
    <t>包脚</t>
    <phoneticPr fontId="1" type="noConversion"/>
  </si>
  <si>
    <t>在家唠嗑</t>
    <phoneticPr fontId="1" type="noConversion"/>
  </si>
  <si>
    <t>回学校</t>
    <phoneticPr fontId="1" type="noConversion"/>
  </si>
  <si>
    <t>实验作业</t>
    <phoneticPr fontId="1" type="noConversion"/>
  </si>
  <si>
    <t>组会</t>
    <phoneticPr fontId="1" type="noConversion"/>
  </si>
  <si>
    <t>健身</t>
    <phoneticPr fontId="1" type="noConversion"/>
  </si>
  <si>
    <t>表格制定</t>
    <phoneticPr fontId="1" type="noConversion"/>
  </si>
  <si>
    <t>背单词</t>
    <phoneticPr fontId="1" type="noConversion"/>
  </si>
  <si>
    <t>写作业</t>
    <phoneticPr fontId="1" type="noConversion"/>
  </si>
  <si>
    <t>数学史</t>
    <phoneticPr fontId="1" type="noConversion"/>
  </si>
  <si>
    <t>代数</t>
    <phoneticPr fontId="1" type="noConversion"/>
  </si>
  <si>
    <t>起床</t>
    <phoneticPr fontId="1" type="noConversion"/>
  </si>
  <si>
    <t>等车</t>
    <phoneticPr fontId="1" type="noConversion"/>
  </si>
  <si>
    <t>回家中</t>
    <phoneticPr fontId="1" type="noConversion"/>
  </si>
  <si>
    <t>博弈论</t>
    <phoneticPr fontId="1" type="noConversion"/>
  </si>
  <si>
    <t>实验作业</t>
    <phoneticPr fontId="1" type="noConversion"/>
  </si>
  <si>
    <t>健身理论</t>
    <phoneticPr fontId="1" type="noConversion"/>
  </si>
  <si>
    <t>起床吃饭</t>
    <phoneticPr fontId="1" type="noConversion"/>
  </si>
  <si>
    <t>代数</t>
    <phoneticPr fontId="1" type="noConversion"/>
  </si>
  <si>
    <t>团日活动</t>
    <phoneticPr fontId="1" type="noConversion"/>
  </si>
  <si>
    <t>健身理论</t>
    <phoneticPr fontId="1" type="noConversion"/>
  </si>
  <si>
    <t>晚饭洗澡</t>
    <phoneticPr fontId="1" type="noConversion"/>
  </si>
  <si>
    <t>健身</t>
    <phoneticPr fontId="1" type="noConversion"/>
  </si>
  <si>
    <t>接受治疗</t>
    <phoneticPr fontId="1" type="noConversion"/>
  </si>
  <si>
    <t>喝咖啡</t>
    <phoneticPr fontId="1" type="noConversion"/>
  </si>
  <si>
    <t>逛超市</t>
    <phoneticPr fontId="1" type="noConversion"/>
  </si>
  <si>
    <t>逛b站</t>
    <phoneticPr fontId="1" type="noConversion"/>
  </si>
  <si>
    <t>健身</t>
    <phoneticPr fontId="1" type="noConversion"/>
  </si>
  <si>
    <t>表格定制</t>
    <phoneticPr fontId="1" type="noConversion"/>
  </si>
  <si>
    <t>量子光学</t>
    <phoneticPr fontId="1" type="noConversion"/>
  </si>
  <si>
    <t>胸肩三头</t>
    <phoneticPr fontId="1" type="noConversion"/>
  </si>
  <si>
    <t>背二头</t>
    <phoneticPr fontId="1" type="noConversion"/>
  </si>
  <si>
    <t>腿腹</t>
    <phoneticPr fontId="1" type="noConversion"/>
  </si>
  <si>
    <t>吃饭休息</t>
    <phoneticPr fontId="1" type="noConversion"/>
  </si>
  <si>
    <t>逛超市</t>
    <phoneticPr fontId="1" type="noConversion"/>
  </si>
  <si>
    <t>喝咖啡</t>
    <phoneticPr fontId="1" type="noConversion"/>
  </si>
  <si>
    <t>休息洗澡</t>
    <phoneticPr fontId="1" type="noConversion"/>
  </si>
  <si>
    <t>起床吃饭</t>
    <phoneticPr fontId="1" type="noConversion"/>
  </si>
  <si>
    <t>返校中</t>
    <phoneticPr fontId="1" type="noConversion"/>
  </si>
  <si>
    <t>健身理论</t>
    <phoneticPr fontId="1" type="noConversion"/>
  </si>
  <si>
    <t>量子信息</t>
    <phoneticPr fontId="1" type="noConversion"/>
  </si>
  <si>
    <t>食物采购</t>
    <phoneticPr fontId="1" type="noConversion"/>
  </si>
  <si>
    <t>量子信息</t>
    <phoneticPr fontId="1" type="noConversion"/>
  </si>
  <si>
    <t>光学训练</t>
    <phoneticPr fontId="1" type="noConversion"/>
  </si>
  <si>
    <t>看点视频</t>
    <phoneticPr fontId="1" type="noConversion"/>
  </si>
  <si>
    <t>睡觉</t>
    <phoneticPr fontId="1" type="noConversion"/>
  </si>
  <si>
    <t>归纳总结</t>
    <phoneticPr fontId="1" type="noConversion"/>
  </si>
  <si>
    <t>量子信息</t>
    <phoneticPr fontId="1" type="noConversion"/>
  </si>
  <si>
    <t>临时组会</t>
    <phoneticPr fontId="1" type="noConversion"/>
  </si>
  <si>
    <t>健身理论</t>
    <phoneticPr fontId="1" type="noConversion"/>
  </si>
  <si>
    <t>光学训练</t>
    <phoneticPr fontId="1" type="noConversion"/>
  </si>
  <si>
    <t>洗澡洗衣</t>
    <phoneticPr fontId="1" type="noConversion"/>
  </si>
  <si>
    <t>临时组会</t>
    <phoneticPr fontId="1" type="noConversion"/>
  </si>
  <si>
    <t>六级考试</t>
    <phoneticPr fontId="1" type="noConversion"/>
  </si>
  <si>
    <t>胸肩三头</t>
    <phoneticPr fontId="1" type="noConversion"/>
  </si>
  <si>
    <t>选课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</si>
</sst>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方正粗黑宋简体"/>
      <family val="3"/>
      <charset val="134"/>
    </font>
    <font>
      <sz val="11"/>
      <color rgb="FFFF0000"/>
      <name val="方正粗黑宋简体"/>
      <family val="3"/>
      <charset val="134"/>
    </font>
    <font>
      <sz val="11"/>
      <color theme="2" tint="-0.499984740745262"/>
      <name val="方正粗黑宋简体"/>
      <family val="3"/>
      <charset val="134"/>
    </font>
    <font>
      <sz val="11"/>
      <color theme="2" tint="-0.749992370372631"/>
      <name val="方正粗黑宋简体"/>
      <family val="3"/>
      <charset val="134"/>
    </font>
    <font>
      <sz val="11"/>
      <color theme="9"/>
      <name val="方正粗黑宋简体"/>
      <family val="3"/>
      <charset val="134"/>
    </font>
    <font>
      <sz val="11"/>
      <color rgb="FFC00000"/>
      <name val="方正粗黑宋简体"/>
      <family val="3"/>
      <charset val="134"/>
    </font>
    <font>
      <sz val="11"/>
      <color theme="6" tint="-0.499984740745262"/>
      <name val="方正粗黑宋简体"/>
      <family val="3"/>
      <charset val="134"/>
    </font>
    <font>
      <sz val="11"/>
      <color theme="0" tint="-0.499984740745262"/>
      <name val="方正粗黑宋简体"/>
      <family val="3"/>
      <charset val="134"/>
    </font>
    <font>
      <sz val="11"/>
      <color rgb="FF7030A0"/>
      <name val="方正粗黑宋简体"/>
      <family val="3"/>
      <charset val="134"/>
    </font>
    <font>
      <sz val="11"/>
      <color rgb="FFE3771D"/>
      <name val="方正粗黑宋简体"/>
      <family val="3"/>
      <charset val="134"/>
    </font>
    <font>
      <sz val="11"/>
      <color theme="1" tint="0.249977111117893"/>
      <name val="方正粗黑宋简体"/>
      <family val="3"/>
      <charset val="134"/>
    </font>
    <font>
      <sz val="18"/>
      <color rgb="FFFF0000"/>
      <name val="方正粗黑宋简体"/>
      <family val="3"/>
      <charset val="134"/>
    </font>
    <font>
      <sz val="11"/>
      <color theme="3" tint="0.39997558519241921"/>
      <name val="方正粗黑宋简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82">
    <border>
      <left/>
      <right/>
      <top/>
      <bottom/>
      <diagonal/>
    </border>
    <border>
      <left/>
      <right style="mediumDashDotDot">
        <color theme="3" tint="0.39994506668294322"/>
      </right>
      <top/>
      <bottom/>
      <diagonal/>
    </border>
    <border>
      <left style="mediumDashDotDot">
        <color theme="3" tint="0.39994506668294322"/>
      </left>
      <right/>
      <top style="mediumDashDotDot">
        <color theme="3" tint="0.39994506668294322"/>
      </top>
      <bottom/>
      <diagonal/>
    </border>
    <border>
      <left/>
      <right style="mediumDashDotDot">
        <color theme="3" tint="0.39994506668294322"/>
      </right>
      <top style="mediumDashDotDot">
        <color theme="3" tint="0.39994506668294322"/>
      </top>
      <bottom/>
      <diagonal/>
    </border>
    <border>
      <left style="mediumDashDotDot">
        <color theme="3" tint="0.39994506668294322"/>
      </left>
      <right/>
      <top/>
      <bottom/>
      <diagonal/>
    </border>
    <border>
      <left/>
      <right/>
      <top/>
      <bottom style="mediumDashDotDot">
        <color theme="3" tint="0.39994506668294322"/>
      </bottom>
      <diagonal/>
    </border>
    <border>
      <left/>
      <right style="mediumDashDotDot">
        <color theme="3" tint="0.39994506668294322"/>
      </right>
      <top/>
      <bottom style="mediumDashDotDot">
        <color theme="3" tint="0.39994506668294322"/>
      </bottom>
      <diagonal/>
    </border>
    <border>
      <left/>
      <right/>
      <top style="mediumDashDotDot">
        <color theme="3" tint="0.39994506668294322"/>
      </top>
      <bottom style="mediumDashDotDot">
        <color theme="3" tint="0.39994506668294322"/>
      </bottom>
      <diagonal/>
    </border>
    <border>
      <left style="mediumDashDotDot">
        <color theme="3" tint="0.39939573351237523"/>
      </left>
      <right/>
      <top/>
      <bottom/>
      <diagonal/>
    </border>
    <border>
      <left/>
      <right style="mediumDashDotDot">
        <color theme="3" tint="0.39939573351237523"/>
      </right>
      <top/>
      <bottom/>
      <diagonal/>
    </border>
    <border>
      <left style="mediumDashDotDot">
        <color theme="3" tint="0.39939573351237523"/>
      </left>
      <right/>
      <top/>
      <bottom style="mediumDashDotDot">
        <color theme="3" tint="0.39939573351237523"/>
      </bottom>
      <diagonal/>
    </border>
    <border>
      <left/>
      <right/>
      <top/>
      <bottom style="mediumDashDotDot">
        <color theme="3" tint="0.39939573351237523"/>
      </bottom>
      <diagonal/>
    </border>
    <border>
      <left/>
      <right style="mediumDashDotDot">
        <color theme="3" tint="0.39939573351237523"/>
      </right>
      <top/>
      <bottom style="mediumDashDotDot">
        <color theme="3" tint="0.39939573351237523"/>
      </bottom>
      <diagonal/>
    </border>
    <border>
      <left style="mediumDashDotDot">
        <color theme="3" tint="0.39927365947447124"/>
      </left>
      <right/>
      <top style="mediumDashDotDot">
        <color theme="3" tint="0.39927365947447124"/>
      </top>
      <bottom/>
      <diagonal/>
    </border>
    <border>
      <left/>
      <right/>
      <top style="mediumDashDotDot">
        <color theme="3" tint="0.39927365947447124"/>
      </top>
      <bottom/>
      <diagonal/>
    </border>
    <border>
      <left/>
      <right style="mediumDashDotDot">
        <color theme="3" tint="0.39927365947447124"/>
      </right>
      <top style="mediumDashDotDot">
        <color theme="3" tint="0.39927365947447124"/>
      </top>
      <bottom/>
      <diagonal/>
    </border>
    <border>
      <left style="mediumDashDotDot">
        <color theme="3" tint="0.39927365947447124"/>
      </left>
      <right/>
      <top/>
      <bottom/>
      <diagonal/>
    </border>
    <border>
      <left/>
      <right style="mediumDashDotDot">
        <color theme="3" tint="0.39927365947447124"/>
      </right>
      <top/>
      <bottom/>
      <diagonal/>
    </border>
    <border>
      <left style="mediumDashDotDot">
        <color theme="3" tint="0.39927365947447124"/>
      </left>
      <right/>
      <top/>
      <bottom style="mediumDashDotDot">
        <color theme="3" tint="0.39927365947447124"/>
      </bottom>
      <diagonal/>
    </border>
    <border>
      <left/>
      <right/>
      <top/>
      <bottom style="mediumDashDotDot">
        <color theme="3" tint="0.39927365947447124"/>
      </bottom>
      <diagonal/>
    </border>
    <border>
      <left/>
      <right style="mediumDashDotDot">
        <color theme="3" tint="0.39927365947447124"/>
      </right>
      <top/>
      <bottom style="mediumDashDotDot">
        <color theme="3" tint="0.39927365947447124"/>
      </bottom>
      <diagonal/>
    </border>
    <border>
      <left style="mediumDashDotDot">
        <color theme="3" tint="0.39924314096499525"/>
      </left>
      <right/>
      <top style="mediumDashDotDot">
        <color theme="3" tint="0.39924314096499525"/>
      </top>
      <bottom/>
      <diagonal/>
    </border>
    <border>
      <left/>
      <right/>
      <top style="mediumDashDotDot">
        <color theme="3" tint="0.39924314096499525"/>
      </top>
      <bottom/>
      <diagonal/>
    </border>
    <border>
      <left/>
      <right style="mediumDashDotDot">
        <color theme="3" tint="0.39924314096499525"/>
      </right>
      <top style="mediumDashDotDot">
        <color theme="3" tint="0.39924314096499525"/>
      </top>
      <bottom/>
      <diagonal/>
    </border>
    <border>
      <left style="mediumDashDotDot">
        <color theme="3" tint="0.39924314096499525"/>
      </left>
      <right/>
      <top/>
      <bottom/>
      <diagonal/>
    </border>
    <border>
      <left/>
      <right style="mediumDashDotDot">
        <color theme="3" tint="0.39924314096499525"/>
      </right>
      <top/>
      <bottom/>
      <diagonal/>
    </border>
    <border>
      <left style="mediumDashDotDot">
        <color theme="3" tint="0.39924314096499525"/>
      </left>
      <right/>
      <top/>
      <bottom style="mediumDashDotDot">
        <color theme="3" tint="0.39924314096499525"/>
      </bottom>
      <diagonal/>
    </border>
    <border>
      <left/>
      <right/>
      <top/>
      <bottom style="mediumDashDotDot">
        <color theme="3" tint="0.39924314096499525"/>
      </bottom>
      <diagonal/>
    </border>
    <border>
      <left/>
      <right style="mediumDashDotDot">
        <color theme="3" tint="0.39924314096499525"/>
      </right>
      <top/>
      <bottom style="mediumDashDotDot">
        <color theme="3" tint="0.39924314096499525"/>
      </bottom>
      <diagonal/>
    </border>
    <border>
      <left style="mediumDashDotDot">
        <color theme="3" tint="0.39921262245551925"/>
      </left>
      <right/>
      <top style="mediumDashDotDot">
        <color theme="3" tint="0.39921262245551925"/>
      </top>
      <bottom/>
      <diagonal/>
    </border>
    <border>
      <left/>
      <right/>
      <top style="mediumDashDotDot">
        <color theme="3" tint="0.39921262245551925"/>
      </top>
      <bottom/>
      <diagonal/>
    </border>
    <border>
      <left style="mediumDashDotDot">
        <color theme="3" tint="0.39921262245551925"/>
      </left>
      <right/>
      <top/>
      <bottom/>
      <diagonal/>
    </border>
    <border>
      <left/>
      <right style="mediumDashDotDot">
        <color theme="3" tint="0.39921262245551925"/>
      </right>
      <top/>
      <bottom/>
      <diagonal/>
    </border>
    <border>
      <left style="mediumDashDotDot">
        <color theme="3" tint="0.39921262245551925"/>
      </left>
      <right/>
      <top/>
      <bottom style="mediumDashDotDot">
        <color theme="3" tint="0.39921262245551925"/>
      </bottom>
      <diagonal/>
    </border>
    <border>
      <left/>
      <right/>
      <top/>
      <bottom style="mediumDashDotDot">
        <color theme="3" tint="0.39921262245551925"/>
      </bottom>
      <diagonal/>
    </border>
    <border>
      <left/>
      <right style="mediumDashDotDot">
        <color theme="3" tint="0.39921262245551925"/>
      </right>
      <top/>
      <bottom style="mediumDashDotDot">
        <color theme="3" tint="0.39921262245551925"/>
      </bottom>
      <diagonal/>
    </border>
    <border>
      <left style="mediumDashDotDot">
        <color theme="3" tint="0.39918210394604325"/>
      </left>
      <right/>
      <top style="mediumDashDotDot">
        <color theme="3" tint="0.39918210394604325"/>
      </top>
      <bottom/>
      <diagonal/>
    </border>
    <border>
      <left/>
      <right/>
      <top style="mediumDashDotDot">
        <color theme="3" tint="0.39918210394604325"/>
      </top>
      <bottom/>
      <diagonal/>
    </border>
    <border>
      <left/>
      <right style="mediumDashDotDot">
        <color theme="3" tint="0.39918210394604325"/>
      </right>
      <top style="mediumDashDotDot">
        <color theme="3" tint="0.39918210394604325"/>
      </top>
      <bottom/>
      <diagonal/>
    </border>
    <border>
      <left style="mediumDashDotDot">
        <color theme="3" tint="0.39918210394604325"/>
      </left>
      <right/>
      <top/>
      <bottom/>
      <diagonal/>
    </border>
    <border>
      <left/>
      <right style="mediumDashDotDot">
        <color theme="3" tint="0.39918210394604325"/>
      </right>
      <top/>
      <bottom/>
      <diagonal/>
    </border>
    <border>
      <left style="mediumDashDotDot">
        <color theme="3" tint="0.39918210394604325"/>
      </left>
      <right/>
      <top/>
      <bottom style="mediumDashDotDot">
        <color theme="3" tint="0.39918210394604325"/>
      </bottom>
      <diagonal/>
    </border>
    <border>
      <left/>
      <right/>
      <top/>
      <bottom style="mediumDashDotDot">
        <color theme="3" tint="0.39918210394604325"/>
      </bottom>
      <diagonal/>
    </border>
    <border>
      <left style="mediumDashDotDot">
        <color theme="3" tint="0.39909054841761527"/>
      </left>
      <right/>
      <top style="mediumDashDotDot">
        <color theme="3" tint="0.39909054841761527"/>
      </top>
      <bottom/>
      <diagonal/>
    </border>
    <border>
      <left/>
      <right/>
      <top style="mediumDashDotDot">
        <color theme="3" tint="0.39909054841761527"/>
      </top>
      <bottom/>
      <diagonal/>
    </border>
    <border>
      <left/>
      <right style="mediumDashDotDot">
        <color theme="3" tint="0.39909054841761527"/>
      </right>
      <top style="mediumDashDotDot">
        <color theme="3" tint="0.39909054841761527"/>
      </top>
      <bottom/>
      <diagonal/>
    </border>
    <border>
      <left style="mediumDashDotDot">
        <color theme="3" tint="0.39909054841761527"/>
      </left>
      <right/>
      <top/>
      <bottom/>
      <diagonal/>
    </border>
    <border>
      <left/>
      <right style="mediumDashDotDot">
        <color theme="3" tint="0.39909054841761527"/>
      </right>
      <top/>
      <bottom/>
      <diagonal/>
    </border>
    <border>
      <left style="mediumDashDotDot">
        <color theme="3" tint="0.39909054841761527"/>
      </left>
      <right/>
      <top/>
      <bottom style="mediumDashDotDot">
        <color theme="3" tint="0.39909054841761527"/>
      </bottom>
      <diagonal/>
    </border>
    <border>
      <left/>
      <right/>
      <top/>
      <bottom style="mediumDashDotDot">
        <color theme="3" tint="0.39909054841761527"/>
      </bottom>
      <diagonal/>
    </border>
    <border>
      <left/>
      <right style="mediumDashDotDot">
        <color theme="3" tint="0.39909054841761527"/>
      </right>
      <top/>
      <bottom style="mediumDashDotDot">
        <color theme="3" tint="0.39909054841761527"/>
      </bottom>
      <diagonal/>
    </border>
    <border>
      <left style="mediumDashDotDot">
        <color theme="3" tint="0.39906002990813927"/>
      </left>
      <right/>
      <top style="mediumDashDotDot">
        <color theme="3" tint="0.39906002990813927"/>
      </top>
      <bottom/>
      <diagonal/>
    </border>
    <border>
      <left/>
      <right/>
      <top style="mediumDashDotDot">
        <color theme="3" tint="0.39906002990813927"/>
      </top>
      <bottom/>
      <diagonal/>
    </border>
    <border>
      <left/>
      <right style="mediumDashDotDot">
        <color theme="3" tint="0.39906002990813927"/>
      </right>
      <top style="mediumDashDotDot">
        <color theme="3" tint="0.39906002990813927"/>
      </top>
      <bottom/>
      <diagonal/>
    </border>
    <border>
      <left style="mediumDashDotDot">
        <color theme="3" tint="0.39906002990813927"/>
      </left>
      <right/>
      <top/>
      <bottom/>
      <diagonal/>
    </border>
    <border>
      <left/>
      <right style="mediumDashDotDot">
        <color theme="3" tint="0.39906002990813927"/>
      </right>
      <top/>
      <bottom/>
      <diagonal/>
    </border>
    <border>
      <left style="mediumDashDotDot">
        <color theme="3" tint="0.39906002990813927"/>
      </left>
      <right/>
      <top/>
      <bottom style="mediumDashDotDot">
        <color theme="3" tint="0.39906002990813927"/>
      </bottom>
      <diagonal/>
    </border>
    <border>
      <left/>
      <right/>
      <top/>
      <bottom style="mediumDashDotDot">
        <color theme="3" tint="0.39906002990813927"/>
      </bottom>
      <diagonal/>
    </border>
    <border>
      <left/>
      <right style="mediumDashDotDot">
        <color theme="3" tint="0.39906002990813927"/>
      </right>
      <top/>
      <bottom style="mediumDashDotDot">
        <color theme="3" tint="0.39906002990813927"/>
      </bottom>
      <diagonal/>
    </border>
    <border>
      <left style="mediumDashDotDot">
        <color theme="3" tint="0.39902951139866327"/>
      </left>
      <right/>
      <top style="mediumDashDotDot">
        <color theme="3" tint="0.39902951139866327"/>
      </top>
      <bottom/>
      <diagonal/>
    </border>
    <border>
      <left/>
      <right/>
      <top style="mediumDashDotDot">
        <color theme="3" tint="0.39902951139866327"/>
      </top>
      <bottom/>
      <diagonal/>
    </border>
    <border>
      <left/>
      <right style="mediumDashDotDot">
        <color theme="3" tint="0.39902951139866327"/>
      </right>
      <top style="mediumDashDotDot">
        <color theme="3" tint="0.39902951139866327"/>
      </top>
      <bottom/>
      <diagonal/>
    </border>
    <border>
      <left style="mediumDashDotDot">
        <color theme="3" tint="0.39902951139866327"/>
      </left>
      <right/>
      <top/>
      <bottom/>
      <diagonal/>
    </border>
    <border>
      <left/>
      <right style="mediumDashDotDot">
        <color theme="3" tint="0.39902951139866327"/>
      </right>
      <top/>
      <bottom/>
      <diagonal/>
    </border>
    <border>
      <left style="mediumDashDotDot">
        <color theme="3" tint="0.39902951139866327"/>
      </left>
      <right/>
      <top/>
      <bottom style="mediumDashDotDot">
        <color theme="3" tint="0.39902951139866327"/>
      </bottom>
      <diagonal/>
    </border>
    <border>
      <left/>
      <right/>
      <top/>
      <bottom style="mediumDashDotDot">
        <color theme="3" tint="0.39902951139866327"/>
      </bottom>
      <diagonal/>
    </border>
    <border>
      <left/>
      <right style="mediumDashDotDot">
        <color theme="3" tint="0.39902951139866327"/>
      </right>
      <top/>
      <bottom style="mediumDashDotDot">
        <color theme="3" tint="0.39902951139866327"/>
      </bottom>
      <diagonal/>
    </border>
    <border>
      <left style="mediumDashDotDot">
        <color theme="3" tint="0.39899899288918728"/>
      </left>
      <right/>
      <top style="mediumDashDotDot">
        <color theme="3" tint="0.39899899288918728"/>
      </top>
      <bottom/>
      <diagonal/>
    </border>
    <border>
      <left/>
      <right/>
      <top style="mediumDashDotDot">
        <color theme="3" tint="0.39899899288918728"/>
      </top>
      <bottom/>
      <diagonal/>
    </border>
    <border>
      <left/>
      <right style="mediumDashDotDot">
        <color theme="3" tint="0.39899899288918728"/>
      </right>
      <top style="mediumDashDotDot">
        <color theme="3" tint="0.39899899288918728"/>
      </top>
      <bottom/>
      <diagonal/>
    </border>
    <border>
      <left style="mediumDashDotDot">
        <color theme="3" tint="0.39899899288918728"/>
      </left>
      <right/>
      <top/>
      <bottom/>
      <diagonal/>
    </border>
    <border>
      <left/>
      <right style="mediumDashDotDot">
        <color theme="3" tint="0.39899899288918728"/>
      </right>
      <top/>
      <bottom/>
      <diagonal/>
    </border>
    <border>
      <left style="mediumDashDotDot">
        <color theme="3" tint="0.39899899288918728"/>
      </left>
      <right/>
      <top/>
      <bottom style="mediumDashDotDot">
        <color theme="3" tint="0.39899899288918728"/>
      </bottom>
      <diagonal/>
    </border>
    <border>
      <left/>
      <right/>
      <top/>
      <bottom style="mediumDashDotDot">
        <color theme="3" tint="0.39899899288918728"/>
      </bottom>
      <diagonal/>
    </border>
    <border>
      <left style="mediumDashDotDot">
        <color theme="3" tint="0.39893795587023528"/>
      </left>
      <right/>
      <top style="mediumDashDotDot">
        <color theme="3" tint="0.39893795587023528"/>
      </top>
      <bottom/>
      <diagonal/>
    </border>
    <border>
      <left/>
      <right/>
      <top style="mediumDashDotDot">
        <color theme="3" tint="0.39893795587023528"/>
      </top>
      <bottom/>
      <diagonal/>
    </border>
    <border>
      <left/>
      <right style="mediumDashDotDot">
        <color theme="3" tint="0.39893795587023528"/>
      </right>
      <top style="mediumDashDotDot">
        <color theme="3" tint="0.39893795587023528"/>
      </top>
      <bottom/>
      <diagonal/>
    </border>
    <border>
      <left style="mediumDashDotDot">
        <color theme="3" tint="0.39893795587023528"/>
      </left>
      <right/>
      <top/>
      <bottom/>
      <diagonal/>
    </border>
    <border>
      <left/>
      <right style="mediumDashDotDot">
        <color theme="3" tint="0.39893795587023528"/>
      </right>
      <top/>
      <bottom/>
      <diagonal/>
    </border>
    <border>
      <left style="mediumDashDotDot">
        <color theme="3" tint="0.39893795587023528"/>
      </left>
      <right/>
      <top/>
      <bottom style="mediumDashDotDot">
        <color theme="3" tint="0.39893795587023528"/>
      </bottom>
      <diagonal/>
    </border>
    <border>
      <left/>
      <right/>
      <top/>
      <bottom style="mediumDashDotDot">
        <color theme="3" tint="0.39893795587023528"/>
      </bottom>
      <diagonal/>
    </border>
    <border>
      <left/>
      <right style="mediumDashDotDot">
        <color theme="3" tint="0.39893795587023528"/>
      </right>
      <top/>
      <bottom style="mediumDashDotDot">
        <color theme="3" tint="0.3989379558702352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7" borderId="0" applyFont="0" applyFill="0" applyBorder="0" applyAlignment="0">
      <alignment horizontal="center"/>
    </xf>
  </cellStyleXfs>
  <cellXfs count="16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5" fillId="7" borderId="0" xfId="0" applyFont="1" applyFill="1"/>
    <xf numFmtId="0" fontId="13" fillId="7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9" fontId="14" fillId="7" borderId="0" xfId="0" applyNumberFormat="1" applyFont="1" applyFill="1" applyBorder="1" applyAlignment="1">
      <alignment horizontal="center"/>
    </xf>
    <xf numFmtId="9" fontId="14" fillId="7" borderId="0" xfId="1" applyFont="1" applyFill="1" applyBorder="1" applyAlignment="1">
      <alignment horizontal="center"/>
    </xf>
    <xf numFmtId="0" fontId="13" fillId="0" borderId="0" xfId="0" applyFont="1" applyFill="1"/>
    <xf numFmtId="9" fontId="5" fillId="0" borderId="6" xfId="0" applyNumberFormat="1" applyFont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9" fontId="8" fillId="0" borderId="11" xfId="0" applyNumberFormat="1" applyFont="1" applyFill="1" applyBorder="1" applyAlignment="1">
      <alignment horizontal="center"/>
    </xf>
    <xf numFmtId="9" fontId="8" fillId="0" borderId="12" xfId="0" applyNumberFormat="1" applyFont="1" applyFill="1" applyBorder="1" applyAlignment="1">
      <alignment horizontal="center"/>
    </xf>
    <xf numFmtId="0" fontId="5" fillId="0" borderId="9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9" fontId="14" fillId="0" borderId="0" xfId="1" applyFont="1" applyFill="1" applyBorder="1" applyAlignment="1">
      <alignment horizontal="center"/>
    </xf>
    <xf numFmtId="9" fontId="14" fillId="0" borderId="0" xfId="0" applyNumberFormat="1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58" fontId="6" fillId="7" borderId="14" xfId="0" applyNumberFormat="1" applyFont="1" applyFill="1" applyBorder="1" applyAlignment="1">
      <alignment horizontal="center"/>
    </xf>
    <xf numFmtId="58" fontId="6" fillId="7" borderId="15" xfId="0" applyNumberFormat="1" applyFont="1" applyFill="1" applyBorder="1" applyAlignment="1">
      <alignment horizontal="center"/>
    </xf>
    <xf numFmtId="20" fontId="7" fillId="7" borderId="16" xfId="0" applyNumberFormat="1" applyFont="1" applyFill="1" applyBorder="1" applyAlignment="1">
      <alignment horizontal="center"/>
    </xf>
    <xf numFmtId="20" fontId="7" fillId="7" borderId="18" xfId="0" applyNumberFormat="1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58" fontId="6" fillId="7" borderId="22" xfId="0" applyNumberFormat="1" applyFont="1" applyFill="1" applyBorder="1" applyAlignment="1">
      <alignment horizontal="center"/>
    </xf>
    <xf numFmtId="58" fontId="6" fillId="7" borderId="23" xfId="0" applyNumberFormat="1" applyFont="1" applyFill="1" applyBorder="1" applyAlignment="1">
      <alignment horizontal="center"/>
    </xf>
    <xf numFmtId="20" fontId="7" fillId="7" borderId="24" xfId="0" applyNumberFormat="1" applyFont="1" applyFill="1" applyBorder="1" applyAlignment="1">
      <alignment horizontal="center"/>
    </xf>
    <xf numFmtId="20" fontId="7" fillId="7" borderId="26" xfId="0" applyNumberFormat="1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8" fillId="8" borderId="17" xfId="0" applyFont="1" applyFill="1" applyBorder="1" applyAlignment="1">
      <alignment horizontal="center"/>
    </xf>
    <xf numFmtId="0" fontId="8" fillId="9" borderId="19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8" fillId="9" borderId="27" xfId="0" applyFont="1" applyFill="1" applyBorder="1" applyAlignment="1">
      <alignment horizontal="center"/>
    </xf>
    <xf numFmtId="0" fontId="8" fillId="8" borderId="27" xfId="0" applyFont="1" applyFill="1" applyBorder="1" applyAlignment="1">
      <alignment horizontal="center"/>
    </xf>
    <xf numFmtId="0" fontId="12" fillId="9" borderId="27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  <xf numFmtId="0" fontId="8" fillId="9" borderId="25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0" fontId="9" fillId="9" borderId="25" xfId="0" applyFont="1" applyFill="1" applyBorder="1" applyAlignment="1">
      <alignment horizontal="center"/>
    </xf>
    <xf numFmtId="0" fontId="8" fillId="8" borderId="25" xfId="0" applyFont="1" applyFill="1" applyBorder="1" applyAlignment="1">
      <alignment horizontal="center"/>
    </xf>
    <xf numFmtId="0" fontId="12" fillId="8" borderId="28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12" fillId="9" borderId="28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58" fontId="6" fillId="7" borderId="30" xfId="0" applyNumberFormat="1" applyFont="1" applyFill="1" applyBorder="1" applyAlignment="1">
      <alignment horizontal="center"/>
    </xf>
    <xf numFmtId="20" fontId="7" fillId="7" borderId="31" xfId="0" applyNumberFormat="1" applyFont="1" applyFill="1" applyBorder="1" applyAlignment="1">
      <alignment horizontal="center"/>
    </xf>
    <xf numFmtId="20" fontId="7" fillId="7" borderId="33" xfId="0" applyNumberFormat="1" applyFont="1" applyFill="1" applyBorder="1" applyAlignment="1">
      <alignment horizontal="center"/>
    </xf>
    <xf numFmtId="0" fontId="12" fillId="9" borderId="34" xfId="0" applyFont="1" applyFill="1" applyBorder="1" applyAlignment="1">
      <alignment horizontal="center"/>
    </xf>
    <xf numFmtId="0" fontId="12" fillId="8" borderId="34" xfId="0" applyFont="1" applyFill="1" applyBorder="1" applyAlignment="1">
      <alignment horizontal="center"/>
    </xf>
    <xf numFmtId="0" fontId="8" fillId="8" borderId="34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12" fillId="9" borderId="32" xfId="0" applyFont="1" applyFill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5" fillId="7" borderId="36" xfId="0" applyFont="1" applyFill="1" applyBorder="1" applyAlignment="1">
      <alignment horizontal="center"/>
    </xf>
    <xf numFmtId="58" fontId="6" fillId="7" borderId="37" xfId="0" applyNumberFormat="1" applyFont="1" applyFill="1" applyBorder="1" applyAlignment="1">
      <alignment horizontal="center"/>
    </xf>
    <xf numFmtId="58" fontId="6" fillId="7" borderId="38" xfId="0" applyNumberFormat="1" applyFont="1" applyFill="1" applyBorder="1" applyAlignment="1">
      <alignment horizontal="center"/>
    </xf>
    <xf numFmtId="20" fontId="7" fillId="7" borderId="39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20" fontId="7" fillId="7" borderId="41" xfId="0" applyNumberFormat="1" applyFont="1" applyFill="1" applyBorder="1" applyAlignment="1">
      <alignment horizontal="center"/>
    </xf>
    <xf numFmtId="0" fontId="12" fillId="8" borderId="42" xfId="0" applyFont="1" applyFill="1" applyBorder="1" applyAlignment="1">
      <alignment horizontal="center"/>
    </xf>
    <xf numFmtId="0" fontId="12" fillId="9" borderId="42" xfId="0" applyFont="1" applyFill="1" applyBorder="1" applyAlignment="1">
      <alignment horizontal="center"/>
    </xf>
    <xf numFmtId="0" fontId="8" fillId="8" borderId="40" xfId="0" applyFont="1" applyFill="1" applyBorder="1" applyAlignment="1">
      <alignment horizontal="center"/>
    </xf>
    <xf numFmtId="0" fontId="8" fillId="9" borderId="40" xfId="0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8" borderId="40" xfId="0" applyFont="1" applyFill="1" applyBorder="1" applyAlignment="1">
      <alignment horizontal="center"/>
    </xf>
    <xf numFmtId="0" fontId="10" fillId="8" borderId="40" xfId="0" applyFont="1" applyFill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58" fontId="6" fillId="7" borderId="44" xfId="0" applyNumberFormat="1" applyFont="1" applyFill="1" applyBorder="1" applyAlignment="1">
      <alignment horizontal="center"/>
    </xf>
    <xf numFmtId="58" fontId="6" fillId="7" borderId="45" xfId="0" applyNumberFormat="1" applyFont="1" applyFill="1" applyBorder="1" applyAlignment="1">
      <alignment horizontal="center"/>
    </xf>
    <xf numFmtId="20" fontId="7" fillId="7" borderId="46" xfId="0" applyNumberFormat="1" applyFont="1" applyFill="1" applyBorder="1" applyAlignment="1">
      <alignment horizontal="center"/>
    </xf>
    <xf numFmtId="20" fontId="7" fillId="7" borderId="48" xfId="0" applyNumberFormat="1" applyFont="1" applyFill="1" applyBorder="1" applyAlignment="1">
      <alignment horizontal="center"/>
    </xf>
    <xf numFmtId="0" fontId="12" fillId="9" borderId="49" xfId="0" applyFont="1" applyFill="1" applyBorder="1" applyAlignment="1">
      <alignment horizontal="center"/>
    </xf>
    <xf numFmtId="0" fontId="12" fillId="9" borderId="50" xfId="0" applyFont="1" applyFill="1" applyBorder="1" applyAlignment="1">
      <alignment horizontal="center"/>
    </xf>
    <xf numFmtId="0" fontId="8" fillId="8" borderId="47" xfId="0" applyFont="1" applyFill="1" applyBorder="1" applyAlignment="1">
      <alignment horizontal="center"/>
    </xf>
    <xf numFmtId="0" fontId="4" fillId="9" borderId="47" xfId="0" applyFont="1" applyFill="1" applyBorder="1" applyAlignment="1">
      <alignment horizontal="center"/>
    </xf>
    <xf numFmtId="0" fontId="9" fillId="9" borderId="47" xfId="0" applyFont="1" applyFill="1" applyBorder="1" applyAlignment="1">
      <alignment horizontal="center"/>
    </xf>
    <xf numFmtId="0" fontId="5" fillId="7" borderId="51" xfId="0" applyFont="1" applyFill="1" applyBorder="1" applyAlignment="1">
      <alignment horizontal="center"/>
    </xf>
    <xf numFmtId="58" fontId="6" fillId="7" borderId="52" xfId="0" applyNumberFormat="1" applyFont="1" applyFill="1" applyBorder="1" applyAlignment="1">
      <alignment horizontal="center"/>
    </xf>
    <xf numFmtId="58" fontId="6" fillId="7" borderId="53" xfId="0" applyNumberFormat="1" applyFont="1" applyFill="1" applyBorder="1" applyAlignment="1">
      <alignment horizontal="center"/>
    </xf>
    <xf numFmtId="20" fontId="7" fillId="7" borderId="54" xfId="0" applyNumberFormat="1" applyFont="1" applyFill="1" applyBorder="1" applyAlignment="1">
      <alignment horizontal="center"/>
    </xf>
    <xf numFmtId="20" fontId="7" fillId="7" borderId="56" xfId="0" applyNumberFormat="1" applyFont="1" applyFill="1" applyBorder="1" applyAlignment="1">
      <alignment horizontal="center"/>
    </xf>
    <xf numFmtId="0" fontId="12" fillId="9" borderId="57" xfId="0" applyFont="1" applyFill="1" applyBorder="1" applyAlignment="1">
      <alignment horizontal="center"/>
    </xf>
    <xf numFmtId="0" fontId="12" fillId="8" borderId="57" xfId="0" applyFont="1" applyFill="1" applyBorder="1" applyAlignment="1">
      <alignment horizontal="center"/>
    </xf>
    <xf numFmtId="0" fontId="4" fillId="9" borderId="55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2" fillId="9" borderId="58" xfId="0" applyFont="1" applyFill="1" applyBorder="1" applyAlignment="1">
      <alignment horizontal="center"/>
    </xf>
    <xf numFmtId="0" fontId="5" fillId="7" borderId="59" xfId="0" applyFont="1" applyFill="1" applyBorder="1" applyAlignment="1">
      <alignment horizontal="center"/>
    </xf>
    <xf numFmtId="58" fontId="6" fillId="7" borderId="60" xfId="0" applyNumberFormat="1" applyFont="1" applyFill="1" applyBorder="1" applyAlignment="1">
      <alignment horizontal="center"/>
    </xf>
    <xf numFmtId="58" fontId="6" fillId="7" borderId="61" xfId="0" applyNumberFormat="1" applyFont="1" applyFill="1" applyBorder="1" applyAlignment="1">
      <alignment horizontal="center"/>
    </xf>
    <xf numFmtId="20" fontId="7" fillId="7" borderId="62" xfId="0" applyNumberFormat="1" applyFont="1" applyFill="1" applyBorder="1" applyAlignment="1">
      <alignment horizontal="center"/>
    </xf>
    <xf numFmtId="20" fontId="7" fillId="7" borderId="64" xfId="0" applyNumberFormat="1" applyFont="1" applyFill="1" applyBorder="1" applyAlignment="1">
      <alignment horizontal="center"/>
    </xf>
    <xf numFmtId="0" fontId="12" fillId="9" borderId="65" xfId="0" applyFont="1" applyFill="1" applyBorder="1" applyAlignment="1">
      <alignment horizontal="center"/>
    </xf>
    <xf numFmtId="0" fontId="12" fillId="8" borderId="65" xfId="0" applyFont="1" applyFill="1" applyBorder="1" applyAlignment="1">
      <alignment horizontal="center"/>
    </xf>
    <xf numFmtId="0" fontId="4" fillId="9" borderId="63" xfId="0" applyFont="1" applyFill="1" applyBorder="1" applyAlignment="1">
      <alignment horizontal="center"/>
    </xf>
    <xf numFmtId="0" fontId="4" fillId="8" borderId="63" xfId="0" applyFont="1" applyFill="1" applyBorder="1" applyAlignment="1">
      <alignment horizontal="center"/>
    </xf>
    <xf numFmtId="0" fontId="8" fillId="8" borderId="63" xfId="0" applyFont="1" applyFill="1" applyBorder="1" applyAlignment="1">
      <alignment horizontal="center"/>
    </xf>
    <xf numFmtId="0" fontId="10" fillId="9" borderId="63" xfId="0" applyFont="1" applyFill="1" applyBorder="1" applyAlignment="1">
      <alignment horizontal="center"/>
    </xf>
    <xf numFmtId="0" fontId="10" fillId="8" borderId="63" xfId="0" applyFont="1" applyFill="1" applyBorder="1" applyAlignment="1">
      <alignment horizontal="center"/>
    </xf>
    <xf numFmtId="0" fontId="12" fillId="8" borderId="6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58" fontId="6" fillId="7" borderId="68" xfId="0" applyNumberFormat="1" applyFont="1" applyFill="1" applyBorder="1" applyAlignment="1">
      <alignment horizontal="center"/>
    </xf>
    <xf numFmtId="58" fontId="6" fillId="7" borderId="69" xfId="0" applyNumberFormat="1" applyFont="1" applyFill="1" applyBorder="1" applyAlignment="1">
      <alignment horizontal="center"/>
    </xf>
    <xf numFmtId="20" fontId="7" fillId="7" borderId="70" xfId="0" applyNumberFormat="1" applyFont="1" applyFill="1" applyBorder="1" applyAlignment="1">
      <alignment horizontal="center"/>
    </xf>
    <xf numFmtId="20" fontId="7" fillId="7" borderId="72" xfId="0" applyNumberFormat="1" applyFont="1" applyFill="1" applyBorder="1" applyAlignment="1">
      <alignment horizontal="center"/>
    </xf>
    <xf numFmtId="0" fontId="4" fillId="9" borderId="73" xfId="0" applyFont="1" applyFill="1" applyBorder="1" applyAlignment="1">
      <alignment horizontal="center"/>
    </xf>
    <xf numFmtId="0" fontId="4" fillId="9" borderId="71" xfId="0" applyFont="1" applyFill="1" applyBorder="1" applyAlignment="1">
      <alignment horizontal="center"/>
    </xf>
    <xf numFmtId="0" fontId="10" fillId="9" borderId="7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7" borderId="74" xfId="0" applyFont="1" applyFill="1" applyBorder="1" applyAlignment="1">
      <alignment horizontal="center"/>
    </xf>
    <xf numFmtId="58" fontId="6" fillId="7" borderId="75" xfId="0" applyNumberFormat="1" applyFont="1" applyFill="1" applyBorder="1" applyAlignment="1">
      <alignment horizontal="center"/>
    </xf>
    <xf numFmtId="58" fontId="6" fillId="7" borderId="76" xfId="0" applyNumberFormat="1" applyFont="1" applyFill="1" applyBorder="1" applyAlignment="1">
      <alignment horizontal="center"/>
    </xf>
    <xf numFmtId="20" fontId="7" fillId="7" borderId="77" xfId="0" applyNumberFormat="1" applyFont="1" applyFill="1" applyBorder="1" applyAlignment="1">
      <alignment horizontal="center"/>
    </xf>
    <xf numFmtId="0" fontId="4" fillId="0" borderId="78" xfId="0" applyFont="1" applyFill="1" applyBorder="1" applyAlignment="1">
      <alignment horizontal="center"/>
    </xf>
    <xf numFmtId="0" fontId="10" fillId="0" borderId="78" xfId="0" applyFont="1" applyFill="1" applyBorder="1" applyAlignment="1">
      <alignment horizontal="center"/>
    </xf>
    <xf numFmtId="0" fontId="8" fillId="0" borderId="78" xfId="0" applyFont="1" applyFill="1" applyBorder="1" applyAlignment="1">
      <alignment horizontal="center"/>
    </xf>
    <xf numFmtId="0" fontId="12" fillId="0" borderId="78" xfId="0" applyFont="1" applyFill="1" applyBorder="1" applyAlignment="1">
      <alignment horizontal="center"/>
    </xf>
    <xf numFmtId="20" fontId="7" fillId="7" borderId="79" xfId="0" applyNumberFormat="1" applyFont="1" applyFill="1" applyBorder="1" applyAlignment="1">
      <alignment horizontal="center"/>
    </xf>
    <xf numFmtId="0" fontId="4" fillId="0" borderId="80" xfId="0" applyFont="1" applyFill="1" applyBorder="1" applyAlignment="1">
      <alignment horizontal="center"/>
    </xf>
    <xf numFmtId="0" fontId="4" fillId="0" borderId="81" xfId="0" applyFont="1" applyFill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4" fillId="9" borderId="80" xfId="0" applyFont="1" applyFill="1" applyBorder="1" applyAlignment="1">
      <alignment horizontal="center"/>
    </xf>
  </cellXfs>
  <cellStyles count="3">
    <cellStyle name="百分比" xfId="1" builtinId="5"/>
    <cellStyle name="常规" xfId="0" builtinId="0"/>
    <cellStyle name="样式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'5周'!$C$2:$I$2</c:f>
              <c:numCache>
                <c:formatCode>m"月"d"日"</c:formatCode>
                <c:ptCount val="7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</c:numCache>
            </c:numRef>
          </c:cat>
          <c:val>
            <c:numRef>
              <c:f>'5周'!$C$22:$I$22</c:f>
              <c:numCache>
                <c:formatCode>0%</c:formatCode>
                <c:ptCount val="7"/>
                <c:pt idx="0">
                  <c:v>0.61111111111111116</c:v>
                </c:pt>
                <c:pt idx="1">
                  <c:v>0.88888888888888884</c:v>
                </c:pt>
                <c:pt idx="2">
                  <c:v>0.77777777777777779</c:v>
                </c:pt>
                <c:pt idx="3">
                  <c:v>0.66666666666666663</c:v>
                </c:pt>
                <c:pt idx="4">
                  <c:v>0.88888888888888884</c:v>
                </c:pt>
                <c:pt idx="5">
                  <c:v>0.88888888888888884</c:v>
                </c:pt>
                <c:pt idx="6">
                  <c:v>0.66666666666666663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14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'14周'!$C$2:$I$2</c:f>
              <c:numCache>
                <c:formatCode>m"月"d"日"</c:formatCode>
                <c:ptCount val="7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</c:numCache>
            </c:numRef>
          </c:cat>
          <c:val>
            <c:numRef>
              <c:f>'14周'!$C$22:$I$22</c:f>
              <c:numCache>
                <c:formatCode>0%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0.3888888888888889</c:v>
                </c:pt>
                <c:pt idx="4">
                  <c:v>0.5</c:v>
                </c:pt>
                <c:pt idx="5">
                  <c:v>0.55555555555555558</c:v>
                </c:pt>
                <c:pt idx="6">
                  <c:v>0.33333333333333331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267184"/>
        <c:axId val="235267744"/>
      </c:lineChart>
      <c:dateAx>
        <c:axId val="23526718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267744"/>
        <c:crosses val="autoZero"/>
        <c:auto val="1"/>
        <c:lblOffset val="100"/>
        <c:baseTimeUnit val="days"/>
      </c:dateAx>
      <c:valAx>
        <c:axId val="23526774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52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'15周'!$C$2:$I$2</c:f>
              <c:numCache>
                <c:formatCode>m"月"d"日"</c:formatCode>
                <c:ptCount val="7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</c:numCache>
            </c:numRef>
          </c:cat>
          <c:val>
            <c:numRef>
              <c:f>'15周'!$C$22:$I$22</c:f>
              <c:numCache>
                <c:formatCode>0%</c:formatCode>
                <c:ptCount val="7"/>
                <c:pt idx="0">
                  <c:v>0.94444444444444442</c:v>
                </c:pt>
                <c:pt idx="1">
                  <c:v>0.94444444444444442</c:v>
                </c:pt>
                <c:pt idx="2">
                  <c:v>0.94444444444444442</c:v>
                </c:pt>
                <c:pt idx="3">
                  <c:v>0.83333333333333337</c:v>
                </c:pt>
                <c:pt idx="4">
                  <c:v>0.77777777777777779</c:v>
                </c:pt>
                <c:pt idx="5">
                  <c:v>0.94444444444444442</c:v>
                </c:pt>
                <c:pt idx="6">
                  <c:v>0.94444444444444442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583248"/>
        <c:axId val="236583808"/>
      </c:lineChart>
      <c:dateAx>
        <c:axId val="23658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3808"/>
        <c:crosses val="autoZero"/>
        <c:auto val="1"/>
        <c:lblOffset val="100"/>
        <c:baseTimeUnit val="days"/>
      </c:dateAx>
      <c:valAx>
        <c:axId val="23658380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58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'16周'!$C$2:$I$2</c:f>
              <c:numCache>
                <c:formatCode>m"月"d"日"</c:formatCode>
                <c:ptCount val="7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</c:numCache>
            </c:numRef>
          </c:cat>
          <c:val>
            <c:numRef>
              <c:f>'16周'!$C$22:$I$22</c:f>
              <c:numCache>
                <c:formatCode>0%</c:formatCode>
                <c:ptCount val="7"/>
                <c:pt idx="0">
                  <c:v>0.83333333333333337</c:v>
                </c:pt>
                <c:pt idx="1">
                  <c:v>0.77777777777777779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586048"/>
        <c:axId val="236586608"/>
      </c:lineChart>
      <c:dateAx>
        <c:axId val="2365860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6608"/>
        <c:crosses val="autoZero"/>
        <c:auto val="1"/>
        <c:lblOffset val="100"/>
        <c:baseTimeUnit val="days"/>
      </c:dateAx>
      <c:valAx>
        <c:axId val="23658660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5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419351754681198E-2"/>
          <c:y val="0.23154149855118769"/>
          <c:w val="0.88498840769903764"/>
          <c:h val="0.63952282006415861"/>
        </c:manualLayout>
      </c:layout>
      <c:lineChart>
        <c:grouping val="standard"/>
        <c:varyColors val="0"/>
        <c:ser>
          <c:idx val="0"/>
          <c:order val="0"/>
          <c:tx>
            <c:strRef>
              <c:f>合计!$D$3</c:f>
              <c:strCache>
                <c:ptCount val="1"/>
                <c:pt idx="0">
                  <c:v>完成度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合计!$C$4:$C$17</c:f>
              <c:strCache>
                <c:ptCount val="14"/>
                <c:pt idx="0">
                  <c:v>第5周</c:v>
                </c:pt>
                <c:pt idx="1">
                  <c:v>第6周</c:v>
                </c:pt>
                <c:pt idx="2">
                  <c:v>第7周</c:v>
                </c:pt>
                <c:pt idx="3">
                  <c:v>第8周</c:v>
                </c:pt>
                <c:pt idx="4">
                  <c:v>第9周</c:v>
                </c:pt>
                <c:pt idx="5">
                  <c:v>第10周</c:v>
                </c:pt>
                <c:pt idx="6">
                  <c:v>第11周</c:v>
                </c:pt>
                <c:pt idx="7">
                  <c:v>第12周</c:v>
                </c:pt>
                <c:pt idx="8">
                  <c:v>第13周</c:v>
                </c:pt>
                <c:pt idx="9">
                  <c:v>第14周</c:v>
                </c:pt>
                <c:pt idx="10">
                  <c:v>第15周</c:v>
                </c:pt>
                <c:pt idx="11">
                  <c:v>第16周</c:v>
                </c:pt>
                <c:pt idx="12">
                  <c:v>第17周</c:v>
                </c:pt>
                <c:pt idx="13">
                  <c:v>第18周</c:v>
                </c:pt>
              </c:strCache>
            </c:strRef>
          </c:cat>
          <c:val>
            <c:numRef>
              <c:f>合计!$D$4:$D$17</c:f>
              <c:numCache>
                <c:formatCode>0%</c:formatCode>
                <c:ptCount val="14"/>
                <c:pt idx="0">
                  <c:v>0.76984126984126977</c:v>
                </c:pt>
                <c:pt idx="1">
                  <c:v>0.57936507936507931</c:v>
                </c:pt>
                <c:pt idx="2">
                  <c:v>0.65873015873015883</c:v>
                </c:pt>
                <c:pt idx="3">
                  <c:v>0.69047619047619058</c:v>
                </c:pt>
                <c:pt idx="4">
                  <c:v>0.66666666666666674</c:v>
                </c:pt>
                <c:pt idx="5">
                  <c:v>0.69841269841269848</c:v>
                </c:pt>
                <c:pt idx="6">
                  <c:v>0.52380952380952384</c:v>
                </c:pt>
                <c:pt idx="7">
                  <c:v>0.79365079365079361</c:v>
                </c:pt>
                <c:pt idx="8">
                  <c:v>0.84920634920634919</c:v>
                </c:pt>
                <c:pt idx="9">
                  <c:v>0.61111111111111105</c:v>
                </c:pt>
                <c:pt idx="10">
                  <c:v>0.90476190476190488</c:v>
                </c:pt>
                <c:pt idx="11">
                  <c:v>0</c:v>
                </c:pt>
                <c:pt idx="12">
                  <c:v>0.76984126984126977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6588848"/>
        <c:axId val="236589408"/>
      </c:lineChart>
      <c:catAx>
        <c:axId val="2365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9408"/>
        <c:crosses val="autoZero"/>
        <c:auto val="1"/>
        <c:lblAlgn val="ctr"/>
        <c:lblOffset val="100"/>
        <c:noMultiLvlLbl val="0"/>
      </c:catAx>
      <c:valAx>
        <c:axId val="2365894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noFill/>
      <a:round/>
    </a:ln>
    <a:effectLst>
      <a:glow rad="228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6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'6周'!$C$2:$I$2</c:f>
              <c:numCache>
                <c:formatCode>m"月"d"日"</c:formatCode>
                <c:ptCount val="7"/>
                <c:pt idx="0">
                  <c:v>44109</c:v>
                </c:pt>
                <c:pt idx="1">
                  <c:v>44110</c:v>
                </c:pt>
                <c:pt idx="2">
                  <c:v>44111</c:v>
                </c:pt>
                <c:pt idx="3">
                  <c:v>44112</c:v>
                </c:pt>
                <c:pt idx="4">
                  <c:v>44113</c:v>
                </c:pt>
                <c:pt idx="5">
                  <c:v>44114</c:v>
                </c:pt>
                <c:pt idx="6">
                  <c:v>44115</c:v>
                </c:pt>
              </c:numCache>
            </c:numRef>
          </c:cat>
          <c:val>
            <c:numRef>
              <c:f>'6周'!$C$22:$I$22</c:f>
              <c:numCache>
                <c:formatCode>0%</c:formatCode>
                <c:ptCount val="7"/>
                <c:pt idx="0">
                  <c:v>0.66666666666666663</c:v>
                </c:pt>
                <c:pt idx="1">
                  <c:v>0.61111111111111116</c:v>
                </c:pt>
                <c:pt idx="2">
                  <c:v>0.61111111111111116</c:v>
                </c:pt>
                <c:pt idx="3">
                  <c:v>0.27777777777777779</c:v>
                </c:pt>
                <c:pt idx="4">
                  <c:v>0.55555555555555558</c:v>
                </c:pt>
                <c:pt idx="5">
                  <c:v>0.83333333333333337</c:v>
                </c:pt>
                <c:pt idx="6">
                  <c:v>0.5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780704"/>
        <c:axId val="234781264"/>
      </c:lineChart>
      <c:dateAx>
        <c:axId val="23478070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81264"/>
        <c:crosses val="autoZero"/>
        <c:auto val="1"/>
        <c:lblOffset val="100"/>
        <c:baseTimeUnit val="days"/>
      </c:dateAx>
      <c:valAx>
        <c:axId val="2347812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47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7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'7周 '!$C$2:$I$2</c:f>
              <c:numCache>
                <c:formatCode>m"月"d"日"</c:formatCode>
                <c:ptCount val="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</c:numCache>
            </c:numRef>
          </c:cat>
          <c:val>
            <c:numRef>
              <c:f>'7周 '!$C$22:$I$22</c:f>
              <c:numCache>
                <c:formatCode>0%</c:formatCode>
                <c:ptCount val="7"/>
                <c:pt idx="0">
                  <c:v>0.5</c:v>
                </c:pt>
                <c:pt idx="1">
                  <c:v>0.72222222222222221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0.77777777777777779</c:v>
                </c:pt>
                <c:pt idx="5">
                  <c:v>0.44444444444444442</c:v>
                </c:pt>
                <c:pt idx="6">
                  <c:v>0.5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023696"/>
        <c:axId val="235024256"/>
      </c:lineChart>
      <c:dateAx>
        <c:axId val="23502369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024256"/>
        <c:crosses val="autoZero"/>
        <c:auto val="1"/>
        <c:lblOffset val="100"/>
        <c:baseTimeUnit val="days"/>
      </c:dateAx>
      <c:valAx>
        <c:axId val="2350242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50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8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'8周'!$C$2:$I$2</c:f>
              <c:numCache>
                <c:formatCode>m"月"d"日"</c:formatCode>
                <c:ptCount val="7"/>
                <c:pt idx="0">
                  <c:v>44123</c:v>
                </c:pt>
                <c:pt idx="1">
                  <c:v>44124</c:v>
                </c:pt>
                <c:pt idx="2">
                  <c:v>44125</c:v>
                </c:pt>
                <c:pt idx="3">
                  <c:v>44126</c:v>
                </c:pt>
                <c:pt idx="4">
                  <c:v>44127</c:v>
                </c:pt>
                <c:pt idx="5">
                  <c:v>44128</c:v>
                </c:pt>
                <c:pt idx="6">
                  <c:v>44129</c:v>
                </c:pt>
              </c:numCache>
            </c:numRef>
          </c:cat>
          <c:val>
            <c:numRef>
              <c:f>'8周'!$C$22:$I$22</c:f>
              <c:numCache>
                <c:formatCode>0%</c:formatCode>
                <c:ptCount val="7"/>
                <c:pt idx="0">
                  <c:v>0.72222222222222221</c:v>
                </c:pt>
                <c:pt idx="1">
                  <c:v>0.66666666666666663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0.72222222222222221</c:v>
                </c:pt>
                <c:pt idx="5">
                  <c:v>0.44444444444444442</c:v>
                </c:pt>
                <c:pt idx="6">
                  <c:v>0.61111111111111116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026496"/>
        <c:axId val="235027056"/>
      </c:lineChart>
      <c:dateAx>
        <c:axId val="23502649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027056"/>
        <c:crosses val="autoZero"/>
        <c:auto val="1"/>
        <c:lblOffset val="100"/>
        <c:baseTimeUnit val="days"/>
      </c:dateAx>
      <c:valAx>
        <c:axId val="2350270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50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9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'9周'!$C$2:$I$2</c:f>
              <c:numCache>
                <c:formatCode>m"月"d"日"</c:formatCode>
                <c:ptCount val="7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  <c:pt idx="4">
                  <c:v>44134</c:v>
                </c:pt>
                <c:pt idx="5">
                  <c:v>44135</c:v>
                </c:pt>
                <c:pt idx="6">
                  <c:v>44136</c:v>
                </c:pt>
              </c:numCache>
            </c:numRef>
          </c:cat>
          <c:val>
            <c:numRef>
              <c:f>'9周'!$C$22:$I$22</c:f>
              <c:numCache>
                <c:formatCode>0%</c:formatCode>
                <c:ptCount val="7"/>
                <c:pt idx="0">
                  <c:v>0.5</c:v>
                </c:pt>
                <c:pt idx="1">
                  <c:v>0.88888888888888884</c:v>
                </c:pt>
                <c:pt idx="2">
                  <c:v>0.72222222222222221</c:v>
                </c:pt>
                <c:pt idx="3">
                  <c:v>0.33333333333333331</c:v>
                </c:pt>
                <c:pt idx="4">
                  <c:v>0.72222222222222221</c:v>
                </c:pt>
                <c:pt idx="5">
                  <c:v>0.5</c:v>
                </c:pt>
                <c:pt idx="6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029296"/>
        <c:axId val="235029856"/>
      </c:lineChart>
      <c:dateAx>
        <c:axId val="23502929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029856"/>
        <c:crosses val="autoZero"/>
        <c:auto val="1"/>
        <c:lblOffset val="100"/>
        <c:baseTimeUnit val="days"/>
      </c:dateAx>
      <c:valAx>
        <c:axId val="2350298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50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10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'10周'!$C$2:$I$2</c:f>
              <c:numCache>
                <c:formatCode>m"月"d"日"</c:formatCode>
                <c:ptCount val="7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</c:numCache>
            </c:numRef>
          </c:cat>
          <c:val>
            <c:numRef>
              <c:f>'10周'!$C$22:$I$22</c:f>
              <c:numCache>
                <c:formatCode>0%</c:formatCode>
                <c:ptCount val="7"/>
                <c:pt idx="0">
                  <c:v>0.72222222222222221</c:v>
                </c:pt>
                <c:pt idx="1">
                  <c:v>0.55555555555555558</c:v>
                </c:pt>
                <c:pt idx="2">
                  <c:v>0.72222222222222221</c:v>
                </c:pt>
                <c:pt idx="3">
                  <c:v>0.77777777777777779</c:v>
                </c:pt>
                <c:pt idx="4">
                  <c:v>0.72222222222222221</c:v>
                </c:pt>
                <c:pt idx="5">
                  <c:v>0.3888888888888889</c:v>
                </c:pt>
                <c:pt idx="6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563504"/>
        <c:axId val="200564064"/>
      </c:lineChart>
      <c:dateAx>
        <c:axId val="20056350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64064"/>
        <c:crosses val="autoZero"/>
        <c:auto val="1"/>
        <c:lblOffset val="100"/>
        <c:baseTimeUnit val="days"/>
      </c:dateAx>
      <c:valAx>
        <c:axId val="2005640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05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11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'11周'!$C$2:$I$2</c:f>
              <c:numCache>
                <c:formatCode>m"月"d"日"</c:formatCode>
                <c:ptCount val="7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</c:numCache>
            </c:numRef>
          </c:cat>
          <c:val>
            <c:numRef>
              <c:f>'11周'!$C$22:$I$22</c:f>
              <c:numCache>
                <c:formatCode>0%</c:formatCode>
                <c:ptCount val="7"/>
                <c:pt idx="0">
                  <c:v>0.77777777777777779</c:v>
                </c:pt>
                <c:pt idx="1">
                  <c:v>0.44444444444444442</c:v>
                </c:pt>
                <c:pt idx="2">
                  <c:v>0.61111111111111116</c:v>
                </c:pt>
                <c:pt idx="3">
                  <c:v>0.44444444444444442</c:v>
                </c:pt>
                <c:pt idx="4">
                  <c:v>0.44444444444444442</c:v>
                </c:pt>
                <c:pt idx="5">
                  <c:v>0.5</c:v>
                </c:pt>
                <c:pt idx="6">
                  <c:v>0.44444444444444442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566304"/>
        <c:axId val="200566864"/>
      </c:lineChart>
      <c:dateAx>
        <c:axId val="20056630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66864"/>
        <c:crosses val="autoZero"/>
        <c:auto val="1"/>
        <c:lblOffset val="100"/>
        <c:baseTimeUnit val="days"/>
      </c:dateAx>
      <c:valAx>
        <c:axId val="2005668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05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12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'12周'!$C$2:$I$2</c:f>
              <c:numCache>
                <c:formatCode>m"月"d"日"</c:formatCode>
                <c:ptCount val="7"/>
                <c:pt idx="0">
                  <c:v>44151</c:v>
                </c:pt>
                <c:pt idx="1">
                  <c:v>44152</c:v>
                </c:pt>
                <c:pt idx="2">
                  <c:v>44153</c:v>
                </c:pt>
                <c:pt idx="3">
                  <c:v>44154</c:v>
                </c:pt>
                <c:pt idx="4">
                  <c:v>44155</c:v>
                </c:pt>
                <c:pt idx="5">
                  <c:v>44156</c:v>
                </c:pt>
                <c:pt idx="6">
                  <c:v>44157</c:v>
                </c:pt>
              </c:numCache>
            </c:numRef>
          </c:cat>
          <c:val>
            <c:numRef>
              <c:f>'12周'!$C$22:$I$22</c:f>
              <c:numCache>
                <c:formatCode>0%</c:formatCode>
                <c:ptCount val="7"/>
                <c:pt idx="0">
                  <c:v>0.72222222222222221</c:v>
                </c:pt>
                <c:pt idx="1">
                  <c:v>1</c:v>
                </c:pt>
                <c:pt idx="2">
                  <c:v>0.77777777777777779</c:v>
                </c:pt>
                <c:pt idx="3">
                  <c:v>0.61111111111111116</c:v>
                </c:pt>
                <c:pt idx="4">
                  <c:v>0.77777777777777779</c:v>
                </c:pt>
                <c:pt idx="5">
                  <c:v>0.83333333333333337</c:v>
                </c:pt>
                <c:pt idx="6">
                  <c:v>0.83333333333333337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569104"/>
        <c:axId val="235262144"/>
      </c:lineChart>
      <c:dateAx>
        <c:axId val="20056910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262144"/>
        <c:crosses val="autoZero"/>
        <c:auto val="1"/>
        <c:lblOffset val="100"/>
        <c:baseTimeUnit val="days"/>
      </c:dateAx>
      <c:valAx>
        <c:axId val="23526214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05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13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'13周 '!$C$2:$I$2</c:f>
              <c:numCache>
                <c:formatCode>m"月"d"日"</c:formatCode>
                <c:ptCount val="7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</c:numCache>
            </c:numRef>
          </c:cat>
          <c:val>
            <c:numRef>
              <c:f>'13周 '!$C$22:$I$22</c:f>
              <c:numCache>
                <c:formatCode>0%</c:formatCode>
                <c:ptCount val="7"/>
                <c:pt idx="0">
                  <c:v>0.94444444444444442</c:v>
                </c:pt>
                <c:pt idx="1">
                  <c:v>1</c:v>
                </c:pt>
                <c:pt idx="2">
                  <c:v>0.77777777777777779</c:v>
                </c:pt>
                <c:pt idx="3">
                  <c:v>0.83333333333333337</c:v>
                </c:pt>
                <c:pt idx="4">
                  <c:v>0.5</c:v>
                </c:pt>
                <c:pt idx="5">
                  <c:v>0.88888888888888884</c:v>
                </c:pt>
                <c:pt idx="6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264384"/>
        <c:axId val="235264944"/>
      </c:lineChart>
      <c:dateAx>
        <c:axId val="23526438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264944"/>
        <c:crosses val="autoZero"/>
        <c:auto val="1"/>
        <c:lblOffset val="100"/>
        <c:baseTimeUnit val="days"/>
      </c:dateAx>
      <c:valAx>
        <c:axId val="23526494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52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9835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9835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9835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38757</xdr:colOff>
      <xdr:row>2</xdr:row>
      <xdr:rowOff>57478</xdr:rowOff>
    </xdr:from>
    <xdr:to>
      <xdr:col>12</xdr:col>
      <xdr:colOff>666750</xdr:colOff>
      <xdr:row>22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9835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Microsoft\AddIns\CountCol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周"/>
      <sheetName val="2周"/>
      <sheetName val="3周"/>
      <sheetName val="4周"/>
      <sheetName val="5周"/>
      <sheetName val="6周"/>
      <sheetName val="7周"/>
      <sheetName val="8周 "/>
      <sheetName val="合计"/>
    </sheetNames>
    <definedNames>
      <definedName name="CountC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I14" sqref="I14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46" t="s">
        <v>10</v>
      </c>
      <c r="C2" s="47">
        <v>44102</v>
      </c>
      <c r="D2" s="47">
        <v>44103</v>
      </c>
      <c r="E2" s="47">
        <v>44104</v>
      </c>
      <c r="F2" s="47">
        <v>44105</v>
      </c>
      <c r="G2" s="47">
        <v>44106</v>
      </c>
      <c r="H2" s="47">
        <v>44107</v>
      </c>
      <c r="I2" s="48">
        <v>44108</v>
      </c>
      <c r="J2" s="4"/>
      <c r="K2" s="12"/>
      <c r="L2" s="13" t="s">
        <v>19</v>
      </c>
      <c r="M2" s="1"/>
    </row>
    <row r="3" spans="1:14" ht="15" x14ac:dyDescent="0.25">
      <c r="B3" s="49">
        <v>0.29166666666666669</v>
      </c>
      <c r="C3" s="45" t="s">
        <v>0</v>
      </c>
      <c r="D3" s="45" t="s">
        <v>0</v>
      </c>
      <c r="E3" s="30" t="s">
        <v>0</v>
      </c>
      <c r="F3" s="45" t="s">
        <v>46</v>
      </c>
      <c r="G3" s="45" t="s">
        <v>0</v>
      </c>
      <c r="H3" s="45" t="s">
        <v>0</v>
      </c>
      <c r="I3" s="58" t="s">
        <v>0</v>
      </c>
      <c r="J3" s="5"/>
      <c r="K3" s="14"/>
      <c r="L3" s="9" t="s">
        <v>1</v>
      </c>
      <c r="M3" s="1"/>
    </row>
    <row r="4" spans="1:14" ht="13.5" customHeight="1" thickBot="1" x14ac:dyDescent="0.3">
      <c r="B4" s="49">
        <v>0.33333333333333331</v>
      </c>
      <c r="C4" s="43" t="s">
        <v>36</v>
      </c>
      <c r="D4" s="44" t="s">
        <v>36</v>
      </c>
      <c r="E4" s="43" t="s">
        <v>36</v>
      </c>
      <c r="F4" s="44" t="s">
        <v>36</v>
      </c>
      <c r="G4" s="44" t="s">
        <v>36</v>
      </c>
      <c r="H4" s="44" t="s">
        <v>36</v>
      </c>
      <c r="I4" s="59" t="s">
        <v>36</v>
      </c>
      <c r="J4" s="5"/>
      <c r="K4" s="15"/>
      <c r="L4" s="10" t="s">
        <v>2</v>
      </c>
    </row>
    <row r="5" spans="1:14" ht="15.75" thickBot="1" x14ac:dyDescent="0.3">
      <c r="B5" s="49">
        <v>0.375</v>
      </c>
      <c r="C5" s="41" t="s">
        <v>20</v>
      </c>
      <c r="D5" s="31" t="s">
        <v>39</v>
      </c>
      <c r="E5" s="31" t="s">
        <v>62</v>
      </c>
      <c r="F5" s="44" t="s">
        <v>41</v>
      </c>
      <c r="G5" s="31" t="s">
        <v>58</v>
      </c>
      <c r="H5" s="31" t="s">
        <v>68</v>
      </c>
      <c r="I5" s="61" t="s">
        <v>72</v>
      </c>
      <c r="J5" s="32" t="s">
        <v>8</v>
      </c>
      <c r="K5" s="7"/>
      <c r="L5" s="8" t="s">
        <v>3</v>
      </c>
    </row>
    <row r="6" spans="1:14" ht="15" x14ac:dyDescent="0.25">
      <c r="B6" s="49">
        <v>0.39583333333333331</v>
      </c>
      <c r="C6" s="41" t="s">
        <v>20</v>
      </c>
      <c r="D6" s="31" t="s">
        <v>39</v>
      </c>
      <c r="E6" s="41" t="s">
        <v>20</v>
      </c>
      <c r="F6" s="44" t="s">
        <v>41</v>
      </c>
      <c r="G6" s="31" t="s">
        <v>58</v>
      </c>
      <c r="H6" s="31" t="s">
        <v>68</v>
      </c>
      <c r="I6" s="61" t="s">
        <v>72</v>
      </c>
      <c r="J6" s="6"/>
      <c r="K6" s="28"/>
      <c r="L6" s="29" t="s">
        <v>4</v>
      </c>
    </row>
    <row r="7" spans="1:14" ht="13.5" customHeight="1" thickBot="1" x14ac:dyDescent="0.3">
      <c r="B7" s="49">
        <v>0.4375</v>
      </c>
      <c r="C7" s="42" t="s">
        <v>37</v>
      </c>
      <c r="D7" s="31" t="s">
        <v>39</v>
      </c>
      <c r="E7" s="41" t="s">
        <v>20</v>
      </c>
      <c r="F7" s="57" t="s">
        <v>20</v>
      </c>
      <c r="G7" s="31" t="s">
        <v>57</v>
      </c>
      <c r="H7" s="31" t="s">
        <v>68</v>
      </c>
      <c r="I7" s="61" t="s">
        <v>72</v>
      </c>
      <c r="J7" s="4"/>
      <c r="K7" s="16"/>
      <c r="L7" s="17" t="s">
        <v>5</v>
      </c>
    </row>
    <row r="8" spans="1:14" ht="13.5" customHeight="1" thickBot="1" x14ac:dyDescent="0.3">
      <c r="B8" s="49">
        <v>0.47916666666666669</v>
      </c>
      <c r="C8" s="42" t="s">
        <v>37</v>
      </c>
      <c r="D8" s="31" t="s">
        <v>39</v>
      </c>
      <c r="E8" s="57" t="s">
        <v>20</v>
      </c>
      <c r="F8" s="57" t="s">
        <v>20</v>
      </c>
      <c r="G8" s="31" t="s">
        <v>57</v>
      </c>
      <c r="H8" s="31" t="s">
        <v>68</v>
      </c>
      <c r="I8" s="61" t="s">
        <v>72</v>
      </c>
      <c r="J8" s="32" t="s">
        <v>9</v>
      </c>
      <c r="K8" s="19"/>
      <c r="L8" s="18" t="s">
        <v>21</v>
      </c>
    </row>
    <row r="9" spans="1:14" ht="15" x14ac:dyDescent="0.25">
      <c r="B9" s="49">
        <v>0.50694444444444442</v>
      </c>
      <c r="C9" s="30" t="s">
        <v>38</v>
      </c>
      <c r="D9" s="30" t="s">
        <v>38</v>
      </c>
      <c r="E9" s="30" t="s">
        <v>38</v>
      </c>
      <c r="F9" s="30" t="s">
        <v>38</v>
      </c>
      <c r="G9" s="30" t="s">
        <v>38</v>
      </c>
      <c r="H9" s="30" t="s">
        <v>38</v>
      </c>
      <c r="I9" s="63" t="s">
        <v>38</v>
      </c>
      <c r="J9" s="4"/>
    </row>
    <row r="10" spans="1:14" ht="15" x14ac:dyDescent="0.25">
      <c r="B10" s="49">
        <v>0.5625</v>
      </c>
      <c r="C10" s="44" t="s">
        <v>43</v>
      </c>
      <c r="D10" s="43" t="s">
        <v>23</v>
      </c>
      <c r="E10" s="43" t="s">
        <v>43</v>
      </c>
      <c r="F10" s="31" t="s">
        <v>63</v>
      </c>
      <c r="G10" s="31" t="s">
        <v>59</v>
      </c>
      <c r="H10" s="31" t="s">
        <v>70</v>
      </c>
      <c r="I10" s="62" t="s">
        <v>73</v>
      </c>
      <c r="J10" s="4"/>
    </row>
    <row r="11" spans="1:14" ht="15" x14ac:dyDescent="0.25">
      <c r="B11" s="49">
        <v>0.60069444444444442</v>
      </c>
      <c r="C11" s="44" t="s">
        <v>43</v>
      </c>
      <c r="D11" s="43" t="s">
        <v>23</v>
      </c>
      <c r="E11" s="43" t="s">
        <v>43</v>
      </c>
      <c r="F11" s="31" t="s">
        <v>64</v>
      </c>
      <c r="G11" s="31" t="s">
        <v>59</v>
      </c>
      <c r="H11" s="31" t="s">
        <v>70</v>
      </c>
      <c r="I11" s="62" t="s">
        <v>73</v>
      </c>
      <c r="J11" s="4"/>
    </row>
    <row r="12" spans="1:14" ht="15" x14ac:dyDescent="0.25">
      <c r="B12" s="49">
        <v>0.63888888888888895</v>
      </c>
      <c r="C12" s="45" t="s">
        <v>40</v>
      </c>
      <c r="D12" s="30" t="s">
        <v>40</v>
      </c>
      <c r="E12" s="43" t="s">
        <v>43</v>
      </c>
      <c r="F12" s="31" t="s">
        <v>65</v>
      </c>
      <c r="G12" s="31" t="s">
        <v>59</v>
      </c>
      <c r="H12" s="31" t="s">
        <v>70</v>
      </c>
      <c r="I12" s="62" t="s">
        <v>71</v>
      </c>
      <c r="J12" s="4"/>
      <c r="K12" s="5"/>
      <c r="L12" s="5"/>
      <c r="M12" s="1"/>
    </row>
    <row r="13" spans="1:14" ht="15" x14ac:dyDescent="0.25">
      <c r="B13" s="49">
        <v>0.68402777777777779</v>
      </c>
      <c r="C13" s="43" t="s">
        <v>44</v>
      </c>
      <c r="D13" s="43" t="s">
        <v>24</v>
      </c>
      <c r="E13" s="44" t="s">
        <v>44</v>
      </c>
      <c r="F13" s="31" t="s">
        <v>66</v>
      </c>
      <c r="G13" s="31" t="s">
        <v>59</v>
      </c>
      <c r="H13" s="31" t="s">
        <v>70</v>
      </c>
      <c r="I13" s="62" t="s">
        <v>73</v>
      </c>
      <c r="J13" s="4"/>
      <c r="K13" s="4"/>
      <c r="L13" s="4"/>
      <c r="M13" s="1"/>
    </row>
    <row r="14" spans="1:14" ht="15" x14ac:dyDescent="0.25">
      <c r="B14" s="49">
        <v>0.72222222222222221</v>
      </c>
      <c r="C14" s="43" t="s">
        <v>44</v>
      </c>
      <c r="D14" s="43" t="s">
        <v>24</v>
      </c>
      <c r="E14" s="45" t="s">
        <v>40</v>
      </c>
      <c r="F14" s="31" t="s">
        <v>67</v>
      </c>
      <c r="G14" s="31" t="s">
        <v>59</v>
      </c>
      <c r="H14" s="31" t="s">
        <v>70</v>
      </c>
      <c r="I14" s="62" t="s">
        <v>73</v>
      </c>
      <c r="J14" s="4"/>
      <c r="K14" s="5"/>
      <c r="L14" s="5"/>
      <c r="M14" s="1"/>
    </row>
    <row r="15" spans="1:14" ht="15" x14ac:dyDescent="0.25">
      <c r="B15" s="49">
        <v>0.75347222222222221</v>
      </c>
      <c r="C15" s="30" t="s">
        <v>22</v>
      </c>
      <c r="D15" s="30" t="s">
        <v>22</v>
      </c>
      <c r="E15" s="30" t="s">
        <v>22</v>
      </c>
      <c r="F15" s="30" t="s">
        <v>22</v>
      </c>
      <c r="G15" s="30" t="s">
        <v>56</v>
      </c>
      <c r="H15" s="30" t="s">
        <v>22</v>
      </c>
      <c r="I15" s="63" t="s">
        <v>22</v>
      </c>
      <c r="J15" s="4"/>
      <c r="K15" s="6"/>
      <c r="L15" s="6"/>
      <c r="M15" s="2"/>
      <c r="N15" s="3"/>
    </row>
    <row r="16" spans="1:14" ht="15" x14ac:dyDescent="0.25">
      <c r="B16" s="49">
        <v>0.79166666666666663</v>
      </c>
      <c r="C16" s="44" t="s">
        <v>45</v>
      </c>
      <c r="D16" s="43" t="s">
        <v>41</v>
      </c>
      <c r="E16" s="43" t="s">
        <v>69</v>
      </c>
      <c r="F16" s="31" t="s">
        <v>58</v>
      </c>
      <c r="G16" s="31" t="s">
        <v>58</v>
      </c>
      <c r="H16" s="31" t="s">
        <v>58</v>
      </c>
      <c r="I16" s="62" t="s">
        <v>58</v>
      </c>
      <c r="J16" s="4"/>
      <c r="K16" s="6"/>
      <c r="L16" s="6"/>
      <c r="M16" s="2"/>
      <c r="N16" s="3"/>
    </row>
    <row r="17" spans="1:15" ht="15" x14ac:dyDescent="0.25">
      <c r="B17" s="49">
        <v>0.83333333333333337</v>
      </c>
      <c r="C17" s="44" t="s">
        <v>45</v>
      </c>
      <c r="D17" s="43" t="s">
        <v>41</v>
      </c>
      <c r="E17" s="44" t="s">
        <v>69</v>
      </c>
      <c r="F17" s="31" t="s">
        <v>58</v>
      </c>
      <c r="G17" s="31" t="s">
        <v>58</v>
      </c>
      <c r="H17" s="31" t="s">
        <v>58</v>
      </c>
      <c r="I17" s="62" t="s">
        <v>58</v>
      </c>
      <c r="J17" s="4"/>
      <c r="K17" s="5"/>
      <c r="L17" s="5"/>
      <c r="M17" s="2"/>
      <c r="N17" s="3"/>
    </row>
    <row r="18" spans="1:15" ht="15" x14ac:dyDescent="0.25">
      <c r="B18" s="49">
        <v>0.875</v>
      </c>
      <c r="C18" s="31" t="s">
        <v>42</v>
      </c>
      <c r="D18" s="30" t="s">
        <v>18</v>
      </c>
      <c r="E18" s="30" t="s">
        <v>18</v>
      </c>
      <c r="F18" s="31" t="s">
        <v>58</v>
      </c>
      <c r="G18" s="31" t="s">
        <v>58</v>
      </c>
      <c r="H18" s="31" t="s">
        <v>58</v>
      </c>
      <c r="I18" s="62" t="s">
        <v>57</v>
      </c>
      <c r="J18" s="4"/>
      <c r="K18" s="6"/>
      <c r="L18" s="6"/>
      <c r="M18" s="2"/>
      <c r="N18" s="3"/>
    </row>
    <row r="19" spans="1:15" ht="15.75" thickBot="1" x14ac:dyDescent="0.3">
      <c r="B19" s="49">
        <v>0.91666666666666663</v>
      </c>
      <c r="C19" s="30" t="s">
        <v>18</v>
      </c>
      <c r="D19" s="43" t="s">
        <v>36</v>
      </c>
      <c r="E19" s="43" t="s">
        <v>36</v>
      </c>
      <c r="F19" s="30" t="s">
        <v>18</v>
      </c>
      <c r="G19" s="30" t="s">
        <v>18</v>
      </c>
      <c r="H19" s="30" t="s">
        <v>18</v>
      </c>
      <c r="I19" s="63" t="s">
        <v>18</v>
      </c>
      <c r="J19" s="4"/>
      <c r="K19" s="6"/>
      <c r="L19" s="6"/>
      <c r="M19" s="2"/>
      <c r="N19" s="3"/>
    </row>
    <row r="20" spans="1:15" ht="15.75" thickBot="1" x14ac:dyDescent="0.3">
      <c r="B20" s="50">
        <v>0.95833333333333304</v>
      </c>
      <c r="C20" s="56" t="s">
        <v>36</v>
      </c>
      <c r="D20" s="31" t="s">
        <v>42</v>
      </c>
      <c r="E20" s="31" t="s">
        <v>42</v>
      </c>
      <c r="F20" s="60" t="s">
        <v>36</v>
      </c>
      <c r="G20" s="60" t="s">
        <v>36</v>
      </c>
      <c r="H20" s="60" t="s">
        <v>36</v>
      </c>
      <c r="I20" s="64" t="s">
        <v>36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11</v>
      </c>
      <c r="D21" s="33">
        <f ca="1">[1]!CountCcolor(D3:D20,K6) + NOW()*0</f>
        <v>16</v>
      </c>
      <c r="E21" s="33">
        <f ca="1">[1]!CountCcolor(E3:E20,K6) + NOW()*0</f>
        <v>14</v>
      </c>
      <c r="F21" s="33">
        <f ca="1">[1]!CountCcolor(F3:F20,K6) + NOW()*0</f>
        <v>12</v>
      </c>
      <c r="G21" s="33">
        <f ca="1">[1]!CountCcolor(G3:G20,K6) + NOW()*0</f>
        <v>16</v>
      </c>
      <c r="H21" s="33">
        <f ca="1">[1]!CountCcolor(H3:H20,K6) + NOW()*0</f>
        <v>16</v>
      </c>
      <c r="I21" s="37">
        <f ca="1">[1]!CountCcolor(I3:I20,K6) + NOW()*0</f>
        <v>12</v>
      </c>
      <c r="J21" s="34">
        <f ca="1">SUM(C21:I21)</f>
        <v>97</v>
      </c>
      <c r="K21" s="6"/>
      <c r="M21" s="2"/>
      <c r="N21" s="3"/>
    </row>
    <row r="22" spans="1:15" ht="15.75" thickBot="1" x14ac:dyDescent="0.3">
      <c r="B22" s="161"/>
      <c r="C22" s="35">
        <f ca="1">C21/18*100%</f>
        <v>0.61111111111111116</v>
      </c>
      <c r="D22" s="35">
        <f t="shared" ref="D22:I22" ca="1" si="0">D21/18*100%</f>
        <v>0.88888888888888884</v>
      </c>
      <c r="E22" s="35">
        <f t="shared" ca="1" si="0"/>
        <v>0.77777777777777779</v>
      </c>
      <c r="F22" s="35">
        <f t="shared" ca="1" si="0"/>
        <v>0.66666666666666663</v>
      </c>
      <c r="G22" s="35">
        <f t="shared" ca="1" si="0"/>
        <v>0.88888888888888884</v>
      </c>
      <c r="H22" s="35">
        <f t="shared" ca="1" si="0"/>
        <v>0.88888888888888884</v>
      </c>
      <c r="I22" s="36">
        <f t="shared" ca="1" si="0"/>
        <v>0.66666666666666663</v>
      </c>
      <c r="J22" s="27">
        <f ca="1">AVERAGE(C22:I22)</f>
        <v>0.76984126984126977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J13" sqref="J13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124" t="s">
        <v>10</v>
      </c>
      <c r="C2" s="125">
        <v>44165</v>
      </c>
      <c r="D2" s="125">
        <v>44166</v>
      </c>
      <c r="E2" s="125">
        <v>44167</v>
      </c>
      <c r="F2" s="125">
        <v>44168</v>
      </c>
      <c r="G2" s="125">
        <v>44169</v>
      </c>
      <c r="H2" s="125">
        <v>44170</v>
      </c>
      <c r="I2" s="126">
        <v>44171</v>
      </c>
      <c r="J2" s="4"/>
      <c r="K2" s="12"/>
      <c r="L2" s="13" t="s">
        <v>19</v>
      </c>
      <c r="M2" s="1"/>
    </row>
    <row r="3" spans="1:14" ht="15" x14ac:dyDescent="0.25">
      <c r="B3" s="127">
        <v>0.30555555555555552</v>
      </c>
      <c r="C3" s="30" t="s">
        <v>0</v>
      </c>
      <c r="D3" s="30" t="s">
        <v>0</v>
      </c>
      <c r="E3" s="45" t="s">
        <v>0</v>
      </c>
      <c r="F3" s="45" t="s">
        <v>0</v>
      </c>
      <c r="G3" s="45" t="s">
        <v>0</v>
      </c>
      <c r="H3" s="30" t="s">
        <v>90</v>
      </c>
      <c r="I3" s="131" t="s">
        <v>90</v>
      </c>
      <c r="J3" s="5"/>
      <c r="K3" s="14"/>
      <c r="L3" s="9" t="s">
        <v>1</v>
      </c>
      <c r="M3" s="1"/>
    </row>
    <row r="4" spans="1:14" ht="14.25" customHeight="1" thickBot="1" x14ac:dyDescent="0.3">
      <c r="B4" s="127">
        <v>0.33333333333333331</v>
      </c>
      <c r="C4" s="43" t="s">
        <v>41</v>
      </c>
      <c r="D4" s="31" t="s">
        <v>110</v>
      </c>
      <c r="E4" s="57" t="s">
        <v>20</v>
      </c>
      <c r="F4" s="44" t="s">
        <v>41</v>
      </c>
      <c r="G4" s="44" t="s">
        <v>23</v>
      </c>
      <c r="H4" s="45" t="s">
        <v>0</v>
      </c>
      <c r="I4" s="132" t="s">
        <v>0</v>
      </c>
      <c r="J4" s="5"/>
      <c r="K4" s="15"/>
      <c r="L4" s="10" t="s">
        <v>2</v>
      </c>
    </row>
    <row r="5" spans="1:14" ht="15.75" thickBot="1" x14ac:dyDescent="0.3">
      <c r="B5" s="127">
        <v>0.375</v>
      </c>
      <c r="C5" s="43" t="s">
        <v>41</v>
      </c>
      <c r="D5" s="31" t="s">
        <v>111</v>
      </c>
      <c r="E5" s="57" t="s">
        <v>20</v>
      </c>
      <c r="F5" s="44" t="s">
        <v>41</v>
      </c>
      <c r="G5" s="44" t="s">
        <v>23</v>
      </c>
      <c r="H5" s="57" t="s">
        <v>20</v>
      </c>
      <c r="I5" s="133" t="s">
        <v>41</v>
      </c>
      <c r="J5" s="32" t="s">
        <v>8</v>
      </c>
      <c r="K5" s="7"/>
      <c r="L5" s="8" t="s">
        <v>3</v>
      </c>
    </row>
    <row r="6" spans="1:14" ht="15" x14ac:dyDescent="0.25">
      <c r="B6" s="127">
        <v>0.39583333333333331</v>
      </c>
      <c r="C6" s="43" t="s">
        <v>41</v>
      </c>
      <c r="D6" s="31" t="s">
        <v>111</v>
      </c>
      <c r="E6" s="41" t="s">
        <v>20</v>
      </c>
      <c r="F6" s="44" t="s">
        <v>41</v>
      </c>
      <c r="G6" s="44" t="s">
        <v>23</v>
      </c>
      <c r="H6" s="57" t="s">
        <v>20</v>
      </c>
      <c r="I6" s="133" t="s">
        <v>41</v>
      </c>
      <c r="J6" s="6"/>
      <c r="K6" s="28"/>
      <c r="L6" s="29" t="s">
        <v>4</v>
      </c>
    </row>
    <row r="7" spans="1:14" ht="15.75" customHeight="1" thickBot="1" x14ac:dyDescent="0.3">
      <c r="B7" s="127">
        <v>0.4375</v>
      </c>
      <c r="C7" s="42" t="s">
        <v>37</v>
      </c>
      <c r="D7" s="31" t="s">
        <v>121</v>
      </c>
      <c r="E7" s="30" t="s">
        <v>128</v>
      </c>
      <c r="F7" s="30" t="s">
        <v>129</v>
      </c>
      <c r="G7" s="42" t="s">
        <v>47</v>
      </c>
      <c r="H7" s="41" t="s">
        <v>20</v>
      </c>
      <c r="I7" s="133" t="s">
        <v>41</v>
      </c>
      <c r="J7" s="4"/>
      <c r="K7" s="16"/>
      <c r="L7" s="17" t="s">
        <v>5</v>
      </c>
    </row>
    <row r="8" spans="1:14" ht="15" customHeight="1" thickBot="1" x14ac:dyDescent="0.3">
      <c r="B8" s="127">
        <v>0.47916666666666669</v>
      </c>
      <c r="C8" s="42" t="s">
        <v>37</v>
      </c>
      <c r="D8" s="31" t="s">
        <v>99</v>
      </c>
      <c r="E8" s="30" t="s">
        <v>128</v>
      </c>
      <c r="F8" s="30" t="s">
        <v>129</v>
      </c>
      <c r="G8" s="42" t="s">
        <v>47</v>
      </c>
      <c r="H8" s="41" t="s">
        <v>20</v>
      </c>
      <c r="I8" s="133" t="s">
        <v>41</v>
      </c>
      <c r="J8" s="32" t="s">
        <v>9</v>
      </c>
      <c r="K8" s="19"/>
      <c r="L8" s="18" t="s">
        <v>21</v>
      </c>
    </row>
    <row r="9" spans="1:14" ht="15" x14ac:dyDescent="0.25">
      <c r="B9" s="127">
        <v>0.50694444444444442</v>
      </c>
      <c r="C9" s="30" t="s">
        <v>38</v>
      </c>
      <c r="D9" s="30" t="s">
        <v>38</v>
      </c>
      <c r="E9" s="30" t="s">
        <v>79</v>
      </c>
      <c r="F9" s="30" t="s">
        <v>79</v>
      </c>
      <c r="G9" s="30" t="s">
        <v>38</v>
      </c>
      <c r="H9" s="30" t="s">
        <v>38</v>
      </c>
      <c r="I9" s="131" t="s">
        <v>38</v>
      </c>
      <c r="J9" s="4"/>
    </row>
    <row r="10" spans="1:14" ht="15" x14ac:dyDescent="0.25">
      <c r="B10" s="127">
        <v>0.5625</v>
      </c>
      <c r="C10" s="43" t="s">
        <v>41</v>
      </c>
      <c r="D10" s="31" t="s">
        <v>99</v>
      </c>
      <c r="E10" s="42" t="s">
        <v>37</v>
      </c>
      <c r="F10" s="44" t="s">
        <v>23</v>
      </c>
      <c r="G10" s="65" t="s">
        <v>139</v>
      </c>
      <c r="H10" s="41" t="s">
        <v>20</v>
      </c>
      <c r="I10" s="134" t="s">
        <v>20</v>
      </c>
      <c r="J10" s="4"/>
    </row>
    <row r="11" spans="1:14" ht="15" x14ac:dyDescent="0.25">
      <c r="B11" s="127">
        <v>0.60069444444444442</v>
      </c>
      <c r="C11" s="43" t="s">
        <v>41</v>
      </c>
      <c r="D11" s="31" t="s">
        <v>99</v>
      </c>
      <c r="E11" s="42" t="s">
        <v>37</v>
      </c>
      <c r="F11" s="44" t="s">
        <v>23</v>
      </c>
      <c r="G11" s="44" t="s">
        <v>41</v>
      </c>
      <c r="H11" s="41" t="s">
        <v>20</v>
      </c>
      <c r="I11" s="135" t="s">
        <v>20</v>
      </c>
      <c r="J11" s="4"/>
    </row>
    <row r="12" spans="1:14" ht="15" x14ac:dyDescent="0.25">
      <c r="B12" s="127">
        <v>0.63888888888888895</v>
      </c>
      <c r="C12" s="43" t="s">
        <v>41</v>
      </c>
      <c r="D12" s="31" t="s">
        <v>136</v>
      </c>
      <c r="E12" s="42" t="s">
        <v>37</v>
      </c>
      <c r="F12" s="44" t="s">
        <v>23</v>
      </c>
      <c r="G12" s="44" t="s">
        <v>41</v>
      </c>
      <c r="H12" s="41" t="s">
        <v>20</v>
      </c>
      <c r="I12" s="135" t="s">
        <v>20</v>
      </c>
      <c r="J12" s="4"/>
      <c r="K12" s="5"/>
      <c r="L12" s="5"/>
      <c r="M12" s="1"/>
    </row>
    <row r="13" spans="1:14" ht="15" x14ac:dyDescent="0.25">
      <c r="B13" s="127">
        <v>0.68402777777777779</v>
      </c>
      <c r="C13" s="42" t="s">
        <v>47</v>
      </c>
      <c r="D13" s="31" t="s">
        <v>123</v>
      </c>
      <c r="E13" s="41" t="s">
        <v>81</v>
      </c>
      <c r="F13" s="57" t="s">
        <v>81</v>
      </c>
      <c r="G13" s="45" t="s">
        <v>130</v>
      </c>
      <c r="H13" s="30" t="s">
        <v>128</v>
      </c>
      <c r="I13" s="131" t="s">
        <v>129</v>
      </c>
      <c r="J13" s="4"/>
      <c r="K13" s="4"/>
      <c r="L13" s="4"/>
      <c r="M13" s="1"/>
    </row>
    <row r="14" spans="1:14" ht="15" x14ac:dyDescent="0.25">
      <c r="B14" s="127">
        <v>0.72222222222222221</v>
      </c>
      <c r="C14" s="42" t="s">
        <v>47</v>
      </c>
      <c r="D14" s="31" t="s">
        <v>122</v>
      </c>
      <c r="E14" s="41" t="s">
        <v>81</v>
      </c>
      <c r="F14" s="41" t="s">
        <v>81</v>
      </c>
      <c r="G14" s="30" t="s">
        <v>130</v>
      </c>
      <c r="H14" s="30" t="s">
        <v>128</v>
      </c>
      <c r="I14" s="131" t="s">
        <v>129</v>
      </c>
      <c r="J14" s="4"/>
      <c r="K14" s="5"/>
      <c r="L14" s="5"/>
      <c r="M14" s="1"/>
    </row>
    <row r="15" spans="1:14" ht="15" x14ac:dyDescent="0.25">
      <c r="B15" s="127">
        <v>0.75347222222222221</v>
      </c>
      <c r="C15" s="30" t="s">
        <v>22</v>
      </c>
      <c r="D15" s="30" t="s">
        <v>22</v>
      </c>
      <c r="E15" s="30" t="s">
        <v>22</v>
      </c>
      <c r="F15" s="30" t="s">
        <v>22</v>
      </c>
      <c r="G15" s="30" t="s">
        <v>75</v>
      </c>
      <c r="H15" s="30" t="s">
        <v>75</v>
      </c>
      <c r="I15" s="131" t="s">
        <v>75</v>
      </c>
      <c r="J15" s="4"/>
      <c r="K15" s="6"/>
      <c r="L15" s="6"/>
      <c r="M15" s="2"/>
      <c r="N15" s="3"/>
    </row>
    <row r="16" spans="1:14" ht="15" x14ac:dyDescent="0.25">
      <c r="B16" s="127">
        <v>0.79166666666666663</v>
      </c>
      <c r="C16" s="30" t="s">
        <v>130</v>
      </c>
      <c r="D16" s="57" t="s">
        <v>141</v>
      </c>
      <c r="E16" s="41" t="s">
        <v>20</v>
      </c>
      <c r="F16" s="44" t="s">
        <v>43</v>
      </c>
      <c r="G16" s="41" t="s">
        <v>20</v>
      </c>
      <c r="H16" s="44" t="s">
        <v>41</v>
      </c>
      <c r="I16" s="135" t="s">
        <v>20</v>
      </c>
      <c r="J16" s="4"/>
      <c r="K16" s="6"/>
      <c r="L16" s="6"/>
      <c r="M16" s="2"/>
      <c r="N16" s="3"/>
    </row>
    <row r="17" spans="1:15" ht="15" x14ac:dyDescent="0.25">
      <c r="B17" s="127">
        <v>0.83333333333333337</v>
      </c>
      <c r="C17" s="30" t="s">
        <v>130</v>
      </c>
      <c r="D17" s="57" t="s">
        <v>141</v>
      </c>
      <c r="E17" s="41" t="s">
        <v>20</v>
      </c>
      <c r="F17" s="44" t="s">
        <v>43</v>
      </c>
      <c r="G17" s="41" t="s">
        <v>20</v>
      </c>
      <c r="H17" s="44" t="s">
        <v>41</v>
      </c>
      <c r="I17" s="135" t="s">
        <v>20</v>
      </c>
      <c r="J17" s="4"/>
      <c r="K17" s="5"/>
      <c r="L17" s="5"/>
      <c r="M17" s="2"/>
      <c r="N17" s="3"/>
    </row>
    <row r="18" spans="1:15" ht="15" x14ac:dyDescent="0.25">
      <c r="B18" s="127">
        <v>0.875</v>
      </c>
      <c r="C18" s="31" t="s">
        <v>142</v>
      </c>
      <c r="D18" s="41" t="s">
        <v>20</v>
      </c>
      <c r="E18" s="44" t="s">
        <v>41</v>
      </c>
      <c r="F18" s="41" t="s">
        <v>20</v>
      </c>
      <c r="G18" s="41" t="s">
        <v>20</v>
      </c>
      <c r="H18" s="44" t="s">
        <v>41</v>
      </c>
      <c r="I18" s="135" t="s">
        <v>20</v>
      </c>
      <c r="J18" s="4"/>
      <c r="K18" s="6"/>
      <c r="L18" s="6"/>
      <c r="M18" s="2"/>
      <c r="N18" s="3"/>
    </row>
    <row r="19" spans="1:15" ht="15.75" thickBot="1" x14ac:dyDescent="0.3">
      <c r="B19" s="127">
        <v>0.91666666666666663</v>
      </c>
      <c r="C19" s="31" t="s">
        <v>142</v>
      </c>
      <c r="D19" s="30" t="s">
        <v>18</v>
      </c>
      <c r="E19" s="44" t="s">
        <v>41</v>
      </c>
      <c r="F19" s="41" t="s">
        <v>20</v>
      </c>
      <c r="G19" s="41" t="s">
        <v>20</v>
      </c>
      <c r="H19" s="44" t="s">
        <v>41</v>
      </c>
      <c r="I19" s="135" t="s">
        <v>20</v>
      </c>
      <c r="J19" s="4"/>
      <c r="K19" s="6"/>
      <c r="L19" s="6"/>
      <c r="M19" s="2"/>
      <c r="N19" s="3"/>
    </row>
    <row r="20" spans="1:15" ht="15.75" thickBot="1" x14ac:dyDescent="0.3">
      <c r="B20" s="128">
        <v>0.95833333333333304</v>
      </c>
      <c r="C20" s="129" t="s">
        <v>142</v>
      </c>
      <c r="D20" s="130" t="s">
        <v>114</v>
      </c>
      <c r="E20" s="130" t="s">
        <v>114</v>
      </c>
      <c r="F20" s="130" t="s">
        <v>114</v>
      </c>
      <c r="G20" s="130" t="s">
        <v>114</v>
      </c>
      <c r="H20" s="130" t="s">
        <v>114</v>
      </c>
      <c r="I20" s="136" t="s">
        <v>114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18</v>
      </c>
      <c r="D21" s="33">
        <f ca="1">[1]!CountCcolor(D3:D20,K6) + NOW()*0</f>
        <v>15</v>
      </c>
      <c r="E21" s="33">
        <f ca="1">[1]!CountCcolor(E3:E20,K6) + NOW()*0</f>
        <v>12</v>
      </c>
      <c r="F21" s="33">
        <f ca="1">[1]!CountCcolor(F3:F20,K6) + NOW()*0</f>
        <v>7</v>
      </c>
      <c r="G21" s="33">
        <f ca="1">[1]!CountCcolor(G3:G20,K6) + NOW()*0</f>
        <v>9</v>
      </c>
      <c r="H21" s="33">
        <f ca="1">[1]!CountCcolor(H3:H20,K6) + NOW()*0</f>
        <v>10</v>
      </c>
      <c r="I21" s="37">
        <f ca="1">[1]!CountCcolor(I3:I20,K6) + NOW()*0</f>
        <v>6</v>
      </c>
      <c r="J21" s="34">
        <f ca="1">SUM(C21:I21)</f>
        <v>77</v>
      </c>
      <c r="K21" s="6"/>
      <c r="M21" s="2"/>
      <c r="N21" s="3"/>
    </row>
    <row r="22" spans="1:15" ht="15.75" thickBot="1" x14ac:dyDescent="0.3">
      <c r="B22" s="161"/>
      <c r="C22" s="35">
        <f ca="1">C21/18*100%</f>
        <v>1</v>
      </c>
      <c r="D22" s="35">
        <f t="shared" ref="D22:I22" ca="1" si="0">D21/18*100%</f>
        <v>0.83333333333333337</v>
      </c>
      <c r="E22" s="35">
        <f t="shared" ca="1" si="0"/>
        <v>0.66666666666666663</v>
      </c>
      <c r="F22" s="35">
        <f t="shared" ca="1" si="0"/>
        <v>0.3888888888888889</v>
      </c>
      <c r="G22" s="35">
        <f t="shared" ca="1" si="0"/>
        <v>0.5</v>
      </c>
      <c r="H22" s="35">
        <f t="shared" ca="1" si="0"/>
        <v>0.55555555555555558</v>
      </c>
      <c r="I22" s="36">
        <f t="shared" ca="1" si="0"/>
        <v>0.33333333333333331</v>
      </c>
      <c r="J22" s="27">
        <f ca="1">AVERAGE(C22:I22)</f>
        <v>0.61111111111111105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J19" sqref="J19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140" t="s">
        <v>10</v>
      </c>
      <c r="C2" s="141">
        <v>44172</v>
      </c>
      <c r="D2" s="141">
        <v>44173</v>
      </c>
      <c r="E2" s="141">
        <v>44174</v>
      </c>
      <c r="F2" s="141">
        <v>44175</v>
      </c>
      <c r="G2" s="141">
        <v>44176</v>
      </c>
      <c r="H2" s="141">
        <v>44177</v>
      </c>
      <c r="I2" s="142">
        <v>44178</v>
      </c>
      <c r="J2" s="4"/>
      <c r="K2" s="12"/>
      <c r="L2" s="13" t="s">
        <v>19</v>
      </c>
      <c r="M2" s="1"/>
    </row>
    <row r="3" spans="1:14" ht="15" x14ac:dyDescent="0.25">
      <c r="B3" s="143">
        <v>0.30555555555555552</v>
      </c>
      <c r="C3" s="30" t="s">
        <v>0</v>
      </c>
      <c r="D3" s="30" t="s">
        <v>0</v>
      </c>
      <c r="E3" s="30" t="s">
        <v>0</v>
      </c>
      <c r="F3" s="30" t="s">
        <v>0</v>
      </c>
      <c r="G3" s="30" t="s">
        <v>0</v>
      </c>
      <c r="H3" s="30" t="s">
        <v>90</v>
      </c>
      <c r="I3" s="146" t="s">
        <v>90</v>
      </c>
      <c r="J3" s="5"/>
      <c r="K3" s="14"/>
      <c r="L3" s="9" t="s">
        <v>1</v>
      </c>
      <c r="M3" s="1"/>
    </row>
    <row r="4" spans="1:14" ht="14.25" customHeight="1" thickBot="1" x14ac:dyDescent="0.3">
      <c r="B4" s="143">
        <v>0.35416666666666669</v>
      </c>
      <c r="C4" s="31" t="s">
        <v>144</v>
      </c>
      <c r="D4" s="31" t="s">
        <v>110</v>
      </c>
      <c r="E4" s="41" t="s">
        <v>20</v>
      </c>
      <c r="F4" s="44" t="s">
        <v>41</v>
      </c>
      <c r="G4" s="43" t="s">
        <v>41</v>
      </c>
      <c r="H4" s="30" t="s">
        <v>0</v>
      </c>
      <c r="I4" s="146" t="s">
        <v>0</v>
      </c>
      <c r="J4" s="5"/>
      <c r="K4" s="15"/>
      <c r="L4" s="10" t="s">
        <v>2</v>
      </c>
    </row>
    <row r="5" spans="1:14" ht="15.75" thickBot="1" x14ac:dyDescent="0.3">
      <c r="B5" s="143">
        <v>0.39583333333333331</v>
      </c>
      <c r="C5" s="43" t="s">
        <v>41</v>
      </c>
      <c r="D5" s="31" t="s">
        <v>111</v>
      </c>
      <c r="E5" s="41" t="s">
        <v>20</v>
      </c>
      <c r="F5" s="44" t="s">
        <v>41</v>
      </c>
      <c r="G5" s="43" t="s">
        <v>41</v>
      </c>
      <c r="H5" s="41" t="s">
        <v>20</v>
      </c>
      <c r="I5" s="147" t="s">
        <v>20</v>
      </c>
      <c r="J5" s="32" t="s">
        <v>8</v>
      </c>
      <c r="K5" s="7"/>
      <c r="L5" s="8" t="s">
        <v>3</v>
      </c>
    </row>
    <row r="6" spans="1:14" ht="15" x14ac:dyDescent="0.25">
      <c r="B6" s="143">
        <v>0.4375</v>
      </c>
      <c r="C6" s="42" t="s">
        <v>37</v>
      </c>
      <c r="D6" s="31" t="s">
        <v>121</v>
      </c>
      <c r="E6" s="30" t="s">
        <v>152</v>
      </c>
      <c r="F6" s="30" t="s">
        <v>129</v>
      </c>
      <c r="G6" s="30" t="s">
        <v>130</v>
      </c>
      <c r="H6" s="30" t="s">
        <v>152</v>
      </c>
      <c r="I6" s="147" t="s">
        <v>20</v>
      </c>
      <c r="J6" s="6"/>
      <c r="K6" s="28"/>
      <c r="L6" s="29" t="s">
        <v>4</v>
      </c>
    </row>
    <row r="7" spans="1:14" ht="15.75" customHeight="1" thickBot="1" x14ac:dyDescent="0.3">
      <c r="B7" s="143">
        <v>0.47916666666666669</v>
      </c>
      <c r="C7" s="42" t="s">
        <v>37</v>
      </c>
      <c r="D7" s="31" t="s">
        <v>99</v>
      </c>
      <c r="E7" s="30" t="s">
        <v>128</v>
      </c>
      <c r="F7" s="30" t="s">
        <v>129</v>
      </c>
      <c r="G7" s="30" t="s">
        <v>130</v>
      </c>
      <c r="H7" s="30" t="s">
        <v>128</v>
      </c>
      <c r="I7" s="147" t="s">
        <v>20</v>
      </c>
      <c r="J7" s="4"/>
      <c r="K7" s="16"/>
      <c r="L7" s="17" t="s">
        <v>5</v>
      </c>
    </row>
    <row r="8" spans="1:14" ht="15" customHeight="1" thickBot="1" x14ac:dyDescent="0.3">
      <c r="B8" s="143">
        <v>0.50694444444444442</v>
      </c>
      <c r="C8" s="30" t="s">
        <v>38</v>
      </c>
      <c r="D8" s="30" t="s">
        <v>38</v>
      </c>
      <c r="E8" s="30" t="s">
        <v>38</v>
      </c>
      <c r="F8" s="30" t="s">
        <v>38</v>
      </c>
      <c r="G8" s="30" t="s">
        <v>38</v>
      </c>
      <c r="H8" s="30" t="s">
        <v>38</v>
      </c>
      <c r="I8" s="146" t="s">
        <v>38</v>
      </c>
      <c r="J8" s="32" t="s">
        <v>9</v>
      </c>
      <c r="K8" s="19"/>
      <c r="L8" s="18" t="s">
        <v>21</v>
      </c>
    </row>
    <row r="9" spans="1:14" ht="15" x14ac:dyDescent="0.25">
      <c r="B9" s="143">
        <v>0.5625</v>
      </c>
      <c r="C9" s="43" t="s">
        <v>41</v>
      </c>
      <c r="D9" s="31" t="s">
        <v>99</v>
      </c>
      <c r="E9" s="41" t="s">
        <v>20</v>
      </c>
      <c r="F9" s="41" t="s">
        <v>20</v>
      </c>
      <c r="G9" s="44" t="s">
        <v>41</v>
      </c>
      <c r="H9" s="42" t="s">
        <v>151</v>
      </c>
      <c r="I9" s="147" t="s">
        <v>20</v>
      </c>
      <c r="J9" s="4"/>
    </row>
    <row r="10" spans="1:14" ht="15" x14ac:dyDescent="0.25">
      <c r="B10" s="143">
        <v>0.60069444444444442</v>
      </c>
      <c r="C10" s="43" t="s">
        <v>145</v>
      </c>
      <c r="D10" s="31" t="s">
        <v>99</v>
      </c>
      <c r="E10" s="42" t="s">
        <v>37</v>
      </c>
      <c r="F10" s="41" t="s">
        <v>20</v>
      </c>
      <c r="G10" s="44" t="s">
        <v>41</v>
      </c>
      <c r="H10" s="42" t="s">
        <v>151</v>
      </c>
      <c r="I10" s="147" t="s">
        <v>20</v>
      </c>
      <c r="J10" s="4"/>
    </row>
    <row r="11" spans="1:14" ht="15" x14ac:dyDescent="0.25">
      <c r="B11" s="143">
        <v>0.63888888888888895</v>
      </c>
      <c r="C11" s="41" t="s">
        <v>146</v>
      </c>
      <c r="D11" s="31" t="s">
        <v>136</v>
      </c>
      <c r="E11" s="42" t="s">
        <v>37</v>
      </c>
      <c r="F11" s="41" t="s">
        <v>20</v>
      </c>
      <c r="G11" s="44" t="s">
        <v>41</v>
      </c>
      <c r="H11" s="42" t="s">
        <v>151</v>
      </c>
      <c r="I11" s="147" t="s">
        <v>20</v>
      </c>
      <c r="J11" s="4"/>
    </row>
    <row r="12" spans="1:14" ht="15" x14ac:dyDescent="0.25">
      <c r="B12" s="143">
        <v>0.68402777777777779</v>
      </c>
      <c r="C12" s="41" t="s">
        <v>146</v>
      </c>
      <c r="D12" s="31" t="s">
        <v>123</v>
      </c>
      <c r="E12" s="41" t="s">
        <v>81</v>
      </c>
      <c r="F12" s="41" t="s">
        <v>81</v>
      </c>
      <c r="G12" s="41" t="s">
        <v>20</v>
      </c>
      <c r="H12" s="42" t="s">
        <v>151</v>
      </c>
      <c r="I12" s="146" t="s">
        <v>129</v>
      </c>
      <c r="J12" s="4"/>
      <c r="K12" s="5"/>
      <c r="L12" s="5"/>
      <c r="M12" s="1"/>
    </row>
    <row r="13" spans="1:14" ht="15" x14ac:dyDescent="0.25">
      <c r="B13" s="143">
        <v>0.72222222222222221</v>
      </c>
      <c r="C13" s="41" t="s">
        <v>146</v>
      </c>
      <c r="D13" s="31" t="s">
        <v>122</v>
      </c>
      <c r="E13" s="41" t="s">
        <v>81</v>
      </c>
      <c r="F13" s="41" t="s">
        <v>81</v>
      </c>
      <c r="G13" s="41" t="s">
        <v>20</v>
      </c>
      <c r="H13" s="41" t="s">
        <v>20</v>
      </c>
      <c r="I13" s="146" t="s">
        <v>129</v>
      </c>
      <c r="J13" s="4"/>
      <c r="K13" s="4"/>
      <c r="L13" s="4"/>
      <c r="M13" s="1"/>
    </row>
    <row r="14" spans="1:14" ht="15" x14ac:dyDescent="0.25">
      <c r="B14" s="143">
        <v>0.75347222222222221</v>
      </c>
      <c r="C14" s="30" t="s">
        <v>22</v>
      </c>
      <c r="D14" s="30" t="s">
        <v>22</v>
      </c>
      <c r="E14" s="30" t="s">
        <v>22</v>
      </c>
      <c r="F14" s="30" t="s">
        <v>22</v>
      </c>
      <c r="G14" s="30" t="s">
        <v>75</v>
      </c>
      <c r="H14" s="30" t="s">
        <v>75</v>
      </c>
      <c r="I14" s="146" t="s">
        <v>75</v>
      </c>
      <c r="J14" s="4"/>
      <c r="K14" s="5"/>
      <c r="L14" s="5"/>
      <c r="M14" s="1"/>
    </row>
    <row r="15" spans="1:14" ht="15" x14ac:dyDescent="0.25">
      <c r="B15" s="143">
        <v>0.79166666666666663</v>
      </c>
      <c r="C15" s="30" t="s">
        <v>130</v>
      </c>
      <c r="D15" s="41" t="s">
        <v>20</v>
      </c>
      <c r="E15" s="41" t="s">
        <v>150</v>
      </c>
      <c r="F15" s="41" t="s">
        <v>20</v>
      </c>
      <c r="G15" s="41" t="s">
        <v>148</v>
      </c>
      <c r="H15" s="41" t="s">
        <v>20</v>
      </c>
      <c r="I15" s="43" t="s">
        <v>41</v>
      </c>
      <c r="J15" s="4"/>
      <c r="K15" s="6"/>
      <c r="L15" s="6"/>
      <c r="M15" s="2"/>
      <c r="N15" s="3"/>
    </row>
    <row r="16" spans="1:14" ht="15" x14ac:dyDescent="0.25">
      <c r="B16" s="143">
        <v>0.83333333333333337</v>
      </c>
      <c r="C16" s="30" t="s">
        <v>130</v>
      </c>
      <c r="D16" s="41" t="s">
        <v>20</v>
      </c>
      <c r="E16" s="41" t="s">
        <v>150</v>
      </c>
      <c r="F16" s="41" t="s">
        <v>20</v>
      </c>
      <c r="G16" s="41" t="s">
        <v>20</v>
      </c>
      <c r="H16" s="41" t="s">
        <v>20</v>
      </c>
      <c r="I16" s="44" t="s">
        <v>41</v>
      </c>
      <c r="J16" s="4"/>
      <c r="K16" s="6"/>
      <c r="L16" s="6"/>
      <c r="M16" s="2"/>
      <c r="N16" s="3"/>
    </row>
    <row r="17" spans="1:15" ht="15" x14ac:dyDescent="0.25">
      <c r="B17" s="143">
        <v>0.875</v>
      </c>
      <c r="C17" s="30" t="s">
        <v>149</v>
      </c>
      <c r="D17" s="41" t="s">
        <v>20</v>
      </c>
      <c r="E17" s="43" t="s">
        <v>41</v>
      </c>
      <c r="F17" s="41" t="s">
        <v>20</v>
      </c>
      <c r="G17" s="41" t="s">
        <v>20</v>
      </c>
      <c r="H17" s="41" t="s">
        <v>20</v>
      </c>
      <c r="I17" s="43" t="s">
        <v>41</v>
      </c>
      <c r="J17" s="4"/>
      <c r="K17" s="5"/>
      <c r="L17" s="5"/>
      <c r="M17" s="2"/>
      <c r="N17" s="3"/>
    </row>
    <row r="18" spans="1:15" ht="15" x14ac:dyDescent="0.25">
      <c r="B18" s="143">
        <v>0.91666666666666663</v>
      </c>
      <c r="C18" s="57" t="s">
        <v>20</v>
      </c>
      <c r="D18" s="30" t="s">
        <v>18</v>
      </c>
      <c r="E18" s="43" t="s">
        <v>41</v>
      </c>
      <c r="F18" s="41" t="s">
        <v>20</v>
      </c>
      <c r="G18" s="41" t="s">
        <v>20</v>
      </c>
      <c r="H18" s="41" t="s">
        <v>20</v>
      </c>
      <c r="I18" s="43" t="s">
        <v>41</v>
      </c>
      <c r="J18" s="4"/>
      <c r="K18" s="6"/>
      <c r="L18" s="6"/>
      <c r="M18" s="2"/>
      <c r="N18" s="3"/>
    </row>
    <row r="19" spans="1:15" ht="15.75" thickBot="1" x14ac:dyDescent="0.3">
      <c r="B19" s="143">
        <v>0.95833333333333304</v>
      </c>
      <c r="C19" s="41" t="s">
        <v>20</v>
      </c>
      <c r="D19" s="65" t="s">
        <v>147</v>
      </c>
      <c r="E19" s="65" t="s">
        <v>147</v>
      </c>
      <c r="F19" s="65" t="s">
        <v>147</v>
      </c>
      <c r="G19" s="65" t="s">
        <v>114</v>
      </c>
      <c r="H19" s="65" t="s">
        <v>114</v>
      </c>
      <c r="I19" s="31" t="s">
        <v>144</v>
      </c>
      <c r="J19" s="4"/>
      <c r="K19" s="6"/>
      <c r="L19" s="6"/>
      <c r="M19" s="2"/>
      <c r="N19" s="3"/>
    </row>
    <row r="20" spans="1:15" ht="15.75" thickBot="1" x14ac:dyDescent="0.3">
      <c r="B20" s="144">
        <v>1</v>
      </c>
      <c r="C20" s="145" t="s">
        <v>143</v>
      </c>
      <c r="D20" s="145" t="s">
        <v>143</v>
      </c>
      <c r="E20" s="145" t="s">
        <v>143</v>
      </c>
      <c r="F20" s="145" t="s">
        <v>143</v>
      </c>
      <c r="G20" s="145" t="s">
        <v>90</v>
      </c>
      <c r="H20" s="145" t="s">
        <v>90</v>
      </c>
      <c r="I20" s="145" t="s">
        <v>90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17</v>
      </c>
      <c r="D21" s="33">
        <f ca="1">[1]!CountCcolor(D3:D20,K6) + NOW()*0</f>
        <v>17</v>
      </c>
      <c r="E21" s="33">
        <f ca="1">[1]!CountCcolor(E3:E20,K6) + NOW()*0</f>
        <v>17</v>
      </c>
      <c r="F21" s="33">
        <f ca="1">[1]!CountCcolor(F3:F20,K6) + NOW()*0</f>
        <v>15</v>
      </c>
      <c r="G21" s="33">
        <f ca="1">[1]!CountCcolor(G3:G20,K6) + NOW()*0</f>
        <v>14</v>
      </c>
      <c r="H21" s="33">
        <f ca="1">[1]!CountCcolor(H3:H20,K6) + NOW()*0</f>
        <v>17</v>
      </c>
      <c r="I21" s="37">
        <f ca="1">[1]!CountCcolor(I3:I20,K6) + NOW()*0</f>
        <v>17</v>
      </c>
      <c r="J21" s="34">
        <f ca="1">SUM(C21:I21)</f>
        <v>114</v>
      </c>
      <c r="K21" s="6"/>
      <c r="M21" s="2"/>
      <c r="N21" s="3"/>
    </row>
    <row r="22" spans="1:15" ht="15.75" thickBot="1" x14ac:dyDescent="0.3">
      <c r="B22" s="161"/>
      <c r="C22" s="35">
        <f ca="1">C21/18*100%</f>
        <v>0.94444444444444442</v>
      </c>
      <c r="D22" s="35">
        <f t="shared" ref="D22:I22" ca="1" si="0">D21/18*100%</f>
        <v>0.94444444444444442</v>
      </c>
      <c r="E22" s="35">
        <f t="shared" ca="1" si="0"/>
        <v>0.94444444444444442</v>
      </c>
      <c r="F22" s="35">
        <f t="shared" ca="1" si="0"/>
        <v>0.83333333333333337</v>
      </c>
      <c r="G22" s="35">
        <f t="shared" ca="1" si="0"/>
        <v>0.77777777777777779</v>
      </c>
      <c r="H22" s="35">
        <f t="shared" ca="1" si="0"/>
        <v>0.94444444444444442</v>
      </c>
      <c r="I22" s="36">
        <f t="shared" ca="1" si="0"/>
        <v>0.94444444444444442</v>
      </c>
      <c r="J22" s="27">
        <f ca="1">AVERAGE(C22:I22)</f>
        <v>0.90476190476190488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130" zoomScaleNormal="130" workbookViewId="0">
      <selection activeCell="E4" sqref="E4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149" t="s">
        <v>10</v>
      </c>
      <c r="C2" s="150">
        <v>44179</v>
      </c>
      <c r="D2" s="150">
        <v>44180</v>
      </c>
      <c r="E2" s="150">
        <v>44181</v>
      </c>
      <c r="F2" s="150">
        <v>44182</v>
      </c>
      <c r="G2" s="150">
        <v>44183</v>
      </c>
      <c r="H2" s="150">
        <v>44184</v>
      </c>
      <c r="I2" s="151">
        <v>44185</v>
      </c>
      <c r="J2" s="4"/>
      <c r="K2" s="12"/>
      <c r="L2" s="13" t="s">
        <v>19</v>
      </c>
      <c r="M2" s="1"/>
    </row>
    <row r="3" spans="1:14" ht="15" x14ac:dyDescent="0.25">
      <c r="B3" s="152">
        <v>0.30555555555555552</v>
      </c>
      <c r="C3" s="45" t="s">
        <v>0</v>
      </c>
      <c r="D3" s="45" t="s">
        <v>0</v>
      </c>
      <c r="E3" s="137" t="s">
        <v>0</v>
      </c>
      <c r="F3" s="137" t="s">
        <v>0</v>
      </c>
      <c r="G3" s="137" t="s">
        <v>0</v>
      </c>
      <c r="H3" s="137" t="s">
        <v>90</v>
      </c>
      <c r="I3" s="153" t="s">
        <v>90</v>
      </c>
      <c r="J3" s="5"/>
      <c r="K3" s="14"/>
      <c r="L3" s="9" t="s">
        <v>1</v>
      </c>
      <c r="M3" s="1"/>
    </row>
    <row r="4" spans="1:14" ht="14.25" customHeight="1" thickBot="1" x14ac:dyDescent="0.3">
      <c r="B4" s="152">
        <v>0.35416666666666669</v>
      </c>
      <c r="C4" s="44" t="s">
        <v>41</v>
      </c>
      <c r="D4" s="57" t="s">
        <v>20</v>
      </c>
      <c r="E4" s="138" t="s">
        <v>20</v>
      </c>
      <c r="F4" s="138" t="s">
        <v>20</v>
      </c>
      <c r="G4" s="138" t="s">
        <v>20</v>
      </c>
      <c r="H4" s="137" t="s">
        <v>0</v>
      </c>
      <c r="I4" s="153" t="s">
        <v>0</v>
      </c>
      <c r="J4" s="5"/>
      <c r="K4" s="15"/>
      <c r="L4" s="10" t="s">
        <v>2</v>
      </c>
    </row>
    <row r="5" spans="1:14" ht="15.75" thickBot="1" x14ac:dyDescent="0.3">
      <c r="B5" s="152">
        <v>0.39583333333333331</v>
      </c>
      <c r="C5" s="44" t="s">
        <v>41</v>
      </c>
      <c r="D5" s="41" t="s">
        <v>20</v>
      </c>
      <c r="E5" s="138" t="s">
        <v>20</v>
      </c>
      <c r="F5" s="138" t="s">
        <v>20</v>
      </c>
      <c r="G5" s="138" t="s">
        <v>20</v>
      </c>
      <c r="H5" s="138" t="s">
        <v>20</v>
      </c>
      <c r="I5" s="154" t="s">
        <v>20</v>
      </c>
      <c r="J5" s="32" t="s">
        <v>8</v>
      </c>
      <c r="K5" s="7"/>
      <c r="L5" s="8" t="s">
        <v>3</v>
      </c>
    </row>
    <row r="6" spans="1:14" ht="15" x14ac:dyDescent="0.25">
      <c r="B6" s="152">
        <v>0.4375</v>
      </c>
      <c r="C6" s="42" t="s">
        <v>37</v>
      </c>
      <c r="D6" s="30" t="s">
        <v>130</v>
      </c>
      <c r="E6" s="137" t="s">
        <v>128</v>
      </c>
      <c r="F6" s="137" t="s">
        <v>129</v>
      </c>
      <c r="G6" s="137" t="s">
        <v>130</v>
      </c>
      <c r="H6" s="137" t="s">
        <v>128</v>
      </c>
      <c r="I6" s="154" t="s">
        <v>20</v>
      </c>
      <c r="J6" s="6"/>
      <c r="K6" s="28"/>
      <c r="L6" s="29" t="s">
        <v>4</v>
      </c>
    </row>
    <row r="7" spans="1:14" ht="15.75" customHeight="1" thickBot="1" x14ac:dyDescent="0.3">
      <c r="B7" s="152">
        <v>0.47916666666666669</v>
      </c>
      <c r="C7" s="42" t="s">
        <v>37</v>
      </c>
      <c r="D7" s="30" t="s">
        <v>130</v>
      </c>
      <c r="E7" s="137" t="s">
        <v>128</v>
      </c>
      <c r="F7" s="137" t="s">
        <v>129</v>
      </c>
      <c r="G7" s="137" t="s">
        <v>130</v>
      </c>
      <c r="H7" s="137" t="s">
        <v>128</v>
      </c>
      <c r="I7" s="154" t="s">
        <v>20</v>
      </c>
      <c r="J7" s="4"/>
      <c r="K7" s="16"/>
      <c r="L7" s="17" t="s">
        <v>5</v>
      </c>
    </row>
    <row r="8" spans="1:14" ht="15" customHeight="1" thickBot="1" x14ac:dyDescent="0.3">
      <c r="B8" s="152">
        <v>0.50694444444444442</v>
      </c>
      <c r="C8" s="30" t="s">
        <v>38</v>
      </c>
      <c r="D8" s="30" t="s">
        <v>38</v>
      </c>
      <c r="E8" s="137" t="s">
        <v>38</v>
      </c>
      <c r="F8" s="137" t="s">
        <v>38</v>
      </c>
      <c r="G8" s="137" t="s">
        <v>38</v>
      </c>
      <c r="H8" s="137" t="s">
        <v>38</v>
      </c>
      <c r="I8" s="153" t="s">
        <v>38</v>
      </c>
      <c r="J8" s="32" t="s">
        <v>9</v>
      </c>
      <c r="K8" s="19"/>
      <c r="L8" s="18" t="s">
        <v>21</v>
      </c>
    </row>
    <row r="9" spans="1:14" ht="15" x14ac:dyDescent="0.25">
      <c r="B9" s="152">
        <v>0.5625</v>
      </c>
      <c r="C9" s="41" t="s">
        <v>20</v>
      </c>
      <c r="D9" s="57" t="s">
        <v>20</v>
      </c>
      <c r="E9" s="148" t="s">
        <v>37</v>
      </c>
      <c r="F9" s="139" t="s">
        <v>41</v>
      </c>
      <c r="G9" s="139" t="s">
        <v>41</v>
      </c>
      <c r="H9" s="139" t="s">
        <v>41</v>
      </c>
      <c r="I9" s="154" t="s">
        <v>20</v>
      </c>
      <c r="J9" s="4"/>
    </row>
    <row r="10" spans="1:14" ht="15" x14ac:dyDescent="0.25">
      <c r="B10" s="152">
        <v>0.60069444444444442</v>
      </c>
      <c r="C10" s="41" t="s">
        <v>20</v>
      </c>
      <c r="D10" s="57" t="s">
        <v>20</v>
      </c>
      <c r="E10" s="148" t="s">
        <v>37</v>
      </c>
      <c r="F10" s="139" t="s">
        <v>41</v>
      </c>
      <c r="G10" s="139" t="s">
        <v>41</v>
      </c>
      <c r="H10" s="139" t="s">
        <v>41</v>
      </c>
      <c r="I10" s="154" t="s">
        <v>20</v>
      </c>
      <c r="J10" s="4"/>
    </row>
    <row r="11" spans="1:14" ht="15" x14ac:dyDescent="0.25">
      <c r="B11" s="152">
        <v>0.63888888888888895</v>
      </c>
      <c r="C11" s="41" t="s">
        <v>20</v>
      </c>
      <c r="D11" s="41" t="s">
        <v>20</v>
      </c>
      <c r="E11" s="148" t="s">
        <v>37</v>
      </c>
      <c r="F11" s="139" t="s">
        <v>41</v>
      </c>
      <c r="G11" s="139" t="s">
        <v>41</v>
      </c>
      <c r="H11" s="139" t="s">
        <v>41</v>
      </c>
      <c r="I11" s="154" t="s">
        <v>20</v>
      </c>
      <c r="J11" s="4"/>
    </row>
    <row r="12" spans="1:14" ht="15" x14ac:dyDescent="0.25">
      <c r="B12" s="152">
        <v>0.68402777777777779</v>
      </c>
      <c r="C12" s="41" t="s">
        <v>20</v>
      </c>
      <c r="D12" s="41" t="s">
        <v>20</v>
      </c>
      <c r="E12" s="138" t="s">
        <v>81</v>
      </c>
      <c r="F12" s="138" t="s">
        <v>81</v>
      </c>
      <c r="G12" s="138" t="s">
        <v>20</v>
      </c>
      <c r="H12" s="138" t="s">
        <v>20</v>
      </c>
      <c r="I12" s="153" t="s">
        <v>129</v>
      </c>
      <c r="J12" s="4"/>
      <c r="K12" s="5"/>
      <c r="L12" s="5"/>
      <c r="M12" s="1"/>
    </row>
    <row r="13" spans="1:14" ht="15" x14ac:dyDescent="0.25">
      <c r="B13" s="152">
        <v>0.72222222222222221</v>
      </c>
      <c r="C13" s="41" t="s">
        <v>20</v>
      </c>
      <c r="D13" s="41" t="s">
        <v>20</v>
      </c>
      <c r="E13" s="138" t="s">
        <v>81</v>
      </c>
      <c r="F13" s="138" t="s">
        <v>81</v>
      </c>
      <c r="G13" s="138" t="s">
        <v>20</v>
      </c>
      <c r="H13" s="138" t="s">
        <v>20</v>
      </c>
      <c r="I13" s="153" t="s">
        <v>129</v>
      </c>
      <c r="J13" s="4"/>
      <c r="K13" s="4"/>
      <c r="L13" s="4"/>
      <c r="M13" s="1"/>
    </row>
    <row r="14" spans="1:14" ht="15" x14ac:dyDescent="0.25">
      <c r="B14" s="152">
        <v>0.75347222222222221</v>
      </c>
      <c r="C14" s="30" t="s">
        <v>22</v>
      </c>
      <c r="D14" s="30" t="s">
        <v>22</v>
      </c>
      <c r="E14" s="137" t="s">
        <v>22</v>
      </c>
      <c r="F14" s="137" t="s">
        <v>22</v>
      </c>
      <c r="G14" s="137" t="s">
        <v>75</v>
      </c>
      <c r="H14" s="137" t="s">
        <v>75</v>
      </c>
      <c r="I14" s="153" t="s">
        <v>75</v>
      </c>
      <c r="J14" s="4"/>
      <c r="K14" s="5"/>
      <c r="L14" s="5"/>
      <c r="M14" s="1"/>
    </row>
    <row r="15" spans="1:14" ht="15" x14ac:dyDescent="0.25">
      <c r="B15" s="152">
        <v>0.79166666666666663</v>
      </c>
      <c r="C15" s="41" t="s">
        <v>20</v>
      </c>
      <c r="D15" s="41" t="s">
        <v>20</v>
      </c>
      <c r="E15" s="139" t="s">
        <v>41</v>
      </c>
      <c r="F15" s="138" t="s">
        <v>20</v>
      </c>
      <c r="G15" s="138" t="s">
        <v>20</v>
      </c>
      <c r="H15" s="138" t="s">
        <v>20</v>
      </c>
      <c r="I15" s="155" t="s">
        <v>41</v>
      </c>
      <c r="J15" s="4"/>
      <c r="K15" s="6"/>
      <c r="L15" s="6"/>
      <c r="M15" s="2"/>
      <c r="N15" s="3"/>
    </row>
    <row r="16" spans="1:14" ht="15" x14ac:dyDescent="0.25">
      <c r="B16" s="152">
        <v>0.83333333333333337</v>
      </c>
      <c r="C16" s="41" t="s">
        <v>20</v>
      </c>
      <c r="D16" s="41" t="s">
        <v>20</v>
      </c>
      <c r="E16" s="139" t="s">
        <v>41</v>
      </c>
      <c r="F16" s="138" t="s">
        <v>20</v>
      </c>
      <c r="G16" s="138" t="s">
        <v>20</v>
      </c>
      <c r="H16" s="138" t="s">
        <v>20</v>
      </c>
      <c r="I16" s="155" t="s">
        <v>41</v>
      </c>
      <c r="J16" s="4"/>
      <c r="K16" s="6"/>
      <c r="L16" s="6"/>
      <c r="M16" s="2"/>
      <c r="N16" s="3"/>
    </row>
    <row r="17" spans="1:15" ht="15" x14ac:dyDescent="0.25">
      <c r="B17" s="152">
        <v>0.875</v>
      </c>
      <c r="C17" s="42" t="s">
        <v>153</v>
      </c>
      <c r="D17" s="41" t="s">
        <v>20</v>
      </c>
      <c r="E17" s="139" t="s">
        <v>41</v>
      </c>
      <c r="F17" s="138" t="s">
        <v>20</v>
      </c>
      <c r="G17" s="138" t="s">
        <v>20</v>
      </c>
      <c r="H17" s="138" t="s">
        <v>20</v>
      </c>
      <c r="I17" s="155" t="s">
        <v>41</v>
      </c>
      <c r="J17" s="4"/>
      <c r="K17" s="5"/>
      <c r="L17" s="5"/>
      <c r="M17" s="2"/>
      <c r="N17" s="3"/>
    </row>
    <row r="18" spans="1:15" ht="15" x14ac:dyDescent="0.25">
      <c r="B18" s="152">
        <v>0.91666666666666663</v>
      </c>
      <c r="C18" s="41" t="s">
        <v>20</v>
      </c>
      <c r="D18" s="30" t="s">
        <v>18</v>
      </c>
      <c r="E18" s="139" t="s">
        <v>41</v>
      </c>
      <c r="F18" s="138" t="s">
        <v>20</v>
      </c>
      <c r="G18" s="138" t="s">
        <v>20</v>
      </c>
      <c r="H18" s="138" t="s">
        <v>20</v>
      </c>
      <c r="I18" s="155" t="s">
        <v>41</v>
      </c>
      <c r="J18" s="4"/>
      <c r="K18" s="6"/>
      <c r="L18" s="6"/>
      <c r="M18" s="2"/>
      <c r="N18" s="3"/>
    </row>
    <row r="19" spans="1:15" ht="15.75" thickBot="1" x14ac:dyDescent="0.3">
      <c r="B19" s="152">
        <v>0.95833333333333304</v>
      </c>
      <c r="C19" s="41" t="s">
        <v>20</v>
      </c>
      <c r="D19" s="31" t="s">
        <v>114</v>
      </c>
      <c r="E19" s="94" t="s">
        <v>114</v>
      </c>
      <c r="F19" s="94" t="s">
        <v>114</v>
      </c>
      <c r="G19" s="94" t="s">
        <v>114</v>
      </c>
      <c r="H19" s="94" t="s">
        <v>114</v>
      </c>
      <c r="I19" s="156" t="s">
        <v>114</v>
      </c>
      <c r="J19" s="4"/>
      <c r="K19" s="6"/>
      <c r="L19" s="6"/>
      <c r="M19" s="2"/>
      <c r="N19" s="3"/>
    </row>
    <row r="20" spans="1:15" ht="15.75" thickBot="1" x14ac:dyDescent="0.3">
      <c r="B20" s="157">
        <v>1</v>
      </c>
      <c r="C20" s="162" t="s">
        <v>90</v>
      </c>
      <c r="D20" s="162" t="s">
        <v>90</v>
      </c>
      <c r="E20" s="158" t="s">
        <v>90</v>
      </c>
      <c r="F20" s="158" t="s">
        <v>90</v>
      </c>
      <c r="G20" s="158" t="s">
        <v>90</v>
      </c>
      <c r="H20" s="158" t="s">
        <v>90</v>
      </c>
      <c r="I20" s="159" t="s">
        <v>90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15</v>
      </c>
      <c r="D21" s="33">
        <f ca="1">[1]!CountCcolor(D3:D20,K6) + NOW()*0</f>
        <v>14</v>
      </c>
      <c r="E21" s="33">
        <f ca="1">[1]!CountCcolor(E3:E20,K6) + NOW()*0</f>
        <v>0</v>
      </c>
      <c r="F21" s="33">
        <f ca="1">[1]!CountCcolor(F3:F20,K6) + NOW()*0</f>
        <v>0</v>
      </c>
      <c r="G21" s="33">
        <f ca="1">[1]!CountCcolor(G3:G20,K6) + NOW()*0</f>
        <v>0</v>
      </c>
      <c r="H21" s="33">
        <f ca="1">[1]!CountCcolor(H3:H20,K6) + NOW()*0</f>
        <v>0</v>
      </c>
      <c r="I21" s="37">
        <f ca="1">[1]!CountCcolor(I3:I20,K6) + NOW()*0</f>
        <v>0</v>
      </c>
      <c r="J21" s="34">
        <f ca="1">SUM(C21:I21)</f>
        <v>29</v>
      </c>
      <c r="K21" s="6"/>
      <c r="M21" s="2"/>
      <c r="N21" s="3"/>
    </row>
    <row r="22" spans="1:15" ht="15.75" thickBot="1" x14ac:dyDescent="0.3">
      <c r="B22" s="161"/>
      <c r="C22" s="35">
        <f ca="1">C21/18*100%</f>
        <v>0.83333333333333337</v>
      </c>
      <c r="D22" s="35">
        <f t="shared" ref="D22:I22" ca="1" si="0">D21/18*100%</f>
        <v>0.77777777777777779</v>
      </c>
      <c r="E22" s="35">
        <f t="shared" ca="1" si="0"/>
        <v>0</v>
      </c>
      <c r="F22" s="35">
        <f t="shared" ca="1" si="0"/>
        <v>0</v>
      </c>
      <c r="G22" s="35">
        <f t="shared" ca="1" si="0"/>
        <v>0</v>
      </c>
      <c r="H22" s="35">
        <f t="shared" ca="1" si="0"/>
        <v>0</v>
      </c>
      <c r="I22" s="36">
        <f t="shared" ca="1" si="0"/>
        <v>0</v>
      </c>
      <c r="J22" s="27">
        <f ca="1">AVERAGE(C22:I22)</f>
        <v>0.23015873015873017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J25"/>
  <sheetViews>
    <sheetView zoomScaleNormal="100" workbookViewId="0">
      <selection activeCell="D26" sqref="D26"/>
    </sheetView>
  </sheetViews>
  <sheetFormatPr defaultRowHeight="13.5" x14ac:dyDescent="0.15"/>
  <cols>
    <col min="4" max="4" width="9.75" bestFit="1" customWidth="1"/>
  </cols>
  <sheetData>
    <row r="3" spans="3:10" ht="15" x14ac:dyDescent="0.25">
      <c r="C3" s="20" t="s">
        <v>11</v>
      </c>
      <c r="D3" s="20" t="s">
        <v>12</v>
      </c>
    </row>
    <row r="4" spans="3:10" ht="15" x14ac:dyDescent="0.25">
      <c r="C4" s="21" t="s">
        <v>13</v>
      </c>
      <c r="D4" s="24">
        <f ca="1">'5周'!$J$22</f>
        <v>0.76984126984126977</v>
      </c>
    </row>
    <row r="5" spans="3:10" ht="15" x14ac:dyDescent="0.25">
      <c r="C5" s="21" t="s">
        <v>14</v>
      </c>
      <c r="D5" s="25">
        <f ca="1">'6周'!$J$22</f>
        <v>0.57936507936507931</v>
      </c>
    </row>
    <row r="6" spans="3:10" ht="15" x14ac:dyDescent="0.25">
      <c r="C6" s="21" t="s">
        <v>15</v>
      </c>
      <c r="D6" s="25">
        <f ca="1">'7周 '!$J$22</f>
        <v>0.65873015873015883</v>
      </c>
      <c r="I6" s="22"/>
      <c r="J6" s="23"/>
    </row>
    <row r="7" spans="3:10" ht="15" x14ac:dyDescent="0.25">
      <c r="C7" s="21" t="s">
        <v>16</v>
      </c>
      <c r="D7" s="25">
        <f ca="1">'8周'!$J$22</f>
        <v>0.69047619047619058</v>
      </c>
      <c r="I7" s="22"/>
      <c r="J7" s="23"/>
    </row>
    <row r="8" spans="3:10" ht="15" x14ac:dyDescent="0.25">
      <c r="C8" s="21" t="s">
        <v>25</v>
      </c>
      <c r="D8" s="24">
        <f ca="1">'9周'!$J$22</f>
        <v>0.66666666666666674</v>
      </c>
      <c r="I8" s="22"/>
      <c r="J8" s="23"/>
    </row>
    <row r="9" spans="3:10" ht="15" x14ac:dyDescent="0.25">
      <c r="C9" s="21" t="s">
        <v>26</v>
      </c>
      <c r="D9" s="25">
        <f ca="1">'10周'!$J$22</f>
        <v>0.69841269841269848</v>
      </c>
      <c r="I9" s="22"/>
      <c r="J9" s="23"/>
    </row>
    <row r="10" spans="3:10" ht="15" x14ac:dyDescent="0.25">
      <c r="C10" s="21" t="s">
        <v>27</v>
      </c>
      <c r="D10" s="25">
        <f ca="1">'11周'!$J$22</f>
        <v>0.52380952380952384</v>
      </c>
      <c r="I10" s="22"/>
      <c r="J10" s="23"/>
    </row>
    <row r="11" spans="3:10" ht="15" x14ac:dyDescent="0.25">
      <c r="C11" s="21" t="s">
        <v>28</v>
      </c>
      <c r="D11" s="25">
        <f ca="1">'12周'!$J$22</f>
        <v>0.79365079365079361</v>
      </c>
      <c r="I11" s="22"/>
      <c r="J11" s="23"/>
    </row>
    <row r="12" spans="3:10" ht="15" x14ac:dyDescent="0.25">
      <c r="C12" s="21" t="s">
        <v>29</v>
      </c>
      <c r="D12" s="24">
        <f ca="1">'13周 '!$J$22</f>
        <v>0.84920634920634919</v>
      </c>
      <c r="I12" s="22"/>
      <c r="J12" s="23"/>
    </row>
    <row r="13" spans="3:10" ht="15" x14ac:dyDescent="0.25">
      <c r="C13" s="21" t="s">
        <v>30</v>
      </c>
      <c r="D13" s="25">
        <f ca="1">'14周'!$J$22</f>
        <v>0.61111111111111105</v>
      </c>
      <c r="I13" s="22"/>
      <c r="J13" s="23"/>
    </row>
    <row r="14" spans="3:10" ht="15" x14ac:dyDescent="0.25">
      <c r="C14" s="21" t="s">
        <v>31</v>
      </c>
      <c r="D14" s="25">
        <f ca="1">'15周'!$J$22</f>
        <v>0.90476190476190488</v>
      </c>
      <c r="I14" s="22"/>
      <c r="J14" s="23"/>
    </row>
    <row r="15" spans="3:10" ht="15" x14ac:dyDescent="0.25">
      <c r="C15" s="21" t="s">
        <v>32</v>
      </c>
      <c r="D15" s="25" t="e">
        <f>#REF!</f>
        <v>#REF!</v>
      </c>
      <c r="I15" s="22"/>
      <c r="J15" s="23"/>
    </row>
    <row r="16" spans="3:10" ht="15" x14ac:dyDescent="0.25">
      <c r="C16" s="21" t="s">
        <v>33</v>
      </c>
      <c r="D16" s="24">
        <f ca="1">'5周'!$J$22</f>
        <v>0.76984126984126977</v>
      </c>
      <c r="I16" s="22"/>
      <c r="J16" s="23"/>
    </row>
    <row r="17" spans="3:10" ht="15" x14ac:dyDescent="0.25">
      <c r="C17" s="21" t="s">
        <v>34</v>
      </c>
      <c r="D17" s="25" t="e">
        <f>#REF!</f>
        <v>#REF!</v>
      </c>
      <c r="I17" s="22"/>
      <c r="J17" s="23"/>
    </row>
    <row r="18" spans="3:10" ht="15" x14ac:dyDescent="0.25">
      <c r="C18" s="26"/>
      <c r="D18" s="39"/>
      <c r="I18" s="22"/>
      <c r="J18" s="23"/>
    </row>
    <row r="19" spans="3:10" ht="15" x14ac:dyDescent="0.25">
      <c r="C19" s="26"/>
      <c r="D19" s="39"/>
      <c r="I19" s="22"/>
      <c r="J19" s="23"/>
    </row>
    <row r="20" spans="3:10" ht="15" x14ac:dyDescent="0.25">
      <c r="C20" s="26"/>
      <c r="D20" s="39"/>
      <c r="I20" s="22"/>
      <c r="J20" s="23"/>
    </row>
    <row r="21" spans="3:10" ht="15" x14ac:dyDescent="0.25">
      <c r="C21" s="26"/>
      <c r="D21" s="40"/>
      <c r="I21" s="22"/>
      <c r="J21" s="23"/>
    </row>
    <row r="22" spans="3:10" ht="15" x14ac:dyDescent="0.25">
      <c r="C22" s="26"/>
      <c r="D22" s="40"/>
      <c r="I22" s="22"/>
      <c r="J22" s="23"/>
    </row>
    <row r="23" spans="3:10" ht="15" x14ac:dyDescent="0.25">
      <c r="C23" s="26"/>
      <c r="D23" s="40"/>
    </row>
    <row r="25" spans="3:10" ht="15" x14ac:dyDescent="0.25">
      <c r="C25" s="26" t="s">
        <v>17</v>
      </c>
      <c r="D25" s="38" t="e">
        <f ca="1">AVERAGE(D4:D17)</f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合计!C4:C21</xm:f>
              <xm:sqref>J6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J22" sqref="J22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51" t="s">
        <v>10</v>
      </c>
      <c r="C2" s="52">
        <v>44109</v>
      </c>
      <c r="D2" s="52">
        <v>44110</v>
      </c>
      <c r="E2" s="52">
        <v>44111</v>
      </c>
      <c r="F2" s="52">
        <v>44112</v>
      </c>
      <c r="G2" s="52">
        <v>44113</v>
      </c>
      <c r="H2" s="52">
        <v>44114</v>
      </c>
      <c r="I2" s="53">
        <v>44115</v>
      </c>
      <c r="J2" s="4"/>
      <c r="K2" s="12"/>
      <c r="L2" s="13" t="s">
        <v>19</v>
      </c>
      <c r="M2" s="1"/>
    </row>
    <row r="3" spans="1:14" ht="15" x14ac:dyDescent="0.25">
      <c r="B3" s="54">
        <v>0.30555555555555552</v>
      </c>
      <c r="C3" s="45" t="s">
        <v>0</v>
      </c>
      <c r="D3" s="45" t="s">
        <v>0</v>
      </c>
      <c r="E3" s="45" t="s">
        <v>0</v>
      </c>
      <c r="F3" s="45" t="s">
        <v>46</v>
      </c>
      <c r="G3" s="45" t="s">
        <v>0</v>
      </c>
      <c r="H3" s="30" t="s">
        <v>0</v>
      </c>
      <c r="I3" s="69" t="s">
        <v>0</v>
      </c>
      <c r="J3" s="5"/>
      <c r="K3" s="14"/>
      <c r="L3" s="9" t="s">
        <v>1</v>
      </c>
      <c r="M3" s="1"/>
    </row>
    <row r="4" spans="1:14" ht="13.5" customHeight="1" thickBot="1" x14ac:dyDescent="0.3">
      <c r="B4" s="54">
        <v>0.33333333333333331</v>
      </c>
      <c r="C4" s="44" t="s">
        <v>36</v>
      </c>
      <c r="D4" s="44" t="s">
        <v>36</v>
      </c>
      <c r="E4" s="44" t="s">
        <v>36</v>
      </c>
      <c r="F4" s="44" t="s">
        <v>36</v>
      </c>
      <c r="G4" s="44" t="s">
        <v>36</v>
      </c>
      <c r="H4" s="43" t="s">
        <v>36</v>
      </c>
      <c r="I4" s="70" t="s">
        <v>36</v>
      </c>
      <c r="J4" s="5"/>
      <c r="K4" s="15"/>
      <c r="L4" s="10" t="s">
        <v>2</v>
      </c>
    </row>
    <row r="5" spans="1:14" ht="15.75" thickBot="1" x14ac:dyDescent="0.3">
      <c r="B5" s="54">
        <v>0.375</v>
      </c>
      <c r="C5" s="57" t="s">
        <v>20</v>
      </c>
      <c r="D5" s="44" t="s">
        <v>44</v>
      </c>
      <c r="E5" s="31" t="s">
        <v>60</v>
      </c>
      <c r="F5" s="57" t="s">
        <v>20</v>
      </c>
      <c r="G5" s="57" t="s">
        <v>35</v>
      </c>
      <c r="H5" s="41" t="s">
        <v>20</v>
      </c>
      <c r="I5" s="71" t="s">
        <v>50</v>
      </c>
      <c r="J5" s="32" t="s">
        <v>8</v>
      </c>
      <c r="K5" s="7"/>
      <c r="L5" s="8" t="s">
        <v>3</v>
      </c>
    </row>
    <row r="6" spans="1:14" ht="15" x14ac:dyDescent="0.25">
      <c r="B6" s="54">
        <v>0.39583333333333331</v>
      </c>
      <c r="C6" s="57" t="s">
        <v>20</v>
      </c>
      <c r="D6" s="44" t="s">
        <v>44</v>
      </c>
      <c r="E6" s="31" t="s">
        <v>60</v>
      </c>
      <c r="F6" s="57" t="s">
        <v>20</v>
      </c>
      <c r="G6" s="57" t="s">
        <v>20</v>
      </c>
      <c r="H6" s="41" t="s">
        <v>20</v>
      </c>
      <c r="I6" s="72" t="s">
        <v>50</v>
      </c>
      <c r="J6" s="6"/>
      <c r="K6" s="28"/>
      <c r="L6" s="29" t="s">
        <v>4</v>
      </c>
    </row>
    <row r="7" spans="1:14" ht="13.5" customHeight="1" thickBot="1" x14ac:dyDescent="0.3">
      <c r="B7" s="54">
        <v>0.4375</v>
      </c>
      <c r="C7" s="44" t="s">
        <v>41</v>
      </c>
      <c r="D7" s="57" t="s">
        <v>20</v>
      </c>
      <c r="E7" s="31" t="s">
        <v>60</v>
      </c>
      <c r="F7" s="57" t="s">
        <v>20</v>
      </c>
      <c r="G7" s="42" t="s">
        <v>47</v>
      </c>
      <c r="H7" s="41" t="s">
        <v>20</v>
      </c>
      <c r="I7" s="73" t="s">
        <v>51</v>
      </c>
      <c r="J7" s="4"/>
      <c r="K7" s="16"/>
      <c r="L7" s="17" t="s">
        <v>5</v>
      </c>
    </row>
    <row r="8" spans="1:14" ht="13.5" customHeight="1" thickBot="1" x14ac:dyDescent="0.3">
      <c r="B8" s="54">
        <v>0.47916666666666669</v>
      </c>
      <c r="C8" s="44" t="s">
        <v>41</v>
      </c>
      <c r="D8" s="57" t="s">
        <v>20</v>
      </c>
      <c r="E8" s="31" t="s">
        <v>60</v>
      </c>
      <c r="F8" s="57" t="s">
        <v>20</v>
      </c>
      <c r="G8" s="42" t="s">
        <v>47</v>
      </c>
      <c r="H8" s="57" t="s">
        <v>20</v>
      </c>
      <c r="I8" s="73" t="s">
        <v>51</v>
      </c>
      <c r="J8" s="32" t="s">
        <v>9</v>
      </c>
      <c r="K8" s="19"/>
      <c r="L8" s="18" t="s">
        <v>21</v>
      </c>
    </row>
    <row r="9" spans="1:14" ht="15" x14ac:dyDescent="0.25">
      <c r="B9" s="54">
        <v>0.50694444444444442</v>
      </c>
      <c r="C9" s="30" t="s">
        <v>38</v>
      </c>
      <c r="D9" s="30" t="s">
        <v>38</v>
      </c>
      <c r="E9" s="30" t="s">
        <v>38</v>
      </c>
      <c r="F9" s="30" t="s">
        <v>38</v>
      </c>
      <c r="G9" s="30" t="s">
        <v>38</v>
      </c>
      <c r="H9" s="30" t="s">
        <v>38</v>
      </c>
      <c r="I9" s="69" t="s">
        <v>38</v>
      </c>
      <c r="J9" s="4"/>
    </row>
    <row r="10" spans="1:14" ht="15" x14ac:dyDescent="0.25">
      <c r="B10" s="54">
        <v>0.5625</v>
      </c>
      <c r="C10" s="31" t="s">
        <v>61</v>
      </c>
      <c r="D10" s="31" t="s">
        <v>52</v>
      </c>
      <c r="E10" s="31" t="s">
        <v>54</v>
      </c>
      <c r="F10" s="44" t="s">
        <v>23</v>
      </c>
      <c r="G10" s="44" t="s">
        <v>43</v>
      </c>
      <c r="H10" s="43" t="s">
        <v>23</v>
      </c>
      <c r="I10" s="74" t="s">
        <v>36</v>
      </c>
      <c r="J10" s="4"/>
    </row>
    <row r="11" spans="1:14" ht="15" x14ac:dyDescent="0.25">
      <c r="B11" s="54">
        <v>0.60069444444444442</v>
      </c>
      <c r="C11" s="31" t="s">
        <v>61</v>
      </c>
      <c r="D11" s="31" t="s">
        <v>52</v>
      </c>
      <c r="E11" s="31" t="s">
        <v>54</v>
      </c>
      <c r="F11" s="44" t="s">
        <v>23</v>
      </c>
      <c r="G11" s="44" t="s">
        <v>43</v>
      </c>
      <c r="H11" s="43" t="s">
        <v>23</v>
      </c>
      <c r="I11" s="71" t="s">
        <v>52</v>
      </c>
      <c r="J11" s="4"/>
    </row>
    <row r="12" spans="1:14" ht="15" x14ac:dyDescent="0.25">
      <c r="B12" s="54">
        <v>0.63888888888888895</v>
      </c>
      <c r="C12" s="31" t="s">
        <v>61</v>
      </c>
      <c r="D12" s="31" t="s">
        <v>52</v>
      </c>
      <c r="E12" s="31" t="s">
        <v>54</v>
      </c>
      <c r="F12" s="30" t="s">
        <v>40</v>
      </c>
      <c r="G12" s="30" t="s">
        <v>40</v>
      </c>
      <c r="H12" s="30" t="s">
        <v>40</v>
      </c>
      <c r="I12" s="71" t="s">
        <v>52</v>
      </c>
      <c r="J12" s="4"/>
      <c r="K12" s="5"/>
      <c r="L12" s="5"/>
      <c r="M12" s="1"/>
    </row>
    <row r="13" spans="1:14" ht="15" x14ac:dyDescent="0.25">
      <c r="B13" s="54">
        <v>0.68402777777777779</v>
      </c>
      <c r="C13" s="31" t="s">
        <v>61</v>
      </c>
      <c r="D13" s="31" t="s">
        <v>52</v>
      </c>
      <c r="E13" s="45" t="s">
        <v>40</v>
      </c>
      <c r="F13" s="44" t="s">
        <v>24</v>
      </c>
      <c r="G13" s="44" t="s">
        <v>44</v>
      </c>
      <c r="H13" s="30" t="s">
        <v>40</v>
      </c>
      <c r="I13" s="72" t="s">
        <v>53</v>
      </c>
      <c r="J13" s="4"/>
      <c r="K13" s="4"/>
      <c r="L13" s="4"/>
      <c r="M13" s="1"/>
    </row>
    <row r="14" spans="1:14" ht="15" x14ac:dyDescent="0.25">
      <c r="B14" s="54">
        <v>0.72222222222222221</v>
      </c>
      <c r="C14" s="31" t="s">
        <v>61</v>
      </c>
      <c r="D14" s="31" t="s">
        <v>52</v>
      </c>
      <c r="E14" s="30" t="s">
        <v>22</v>
      </c>
      <c r="F14" s="44" t="s">
        <v>24</v>
      </c>
      <c r="G14" s="44" t="s">
        <v>44</v>
      </c>
      <c r="H14" s="30" t="s">
        <v>74</v>
      </c>
      <c r="I14" s="72" t="s">
        <v>53</v>
      </c>
      <c r="J14" s="4"/>
      <c r="K14" s="5"/>
      <c r="L14" s="5"/>
      <c r="M14" s="1"/>
    </row>
    <row r="15" spans="1:14" ht="15" x14ac:dyDescent="0.25">
      <c r="B15" s="54">
        <v>0.75347222222222221</v>
      </c>
      <c r="C15" s="30" t="s">
        <v>22</v>
      </c>
      <c r="D15" s="30" t="s">
        <v>22</v>
      </c>
      <c r="E15" s="30" t="s">
        <v>22</v>
      </c>
      <c r="F15" s="30" t="s">
        <v>22</v>
      </c>
      <c r="G15" s="30" t="s">
        <v>22</v>
      </c>
      <c r="H15" s="44" t="s">
        <v>24</v>
      </c>
      <c r="I15" s="69" t="s">
        <v>75</v>
      </c>
      <c r="J15" s="4"/>
      <c r="K15" s="6"/>
      <c r="L15" s="6"/>
      <c r="M15" s="2"/>
      <c r="N15" s="3"/>
    </row>
    <row r="16" spans="1:14" ht="15" x14ac:dyDescent="0.25">
      <c r="B16" s="54">
        <v>0.79166666666666663</v>
      </c>
      <c r="C16" s="31" t="s">
        <v>52</v>
      </c>
      <c r="D16" s="31" t="s">
        <v>55</v>
      </c>
      <c r="E16" s="44" t="s">
        <v>45</v>
      </c>
      <c r="F16" s="44" t="s">
        <v>41</v>
      </c>
      <c r="G16" s="43" t="s">
        <v>45</v>
      </c>
      <c r="H16" s="43" t="s">
        <v>24</v>
      </c>
      <c r="I16" s="71" t="s">
        <v>49</v>
      </c>
      <c r="J16" s="4"/>
      <c r="K16" s="6"/>
      <c r="L16" s="6"/>
      <c r="M16" s="2"/>
      <c r="N16" s="3"/>
    </row>
    <row r="17" spans="1:15" ht="15" x14ac:dyDescent="0.25">
      <c r="B17" s="54">
        <v>0.83333333333333337</v>
      </c>
      <c r="C17" s="31" t="s">
        <v>52</v>
      </c>
      <c r="D17" s="31" t="s">
        <v>55</v>
      </c>
      <c r="E17" s="44" t="s">
        <v>45</v>
      </c>
      <c r="F17" s="44" t="s">
        <v>41</v>
      </c>
      <c r="G17" s="43" t="s">
        <v>45</v>
      </c>
      <c r="H17" s="43" t="s">
        <v>41</v>
      </c>
      <c r="I17" s="71" t="s">
        <v>49</v>
      </c>
      <c r="J17" s="4"/>
      <c r="K17" s="5"/>
      <c r="L17" s="5"/>
      <c r="M17" s="2"/>
      <c r="N17" s="3"/>
    </row>
    <row r="18" spans="1:15" ht="15" x14ac:dyDescent="0.25">
      <c r="B18" s="54">
        <v>0.875</v>
      </c>
      <c r="C18" s="31" t="s">
        <v>52</v>
      </c>
      <c r="D18" s="31" t="s">
        <v>55</v>
      </c>
      <c r="E18" s="65" t="s">
        <v>42</v>
      </c>
      <c r="F18" s="65" t="s">
        <v>42</v>
      </c>
      <c r="G18" s="31" t="s">
        <v>42</v>
      </c>
      <c r="H18" s="43" t="s">
        <v>41</v>
      </c>
      <c r="I18" s="71" t="s">
        <v>49</v>
      </c>
      <c r="J18" s="4"/>
      <c r="K18" s="6"/>
      <c r="L18" s="6"/>
      <c r="M18" s="2"/>
      <c r="N18" s="3"/>
    </row>
    <row r="19" spans="1:15" ht="15.75" thickBot="1" x14ac:dyDescent="0.3">
      <c r="B19" s="54">
        <v>0.91666666666666663</v>
      </c>
      <c r="C19" s="30" t="s">
        <v>18</v>
      </c>
      <c r="D19" s="30" t="s">
        <v>18</v>
      </c>
      <c r="E19" s="30" t="s">
        <v>18</v>
      </c>
      <c r="F19" s="30" t="s">
        <v>18</v>
      </c>
      <c r="G19" s="30" t="s">
        <v>18</v>
      </c>
      <c r="H19" s="44" t="s">
        <v>36</v>
      </c>
      <c r="I19" s="71" t="s">
        <v>49</v>
      </c>
      <c r="J19" s="4"/>
      <c r="K19" s="6"/>
      <c r="L19" s="6"/>
      <c r="M19" s="2"/>
      <c r="N19" s="3"/>
    </row>
    <row r="20" spans="1:15" ht="15.75" thickBot="1" x14ac:dyDescent="0.3">
      <c r="B20" s="55">
        <v>0.95833333333333304</v>
      </c>
      <c r="C20" s="66" t="s">
        <v>36</v>
      </c>
      <c r="D20" s="67" t="s">
        <v>36</v>
      </c>
      <c r="E20" s="67" t="s">
        <v>36</v>
      </c>
      <c r="F20" s="66" t="s">
        <v>36</v>
      </c>
      <c r="G20" s="66" t="s">
        <v>36</v>
      </c>
      <c r="H20" s="68" t="s">
        <v>42</v>
      </c>
      <c r="I20" s="75" t="s">
        <v>49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12</v>
      </c>
      <c r="D21" s="33">
        <f ca="1">[1]!CountCcolor(D3:D20,K6) + NOW()*0</f>
        <v>11</v>
      </c>
      <c r="E21" s="33">
        <f ca="1">[1]!CountCcolor(E3:E20,K6) + NOW()*0</f>
        <v>11</v>
      </c>
      <c r="F21" s="33">
        <f ca="1">[1]!CountCcolor(F3:F20,K6) + NOW()*0</f>
        <v>5</v>
      </c>
      <c r="G21" s="33">
        <f ca="1">[1]!CountCcolor(G3:G20,K6) + NOW()*0</f>
        <v>10</v>
      </c>
      <c r="H21" s="33">
        <f ca="1">[1]!CountCcolor(H3:H20,K6) + NOW()*0</f>
        <v>15</v>
      </c>
      <c r="I21" s="37">
        <f ca="1">[1]!CountCcolor(I3:I20,K6) + NOW()*0</f>
        <v>9</v>
      </c>
      <c r="J21" s="34">
        <f ca="1">SUM(C21:I21)</f>
        <v>73</v>
      </c>
      <c r="K21" s="6"/>
      <c r="M21" s="2"/>
      <c r="N21" s="3"/>
    </row>
    <row r="22" spans="1:15" ht="15.75" thickBot="1" x14ac:dyDescent="0.3">
      <c r="B22" s="161"/>
      <c r="C22" s="35">
        <f ca="1">C21/18*100%</f>
        <v>0.66666666666666663</v>
      </c>
      <c r="D22" s="35">
        <f t="shared" ref="D22:I22" ca="1" si="0">D21/18*100%</f>
        <v>0.61111111111111116</v>
      </c>
      <c r="E22" s="35">
        <f t="shared" ca="1" si="0"/>
        <v>0.61111111111111116</v>
      </c>
      <c r="F22" s="35">
        <f t="shared" ca="1" si="0"/>
        <v>0.27777777777777779</v>
      </c>
      <c r="G22" s="35">
        <f t="shared" ca="1" si="0"/>
        <v>0.55555555555555558</v>
      </c>
      <c r="H22" s="35">
        <f t="shared" ca="1" si="0"/>
        <v>0.83333333333333337</v>
      </c>
      <c r="I22" s="36">
        <f t="shared" ca="1" si="0"/>
        <v>0.5</v>
      </c>
      <c r="J22" s="27">
        <f ca="1">AVERAGE(C22:I22)</f>
        <v>0.57936507936507931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J22" sqref="J22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51" t="s">
        <v>10</v>
      </c>
      <c r="C2" s="52">
        <v>44116</v>
      </c>
      <c r="D2" s="52">
        <v>44117</v>
      </c>
      <c r="E2" s="52">
        <v>44118</v>
      </c>
      <c r="F2" s="52">
        <v>44119</v>
      </c>
      <c r="G2" s="52">
        <v>44120</v>
      </c>
      <c r="H2" s="52">
        <v>44121</v>
      </c>
      <c r="I2" s="53">
        <v>44122</v>
      </c>
      <c r="J2" s="4"/>
      <c r="K2" s="12"/>
      <c r="L2" s="13" t="s">
        <v>19</v>
      </c>
      <c r="M2" s="1"/>
    </row>
    <row r="3" spans="1:14" ht="15" x14ac:dyDescent="0.25">
      <c r="B3" s="54">
        <v>0.30555555555555552</v>
      </c>
      <c r="C3" s="45" t="s">
        <v>0</v>
      </c>
      <c r="D3" s="45" t="s">
        <v>0</v>
      </c>
      <c r="E3" s="30" t="s">
        <v>0</v>
      </c>
      <c r="F3" s="30" t="s">
        <v>46</v>
      </c>
      <c r="G3" s="45" t="s">
        <v>0</v>
      </c>
      <c r="H3" s="45" t="s">
        <v>0</v>
      </c>
      <c r="I3" s="77" t="s">
        <v>0</v>
      </c>
      <c r="J3" s="5"/>
      <c r="K3" s="14"/>
      <c r="L3" s="9" t="s">
        <v>1</v>
      </c>
      <c r="M3" s="1"/>
    </row>
    <row r="4" spans="1:14" ht="13.5" customHeight="1" thickBot="1" x14ac:dyDescent="0.3">
      <c r="B4" s="54">
        <v>0.33333333333333331</v>
      </c>
      <c r="C4" s="44" t="s">
        <v>36</v>
      </c>
      <c r="D4" s="44" t="s">
        <v>36</v>
      </c>
      <c r="E4" s="43" t="s">
        <v>36</v>
      </c>
      <c r="F4" s="43" t="s">
        <v>36</v>
      </c>
      <c r="G4" s="43" t="s">
        <v>36</v>
      </c>
      <c r="H4" s="43" t="s">
        <v>36</v>
      </c>
      <c r="I4" s="74" t="s">
        <v>36</v>
      </c>
      <c r="J4" s="5"/>
      <c r="K4" s="15"/>
      <c r="L4" s="10" t="s">
        <v>2</v>
      </c>
    </row>
    <row r="5" spans="1:14" ht="15.75" thickBot="1" x14ac:dyDescent="0.3">
      <c r="B5" s="54">
        <v>0.375</v>
      </c>
      <c r="C5" s="57" t="s">
        <v>20</v>
      </c>
      <c r="D5" s="41" t="s">
        <v>20</v>
      </c>
      <c r="E5" s="41" t="s">
        <v>35</v>
      </c>
      <c r="F5" s="41" t="s">
        <v>85</v>
      </c>
      <c r="G5" s="57" t="s">
        <v>35</v>
      </c>
      <c r="H5" s="57" t="s">
        <v>20</v>
      </c>
      <c r="I5" s="71" t="s">
        <v>50</v>
      </c>
      <c r="J5" s="32" t="s">
        <v>8</v>
      </c>
      <c r="K5" s="7"/>
      <c r="L5" s="8" t="s">
        <v>3</v>
      </c>
    </row>
    <row r="6" spans="1:14" ht="15" x14ac:dyDescent="0.25">
      <c r="B6" s="54">
        <v>0.39583333333333331</v>
      </c>
      <c r="C6" s="57" t="s">
        <v>20</v>
      </c>
      <c r="D6" s="41" t="s">
        <v>20</v>
      </c>
      <c r="E6" s="41" t="s">
        <v>20</v>
      </c>
      <c r="F6" s="41" t="s">
        <v>20</v>
      </c>
      <c r="G6" s="57" t="s">
        <v>20</v>
      </c>
      <c r="H6" s="57" t="s">
        <v>20</v>
      </c>
      <c r="I6" s="71" t="s">
        <v>50</v>
      </c>
      <c r="J6" s="6"/>
      <c r="K6" s="28"/>
      <c r="L6" s="29" t="s">
        <v>4</v>
      </c>
    </row>
    <row r="7" spans="1:14" ht="13.5" customHeight="1" thickBot="1" x14ac:dyDescent="0.3">
      <c r="B7" s="54">
        <v>0.4375</v>
      </c>
      <c r="C7" s="42" t="s">
        <v>77</v>
      </c>
      <c r="D7" s="41" t="s">
        <v>20</v>
      </c>
      <c r="E7" s="30" t="s">
        <v>40</v>
      </c>
      <c r="F7" s="30" t="s">
        <v>40</v>
      </c>
      <c r="G7" s="42" t="s">
        <v>47</v>
      </c>
      <c r="H7" s="44" t="s">
        <v>43</v>
      </c>
      <c r="I7" s="30" t="s">
        <v>40</v>
      </c>
      <c r="J7" s="4"/>
      <c r="K7" s="16"/>
      <c r="L7" s="17" t="s">
        <v>5</v>
      </c>
    </row>
    <row r="8" spans="1:14" ht="13.5" customHeight="1" thickBot="1" x14ac:dyDescent="0.3">
      <c r="B8" s="54">
        <v>0.47916666666666669</v>
      </c>
      <c r="C8" s="42" t="s">
        <v>37</v>
      </c>
      <c r="D8" s="41" t="s">
        <v>20</v>
      </c>
      <c r="E8" s="30" t="s">
        <v>40</v>
      </c>
      <c r="F8" s="30" t="s">
        <v>40</v>
      </c>
      <c r="G8" s="42" t="s">
        <v>47</v>
      </c>
      <c r="H8" s="44" t="s">
        <v>43</v>
      </c>
      <c r="I8" s="30" t="s">
        <v>40</v>
      </c>
      <c r="J8" s="32" t="s">
        <v>9</v>
      </c>
      <c r="K8" s="19"/>
      <c r="L8" s="18" t="s">
        <v>21</v>
      </c>
    </row>
    <row r="9" spans="1:14" ht="15" x14ac:dyDescent="0.25">
      <c r="B9" s="54">
        <v>0.50694444444444442</v>
      </c>
      <c r="C9" s="30" t="s">
        <v>38</v>
      </c>
      <c r="D9" s="30" t="s">
        <v>38</v>
      </c>
      <c r="E9" s="30" t="s">
        <v>79</v>
      </c>
      <c r="F9" s="30" t="s">
        <v>82</v>
      </c>
      <c r="G9" s="30" t="s">
        <v>38</v>
      </c>
      <c r="H9" s="45" t="s">
        <v>38</v>
      </c>
      <c r="I9" s="69" t="s">
        <v>86</v>
      </c>
      <c r="J9" s="4"/>
    </row>
    <row r="10" spans="1:14" ht="15" x14ac:dyDescent="0.25">
      <c r="B10" s="54">
        <v>0.5625</v>
      </c>
      <c r="C10" s="44" t="s">
        <v>43</v>
      </c>
      <c r="D10" s="44" t="s">
        <v>43</v>
      </c>
      <c r="E10" s="42" t="s">
        <v>48</v>
      </c>
      <c r="F10" s="41" t="s">
        <v>20</v>
      </c>
      <c r="G10" s="42" t="s">
        <v>48</v>
      </c>
      <c r="H10" s="44" t="s">
        <v>41</v>
      </c>
      <c r="I10" s="74" t="s">
        <v>36</v>
      </c>
      <c r="J10" s="4"/>
    </row>
    <row r="11" spans="1:14" ht="15" x14ac:dyDescent="0.25">
      <c r="B11" s="54">
        <v>0.60069444444444442</v>
      </c>
      <c r="C11" s="44" t="s">
        <v>43</v>
      </c>
      <c r="D11" s="43" t="s">
        <v>43</v>
      </c>
      <c r="E11" s="42" t="s">
        <v>48</v>
      </c>
      <c r="F11" s="41" t="s">
        <v>81</v>
      </c>
      <c r="G11" s="42" t="s">
        <v>48</v>
      </c>
      <c r="H11" s="44" t="s">
        <v>41</v>
      </c>
      <c r="I11" s="71" t="s">
        <v>52</v>
      </c>
      <c r="J11" s="4"/>
    </row>
    <row r="12" spans="1:14" ht="15" x14ac:dyDescent="0.25">
      <c r="B12" s="54">
        <v>0.63888888888888895</v>
      </c>
      <c r="C12" s="30" t="s">
        <v>40</v>
      </c>
      <c r="D12" s="30" t="s">
        <v>40</v>
      </c>
      <c r="E12" s="42" t="s">
        <v>48</v>
      </c>
      <c r="F12" s="41" t="s">
        <v>81</v>
      </c>
      <c r="G12" s="42" t="s">
        <v>48</v>
      </c>
      <c r="H12" s="30" t="s">
        <v>40</v>
      </c>
      <c r="I12" s="71" t="s">
        <v>52</v>
      </c>
      <c r="J12" s="4"/>
      <c r="K12" s="5"/>
      <c r="L12" s="5"/>
      <c r="M12" s="1"/>
    </row>
    <row r="13" spans="1:14" ht="15" x14ac:dyDescent="0.25">
      <c r="B13" s="54">
        <v>0.68402777777777779</v>
      </c>
      <c r="C13" s="30" t="s">
        <v>40</v>
      </c>
      <c r="D13" s="30" t="s">
        <v>40</v>
      </c>
      <c r="E13" s="42" t="s">
        <v>48</v>
      </c>
      <c r="F13" s="41" t="s">
        <v>81</v>
      </c>
      <c r="G13" s="42" t="s">
        <v>48</v>
      </c>
      <c r="H13" s="30" t="s">
        <v>40</v>
      </c>
      <c r="I13" s="71" t="s">
        <v>53</v>
      </c>
      <c r="J13" s="4"/>
      <c r="K13" s="4"/>
      <c r="L13" s="4"/>
      <c r="M13" s="1"/>
    </row>
    <row r="14" spans="1:14" ht="15" x14ac:dyDescent="0.25">
      <c r="B14" s="54">
        <v>0.72222222222222221</v>
      </c>
      <c r="C14" s="30" t="s">
        <v>75</v>
      </c>
      <c r="D14" s="30" t="s">
        <v>75</v>
      </c>
      <c r="E14" s="42" t="s">
        <v>48</v>
      </c>
      <c r="F14" s="30" t="s">
        <v>83</v>
      </c>
      <c r="G14" s="42" t="s">
        <v>48</v>
      </c>
      <c r="H14" s="30" t="s">
        <v>75</v>
      </c>
      <c r="I14" s="71" t="s">
        <v>53</v>
      </c>
      <c r="J14" s="4"/>
      <c r="K14" s="5"/>
      <c r="L14" s="5"/>
      <c r="M14" s="1"/>
    </row>
    <row r="15" spans="1:14" ht="15" x14ac:dyDescent="0.25">
      <c r="B15" s="54">
        <v>0.75347222222222221</v>
      </c>
      <c r="C15" s="44" t="s">
        <v>43</v>
      </c>
      <c r="D15" s="44" t="s">
        <v>24</v>
      </c>
      <c r="E15" s="30" t="s">
        <v>22</v>
      </c>
      <c r="F15" s="44" t="s">
        <v>41</v>
      </c>
      <c r="G15" s="30" t="s">
        <v>22</v>
      </c>
      <c r="H15" s="44" t="s">
        <v>24</v>
      </c>
      <c r="I15" s="72" t="s">
        <v>49</v>
      </c>
      <c r="J15" s="4"/>
      <c r="K15" s="6"/>
      <c r="L15" s="6"/>
      <c r="M15" s="2"/>
      <c r="N15" s="3"/>
    </row>
    <row r="16" spans="1:14" ht="15" x14ac:dyDescent="0.25">
      <c r="B16" s="54">
        <v>0.79166666666666663</v>
      </c>
      <c r="C16" s="42" t="s">
        <v>78</v>
      </c>
      <c r="D16" s="42" t="s">
        <v>78</v>
      </c>
      <c r="E16" s="42" t="s">
        <v>78</v>
      </c>
      <c r="F16" s="42" t="s">
        <v>78</v>
      </c>
      <c r="G16" s="42" t="s">
        <v>78</v>
      </c>
      <c r="H16" s="44" t="s">
        <v>24</v>
      </c>
      <c r="I16" s="72" t="s">
        <v>49</v>
      </c>
      <c r="J16" s="4"/>
      <c r="K16" s="6"/>
      <c r="L16" s="6"/>
      <c r="M16" s="2"/>
      <c r="N16" s="3"/>
    </row>
    <row r="17" spans="1:15" ht="15" x14ac:dyDescent="0.25">
      <c r="B17" s="54">
        <v>0.83333333333333337</v>
      </c>
      <c r="C17" s="42" t="s">
        <v>78</v>
      </c>
      <c r="D17" s="42" t="s">
        <v>80</v>
      </c>
      <c r="E17" s="42" t="s">
        <v>78</v>
      </c>
      <c r="F17" s="42" t="s">
        <v>78</v>
      </c>
      <c r="G17" s="42" t="s">
        <v>78</v>
      </c>
      <c r="H17" s="43" t="s">
        <v>43</v>
      </c>
      <c r="I17" s="72" t="s">
        <v>49</v>
      </c>
      <c r="J17" s="4"/>
      <c r="K17" s="5"/>
      <c r="L17" s="5"/>
      <c r="M17" s="2"/>
      <c r="N17" s="3"/>
    </row>
    <row r="18" spans="1:15" ht="15" x14ac:dyDescent="0.25">
      <c r="B18" s="54">
        <v>0.875</v>
      </c>
      <c r="C18" s="44" t="s">
        <v>43</v>
      </c>
      <c r="D18" s="43" t="s">
        <v>84</v>
      </c>
      <c r="E18" s="44" t="s">
        <v>41</v>
      </c>
      <c r="F18" s="44" t="s">
        <v>24</v>
      </c>
      <c r="G18" s="30" t="s">
        <v>18</v>
      </c>
      <c r="H18" s="43" t="s">
        <v>43</v>
      </c>
      <c r="I18" s="72" t="s">
        <v>49</v>
      </c>
      <c r="J18" s="4"/>
      <c r="K18" s="6"/>
      <c r="L18" s="6"/>
      <c r="M18" s="2"/>
      <c r="N18" s="3"/>
    </row>
    <row r="19" spans="1:15" ht="15.75" thickBot="1" x14ac:dyDescent="0.3">
      <c r="B19" s="54">
        <v>0.91666666666666663</v>
      </c>
      <c r="C19" s="43" t="s">
        <v>76</v>
      </c>
      <c r="D19" s="43" t="s">
        <v>76</v>
      </c>
      <c r="E19" s="44" t="s">
        <v>24</v>
      </c>
      <c r="F19" s="44" t="s">
        <v>76</v>
      </c>
      <c r="G19" s="43" t="s">
        <v>36</v>
      </c>
      <c r="H19" s="43" t="s">
        <v>76</v>
      </c>
      <c r="I19" s="72" t="s">
        <v>49</v>
      </c>
      <c r="J19" s="4"/>
      <c r="K19" s="6"/>
      <c r="L19" s="6"/>
      <c r="M19" s="2"/>
      <c r="N19" s="3"/>
    </row>
    <row r="20" spans="1:15" ht="15.75" thickBot="1" x14ac:dyDescent="0.3">
      <c r="B20" s="55">
        <v>0.95833333333333304</v>
      </c>
      <c r="C20" s="76" t="s">
        <v>42</v>
      </c>
      <c r="D20" s="76" t="s">
        <v>42</v>
      </c>
      <c r="E20" s="67" t="s">
        <v>36</v>
      </c>
      <c r="F20" s="68" t="s">
        <v>42</v>
      </c>
      <c r="G20" s="76" t="s">
        <v>42</v>
      </c>
      <c r="H20" s="68" t="s">
        <v>42</v>
      </c>
      <c r="I20" s="78" t="s">
        <v>49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9</v>
      </c>
      <c r="D21" s="33">
        <f ca="1">[1]!CountCcolor(D3:D20,K6) + NOW()*0</f>
        <v>13</v>
      </c>
      <c r="E21" s="33">
        <f ca="1">[1]!CountCcolor(E3:E20,K6) + NOW()*0</f>
        <v>15</v>
      </c>
      <c r="F21" s="33">
        <f ca="1">[1]!CountCcolor(F3:F20,K6) + NOW()*0</f>
        <v>15</v>
      </c>
      <c r="G21" s="33">
        <f ca="1">[1]!CountCcolor(G3:G20,K6) + NOW()*0</f>
        <v>14</v>
      </c>
      <c r="H21" s="33">
        <f ca="1">[1]!CountCcolor(H3:H20,K6) + NOW()*0</f>
        <v>8</v>
      </c>
      <c r="I21" s="37">
        <f ca="1">[1]!CountCcolor(I3:I20,K6) + NOW()*0</f>
        <v>9</v>
      </c>
      <c r="J21" s="34">
        <f ca="1">SUM(C21:I21)</f>
        <v>83</v>
      </c>
      <c r="K21" s="6"/>
      <c r="M21" s="2"/>
      <c r="N21" s="3"/>
    </row>
    <row r="22" spans="1:15" ht="15.75" thickBot="1" x14ac:dyDescent="0.3">
      <c r="B22" s="161"/>
      <c r="C22" s="35">
        <f ca="1">C21/18*100%</f>
        <v>0.5</v>
      </c>
      <c r="D22" s="35">
        <f t="shared" ref="D22:I22" ca="1" si="0">D21/18*100%</f>
        <v>0.72222222222222221</v>
      </c>
      <c r="E22" s="35">
        <f t="shared" ca="1" si="0"/>
        <v>0.83333333333333337</v>
      </c>
      <c r="F22" s="35">
        <f t="shared" ca="1" si="0"/>
        <v>0.83333333333333337</v>
      </c>
      <c r="G22" s="35">
        <f t="shared" ca="1" si="0"/>
        <v>0.77777777777777779</v>
      </c>
      <c r="H22" s="35">
        <f t="shared" ca="1" si="0"/>
        <v>0.44444444444444442</v>
      </c>
      <c r="I22" s="36">
        <f t="shared" ca="1" si="0"/>
        <v>0.5</v>
      </c>
      <c r="J22" s="27">
        <f ca="1">AVERAGE(C22:I22)</f>
        <v>0.65873015873015883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J22" sqref="J22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51" t="s">
        <v>10</v>
      </c>
      <c r="C2" s="52">
        <v>44123</v>
      </c>
      <c r="D2" s="52">
        <v>44124</v>
      </c>
      <c r="E2" s="52">
        <v>44125</v>
      </c>
      <c r="F2" s="52">
        <v>44126</v>
      </c>
      <c r="G2" s="52">
        <v>44127</v>
      </c>
      <c r="H2" s="52">
        <v>44128</v>
      </c>
      <c r="I2" s="52">
        <v>44129</v>
      </c>
      <c r="J2" s="4"/>
      <c r="K2" s="12"/>
      <c r="L2" s="13" t="s">
        <v>19</v>
      </c>
      <c r="M2" s="1"/>
    </row>
    <row r="3" spans="1:14" ht="15" x14ac:dyDescent="0.25">
      <c r="B3" s="54">
        <v>0.30555555555555552</v>
      </c>
      <c r="C3" s="30" t="s">
        <v>0</v>
      </c>
      <c r="D3" s="30" t="s">
        <v>0</v>
      </c>
      <c r="E3" s="30" t="s">
        <v>0</v>
      </c>
      <c r="F3" s="30" t="s">
        <v>0</v>
      </c>
      <c r="G3" s="30" t="s">
        <v>0</v>
      </c>
      <c r="H3" s="30" t="s">
        <v>90</v>
      </c>
      <c r="I3" s="30" t="s">
        <v>90</v>
      </c>
      <c r="J3" s="5"/>
      <c r="K3" s="14"/>
      <c r="L3" s="9" t="s">
        <v>1</v>
      </c>
      <c r="M3" s="1"/>
    </row>
    <row r="4" spans="1:14" ht="13.5" customHeight="1" thickBot="1" x14ac:dyDescent="0.3">
      <c r="B4" s="54">
        <v>0.33333333333333331</v>
      </c>
      <c r="C4" s="44" t="s">
        <v>36</v>
      </c>
      <c r="D4" s="44" t="s">
        <v>36</v>
      </c>
      <c r="E4" s="43" t="s">
        <v>36</v>
      </c>
      <c r="F4" s="43" t="s">
        <v>36</v>
      </c>
      <c r="G4" s="44" t="s">
        <v>36</v>
      </c>
      <c r="H4" s="30" t="s">
        <v>0</v>
      </c>
      <c r="I4" s="30" t="s">
        <v>0</v>
      </c>
      <c r="J4" s="5"/>
      <c r="K4" s="15"/>
      <c r="L4" s="10" t="s">
        <v>2</v>
      </c>
    </row>
    <row r="5" spans="1:14" ht="15.75" thickBot="1" x14ac:dyDescent="0.3">
      <c r="B5" s="54">
        <v>0.375</v>
      </c>
      <c r="C5" s="43" t="s">
        <v>43</v>
      </c>
      <c r="D5" s="57" t="s">
        <v>20</v>
      </c>
      <c r="E5" s="72" t="s">
        <v>93</v>
      </c>
      <c r="F5" s="41" t="s">
        <v>20</v>
      </c>
      <c r="G5" s="43" t="s">
        <v>41</v>
      </c>
      <c r="H5" s="57" t="s">
        <v>20</v>
      </c>
      <c r="I5" s="71" t="s">
        <v>50</v>
      </c>
      <c r="J5" s="32" t="s">
        <v>8</v>
      </c>
      <c r="K5" s="7"/>
      <c r="L5" s="8" t="s">
        <v>3</v>
      </c>
    </row>
    <row r="6" spans="1:14" ht="15" x14ac:dyDescent="0.25">
      <c r="B6" s="54">
        <v>0.39583333333333331</v>
      </c>
      <c r="C6" s="43" t="s">
        <v>43</v>
      </c>
      <c r="D6" s="41" t="s">
        <v>20</v>
      </c>
      <c r="E6" s="57" t="s">
        <v>20</v>
      </c>
      <c r="F6" s="57" t="s">
        <v>20</v>
      </c>
      <c r="G6" s="43" t="s">
        <v>41</v>
      </c>
      <c r="H6" s="57" t="s">
        <v>20</v>
      </c>
      <c r="I6" s="71" t="s">
        <v>50</v>
      </c>
      <c r="J6" s="6"/>
      <c r="K6" s="28"/>
      <c r="L6" s="29" t="s">
        <v>4</v>
      </c>
    </row>
    <row r="7" spans="1:14" ht="13.5" customHeight="1" thickBot="1" x14ac:dyDescent="0.3">
      <c r="B7" s="54">
        <v>0.4375</v>
      </c>
      <c r="C7" s="42" t="s">
        <v>37</v>
      </c>
      <c r="D7" s="41" t="s">
        <v>20</v>
      </c>
      <c r="E7" s="30" t="s">
        <v>40</v>
      </c>
      <c r="F7" s="30" t="s">
        <v>40</v>
      </c>
      <c r="G7" s="42" t="s">
        <v>47</v>
      </c>
      <c r="H7" s="44" t="s">
        <v>43</v>
      </c>
      <c r="I7" s="71" t="s">
        <v>50</v>
      </c>
      <c r="J7" s="4"/>
      <c r="K7" s="16"/>
      <c r="L7" s="17" t="s">
        <v>5</v>
      </c>
    </row>
    <row r="8" spans="1:14" ht="13.5" customHeight="1" thickBot="1" x14ac:dyDescent="0.3">
      <c r="B8" s="54">
        <v>0.47916666666666669</v>
      </c>
      <c r="C8" s="42" t="s">
        <v>37</v>
      </c>
      <c r="D8" s="57" t="s">
        <v>20</v>
      </c>
      <c r="E8" s="30" t="s">
        <v>40</v>
      </c>
      <c r="F8" s="30" t="s">
        <v>40</v>
      </c>
      <c r="G8" s="42" t="s">
        <v>47</v>
      </c>
      <c r="H8" s="44" t="s">
        <v>43</v>
      </c>
      <c r="I8" s="71" t="s">
        <v>50</v>
      </c>
      <c r="J8" s="32" t="s">
        <v>9</v>
      </c>
      <c r="K8" s="19"/>
      <c r="L8" s="18" t="s">
        <v>21</v>
      </c>
    </row>
    <row r="9" spans="1:14" ht="15" x14ac:dyDescent="0.25">
      <c r="B9" s="54">
        <v>0.50694444444444442</v>
      </c>
      <c r="C9" s="30" t="s">
        <v>38</v>
      </c>
      <c r="D9" s="30" t="s">
        <v>38</v>
      </c>
      <c r="E9" s="30" t="s">
        <v>79</v>
      </c>
      <c r="F9" s="30" t="s">
        <v>79</v>
      </c>
      <c r="G9" s="30" t="s">
        <v>38</v>
      </c>
      <c r="H9" s="30" t="s">
        <v>38</v>
      </c>
      <c r="I9" s="45" t="s">
        <v>38</v>
      </c>
      <c r="J9" s="4"/>
    </row>
    <row r="10" spans="1:14" ht="15" x14ac:dyDescent="0.25">
      <c r="B10" s="54">
        <v>0.5625</v>
      </c>
      <c r="C10" s="57" t="s">
        <v>20</v>
      </c>
      <c r="D10" s="43" t="s">
        <v>43</v>
      </c>
      <c r="E10" s="42" t="s">
        <v>48</v>
      </c>
      <c r="F10" s="57" t="s">
        <v>20</v>
      </c>
      <c r="G10" s="42" t="s">
        <v>48</v>
      </c>
      <c r="H10" s="43" t="s">
        <v>41</v>
      </c>
      <c r="I10" s="79" t="s">
        <v>88</v>
      </c>
      <c r="J10" s="4"/>
    </row>
    <row r="11" spans="1:14" ht="15" x14ac:dyDescent="0.25">
      <c r="B11" s="54">
        <v>0.60069444444444442</v>
      </c>
      <c r="C11" s="57" t="s">
        <v>20</v>
      </c>
      <c r="D11" s="43" t="s">
        <v>43</v>
      </c>
      <c r="E11" s="42" t="s">
        <v>48</v>
      </c>
      <c r="F11" s="41" t="s">
        <v>81</v>
      </c>
      <c r="G11" s="42" t="s">
        <v>48</v>
      </c>
      <c r="H11" s="43" t="s">
        <v>41</v>
      </c>
      <c r="I11" s="79" t="s">
        <v>88</v>
      </c>
      <c r="J11" s="4"/>
    </row>
    <row r="12" spans="1:14" ht="15" x14ac:dyDescent="0.25">
      <c r="B12" s="54">
        <v>0.63888888888888895</v>
      </c>
      <c r="C12" s="41" t="s">
        <v>20</v>
      </c>
      <c r="D12" s="30" t="s">
        <v>40</v>
      </c>
      <c r="E12" s="42" t="s">
        <v>48</v>
      </c>
      <c r="F12" s="41" t="s">
        <v>81</v>
      </c>
      <c r="G12" s="42" t="s">
        <v>91</v>
      </c>
      <c r="H12" s="30" t="s">
        <v>40</v>
      </c>
      <c r="I12" s="30" t="s">
        <v>40</v>
      </c>
      <c r="J12" s="4"/>
      <c r="K12" s="5"/>
      <c r="L12" s="5"/>
      <c r="M12" s="1"/>
    </row>
    <row r="13" spans="1:14" ht="15" x14ac:dyDescent="0.25">
      <c r="B13" s="54">
        <v>0.68402777777777779</v>
      </c>
      <c r="C13" s="42" t="s">
        <v>47</v>
      </c>
      <c r="D13" s="30" t="s">
        <v>40</v>
      </c>
      <c r="E13" s="42" t="s">
        <v>48</v>
      </c>
      <c r="F13" s="41" t="s">
        <v>81</v>
      </c>
      <c r="G13" s="42" t="s">
        <v>48</v>
      </c>
      <c r="H13" s="30" t="s">
        <v>40</v>
      </c>
      <c r="I13" s="30" t="s">
        <v>40</v>
      </c>
      <c r="J13" s="4"/>
      <c r="K13" s="4"/>
      <c r="L13" s="4"/>
      <c r="M13" s="1"/>
    </row>
    <row r="14" spans="1:14" ht="15" x14ac:dyDescent="0.25">
      <c r="B14" s="54">
        <v>0.72222222222222221</v>
      </c>
      <c r="C14" s="42" t="s">
        <v>47</v>
      </c>
      <c r="D14" s="30" t="s">
        <v>75</v>
      </c>
      <c r="E14" s="42" t="s">
        <v>48</v>
      </c>
      <c r="F14" s="30" t="s">
        <v>22</v>
      </c>
      <c r="G14" s="42" t="s">
        <v>48</v>
      </c>
      <c r="H14" s="30" t="s">
        <v>75</v>
      </c>
      <c r="I14" s="30" t="s">
        <v>75</v>
      </c>
      <c r="J14" s="4"/>
      <c r="K14" s="5"/>
      <c r="L14" s="5"/>
      <c r="M14" s="1"/>
    </row>
    <row r="15" spans="1:14" ht="15" x14ac:dyDescent="0.25">
      <c r="B15" s="54">
        <v>0.75347222222222221</v>
      </c>
      <c r="C15" s="30" t="s">
        <v>22</v>
      </c>
      <c r="D15" s="44" t="s">
        <v>24</v>
      </c>
      <c r="E15" s="30" t="s">
        <v>22</v>
      </c>
      <c r="F15" s="44" t="s">
        <v>24</v>
      </c>
      <c r="G15" s="45" t="s">
        <v>22</v>
      </c>
      <c r="H15" s="44" t="s">
        <v>24</v>
      </c>
      <c r="I15" s="72" t="s">
        <v>89</v>
      </c>
      <c r="J15" s="4"/>
      <c r="K15" s="6"/>
      <c r="L15" s="6"/>
      <c r="M15" s="2"/>
      <c r="N15" s="3"/>
    </row>
    <row r="16" spans="1:14" ht="15" x14ac:dyDescent="0.25">
      <c r="B16" s="54">
        <v>0.79166666666666663</v>
      </c>
      <c r="C16" s="30" t="s">
        <v>40</v>
      </c>
      <c r="D16" s="43" t="s">
        <v>24</v>
      </c>
      <c r="E16" s="43" t="s">
        <v>41</v>
      </c>
      <c r="F16" s="43" t="s">
        <v>24</v>
      </c>
      <c r="G16" s="44" t="s">
        <v>41</v>
      </c>
      <c r="H16" s="44" t="s">
        <v>24</v>
      </c>
      <c r="I16" s="72" t="s">
        <v>89</v>
      </c>
      <c r="J16" s="4"/>
      <c r="K16" s="6"/>
      <c r="L16" s="6"/>
      <c r="M16" s="2"/>
      <c r="N16" s="3"/>
    </row>
    <row r="17" spans="1:15" ht="15" x14ac:dyDescent="0.25">
      <c r="B17" s="54">
        <v>0.83333333333333337</v>
      </c>
      <c r="C17" s="30" t="s">
        <v>40</v>
      </c>
      <c r="D17" s="44" t="s">
        <v>41</v>
      </c>
      <c r="E17" s="43" t="s">
        <v>41</v>
      </c>
      <c r="F17" s="43" t="s">
        <v>41</v>
      </c>
      <c r="G17" s="44" t="s">
        <v>41</v>
      </c>
      <c r="H17" s="44" t="s">
        <v>87</v>
      </c>
      <c r="I17" s="72" t="s">
        <v>89</v>
      </c>
      <c r="J17" s="4"/>
      <c r="K17" s="5"/>
      <c r="L17" s="5"/>
      <c r="M17" s="2"/>
      <c r="N17" s="3"/>
    </row>
    <row r="18" spans="1:15" ht="15" x14ac:dyDescent="0.25">
      <c r="B18" s="54">
        <v>0.875</v>
      </c>
      <c r="C18" s="30" t="s">
        <v>92</v>
      </c>
      <c r="D18" s="43" t="s">
        <v>41</v>
      </c>
      <c r="E18" s="44" t="s">
        <v>87</v>
      </c>
      <c r="F18" s="43" t="s">
        <v>41</v>
      </c>
      <c r="G18" s="45" t="s">
        <v>18</v>
      </c>
      <c r="H18" s="44" t="s">
        <v>87</v>
      </c>
      <c r="I18" s="72" t="s">
        <v>89</v>
      </c>
      <c r="J18" s="4"/>
      <c r="K18" s="6"/>
      <c r="L18" s="6"/>
      <c r="M18" s="2"/>
      <c r="N18" s="3"/>
    </row>
    <row r="19" spans="1:15" ht="15.75" thickBot="1" x14ac:dyDescent="0.3">
      <c r="B19" s="54">
        <v>0.91666666666666663</v>
      </c>
      <c r="C19" s="44" t="s">
        <v>36</v>
      </c>
      <c r="D19" s="43" t="s">
        <v>36</v>
      </c>
      <c r="E19" s="44" t="s">
        <v>87</v>
      </c>
      <c r="F19" s="43" t="s">
        <v>36</v>
      </c>
      <c r="G19" s="43" t="s">
        <v>36</v>
      </c>
      <c r="H19" s="44" t="s">
        <v>36</v>
      </c>
      <c r="I19" s="72" t="s">
        <v>89</v>
      </c>
      <c r="J19" s="4"/>
      <c r="K19" s="6"/>
      <c r="L19" s="6"/>
      <c r="M19" s="2"/>
      <c r="N19" s="3"/>
    </row>
    <row r="20" spans="1:15" ht="15.75" thickBot="1" x14ac:dyDescent="0.3">
      <c r="B20" s="55">
        <v>0.95833333333333304</v>
      </c>
      <c r="C20" s="76" t="s">
        <v>42</v>
      </c>
      <c r="D20" s="76" t="s">
        <v>42</v>
      </c>
      <c r="E20" s="66" t="s">
        <v>36</v>
      </c>
      <c r="F20" s="68" t="s">
        <v>42</v>
      </c>
      <c r="G20" s="68" t="s">
        <v>42</v>
      </c>
      <c r="H20" s="76" t="s">
        <v>42</v>
      </c>
      <c r="I20" s="72" t="s">
        <v>89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13</v>
      </c>
      <c r="D21" s="33">
        <f ca="1">[1]!CountCcolor(D3:D20,K6) + NOW()*0</f>
        <v>12</v>
      </c>
      <c r="E21" s="33">
        <f ca="1">[1]!CountCcolor(E3:E20,K6) + NOW()*0</f>
        <v>15</v>
      </c>
      <c r="F21" s="33">
        <f ca="1">[1]!CountCcolor(F3:F20,K6) + NOW()*0</f>
        <v>15</v>
      </c>
      <c r="G21" s="33">
        <f ca="1">[1]!CountCcolor(G3:G20,K6) + NOW()*0</f>
        <v>13</v>
      </c>
      <c r="H21" s="33">
        <f ca="1">[1]!CountCcolor(H3:H20,K6) + NOW()*0</f>
        <v>8</v>
      </c>
      <c r="I21" s="37">
        <f ca="1">[1]!CountCcolor(I3:I20,K6) + NOW()*0</f>
        <v>11</v>
      </c>
      <c r="J21" s="34">
        <f ca="1">SUM(C21:I21)</f>
        <v>87</v>
      </c>
      <c r="K21" s="6"/>
      <c r="M21" s="2"/>
      <c r="N21" s="3"/>
    </row>
    <row r="22" spans="1:15" ht="15.75" thickBot="1" x14ac:dyDescent="0.3">
      <c r="B22" s="161"/>
      <c r="C22" s="35">
        <f ca="1">C21/18*100%</f>
        <v>0.72222222222222221</v>
      </c>
      <c r="D22" s="35">
        <f t="shared" ref="D22:I22" ca="1" si="0">D21/18*100%</f>
        <v>0.66666666666666663</v>
      </c>
      <c r="E22" s="35">
        <f t="shared" ca="1" si="0"/>
        <v>0.83333333333333337</v>
      </c>
      <c r="F22" s="35">
        <f t="shared" ca="1" si="0"/>
        <v>0.83333333333333337</v>
      </c>
      <c r="G22" s="35">
        <f t="shared" ca="1" si="0"/>
        <v>0.72222222222222221</v>
      </c>
      <c r="H22" s="35">
        <f t="shared" ca="1" si="0"/>
        <v>0.44444444444444442</v>
      </c>
      <c r="I22" s="36">
        <f t="shared" ca="1" si="0"/>
        <v>0.61111111111111116</v>
      </c>
      <c r="J22" s="27">
        <f ca="1">AVERAGE(C22:I22)</f>
        <v>0.69047619047619058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F15" sqref="F15:F18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80" t="s">
        <v>10</v>
      </c>
      <c r="C2" s="81">
        <v>44130</v>
      </c>
      <c r="D2" s="81">
        <v>44131</v>
      </c>
      <c r="E2" s="81">
        <v>44132</v>
      </c>
      <c r="F2" s="81">
        <v>44133</v>
      </c>
      <c r="G2" s="81">
        <v>44134</v>
      </c>
      <c r="H2" s="81">
        <v>44135</v>
      </c>
      <c r="I2" s="81">
        <v>44136</v>
      </c>
      <c r="J2" s="4"/>
      <c r="K2" s="12"/>
      <c r="L2" s="13" t="s">
        <v>19</v>
      </c>
      <c r="M2" s="1"/>
    </row>
    <row r="3" spans="1:14" ht="15" x14ac:dyDescent="0.25">
      <c r="B3" s="82">
        <v>0.30555555555555552</v>
      </c>
      <c r="C3" s="45" t="s">
        <v>0</v>
      </c>
      <c r="D3" s="30" t="s">
        <v>0</v>
      </c>
      <c r="E3" s="30" t="s">
        <v>0</v>
      </c>
      <c r="F3" s="45" t="s">
        <v>0</v>
      </c>
      <c r="G3" s="45" t="s">
        <v>0</v>
      </c>
      <c r="H3" s="45" t="s">
        <v>90</v>
      </c>
      <c r="I3" s="87" t="s">
        <v>90</v>
      </c>
      <c r="J3" s="5"/>
      <c r="K3" s="14"/>
      <c r="L3" s="9" t="s">
        <v>1</v>
      </c>
      <c r="M3" s="1"/>
    </row>
    <row r="4" spans="1:14" ht="13.5" customHeight="1" thickBot="1" x14ac:dyDescent="0.3">
      <c r="B4" s="82">
        <v>0.33333333333333331</v>
      </c>
      <c r="C4" s="44" t="s">
        <v>36</v>
      </c>
      <c r="D4" s="43" t="s">
        <v>36</v>
      </c>
      <c r="E4" s="43" t="s">
        <v>36</v>
      </c>
      <c r="F4" s="44" t="s">
        <v>36</v>
      </c>
      <c r="G4" s="44" t="s">
        <v>36</v>
      </c>
      <c r="H4" s="45" t="s">
        <v>0</v>
      </c>
      <c r="I4" s="88" t="s">
        <v>97</v>
      </c>
      <c r="J4" s="5"/>
      <c r="K4" s="15"/>
      <c r="L4" s="10" t="s">
        <v>2</v>
      </c>
    </row>
    <row r="5" spans="1:14" ht="15.75" thickBot="1" x14ac:dyDescent="0.3">
      <c r="B5" s="82">
        <v>0.375</v>
      </c>
      <c r="C5" s="44" t="s">
        <v>43</v>
      </c>
      <c r="D5" s="57" t="s">
        <v>20</v>
      </c>
      <c r="E5" s="31" t="s">
        <v>95</v>
      </c>
      <c r="F5" s="57" t="s">
        <v>20</v>
      </c>
      <c r="G5" s="44" t="s">
        <v>41</v>
      </c>
      <c r="H5" s="57" t="s">
        <v>20</v>
      </c>
      <c r="I5" s="88" t="s">
        <v>97</v>
      </c>
      <c r="J5" s="32" t="s">
        <v>8</v>
      </c>
      <c r="K5" s="7"/>
      <c r="L5" s="8" t="s">
        <v>3</v>
      </c>
    </row>
    <row r="6" spans="1:14" ht="15" x14ac:dyDescent="0.25">
      <c r="B6" s="82">
        <v>0.39583333333333331</v>
      </c>
      <c r="C6" s="44" t="s">
        <v>43</v>
      </c>
      <c r="D6" s="31" t="s">
        <v>94</v>
      </c>
      <c r="E6" s="31" t="s">
        <v>95</v>
      </c>
      <c r="F6" s="57" t="s">
        <v>20</v>
      </c>
      <c r="G6" s="44" t="s">
        <v>41</v>
      </c>
      <c r="H6" s="57" t="s">
        <v>20</v>
      </c>
      <c r="I6" s="88" t="s">
        <v>98</v>
      </c>
      <c r="J6" s="6"/>
      <c r="K6" s="28"/>
      <c r="L6" s="29" t="s">
        <v>4</v>
      </c>
    </row>
    <row r="7" spans="1:14" ht="13.5" customHeight="1" thickBot="1" x14ac:dyDescent="0.3">
      <c r="B7" s="82">
        <v>0.4375</v>
      </c>
      <c r="C7" s="42" t="s">
        <v>37</v>
      </c>
      <c r="D7" s="31" t="s">
        <v>94</v>
      </c>
      <c r="E7" s="41" t="s">
        <v>20</v>
      </c>
      <c r="F7" s="57" t="s">
        <v>20</v>
      </c>
      <c r="G7" s="42" t="s">
        <v>47</v>
      </c>
      <c r="H7" s="44" t="s">
        <v>43</v>
      </c>
      <c r="I7" s="88" t="s">
        <v>99</v>
      </c>
      <c r="J7" s="4"/>
      <c r="K7" s="16"/>
      <c r="L7" s="17" t="s">
        <v>5</v>
      </c>
    </row>
    <row r="8" spans="1:14" ht="13.5" customHeight="1" thickBot="1" x14ac:dyDescent="0.3">
      <c r="B8" s="82">
        <v>0.47916666666666669</v>
      </c>
      <c r="C8" s="42" t="s">
        <v>37</v>
      </c>
      <c r="D8" s="31" t="s">
        <v>94</v>
      </c>
      <c r="E8" s="41" t="s">
        <v>20</v>
      </c>
      <c r="F8" s="57" t="s">
        <v>20</v>
      </c>
      <c r="G8" s="42" t="s">
        <v>47</v>
      </c>
      <c r="H8" s="44" t="s">
        <v>43</v>
      </c>
      <c r="I8" s="88" t="s">
        <v>99</v>
      </c>
      <c r="J8" s="32" t="s">
        <v>9</v>
      </c>
      <c r="K8" s="19"/>
      <c r="L8" s="18" t="s">
        <v>21</v>
      </c>
    </row>
    <row r="9" spans="1:14" ht="15" x14ac:dyDescent="0.25">
      <c r="B9" s="82">
        <v>0.50694444444444442</v>
      </c>
      <c r="C9" s="30" t="s">
        <v>38</v>
      </c>
      <c r="D9" s="30" t="s">
        <v>38</v>
      </c>
      <c r="E9" s="30" t="s">
        <v>79</v>
      </c>
      <c r="F9" s="42" t="s">
        <v>96</v>
      </c>
      <c r="G9" s="30" t="s">
        <v>38</v>
      </c>
      <c r="H9" s="30" t="s">
        <v>38</v>
      </c>
      <c r="I9" s="87" t="s">
        <v>38</v>
      </c>
      <c r="J9" s="4"/>
    </row>
    <row r="10" spans="1:14" ht="15" x14ac:dyDescent="0.25">
      <c r="B10" s="82">
        <v>0.5625</v>
      </c>
      <c r="C10" s="57" t="s">
        <v>20</v>
      </c>
      <c r="D10" s="43" t="s">
        <v>41</v>
      </c>
      <c r="E10" s="42" t="s">
        <v>48</v>
      </c>
      <c r="F10" s="42" t="s">
        <v>96</v>
      </c>
      <c r="G10" s="42" t="s">
        <v>48</v>
      </c>
      <c r="H10" s="43" t="s">
        <v>41</v>
      </c>
      <c r="I10" s="88" t="s">
        <v>99</v>
      </c>
      <c r="J10" s="4"/>
    </row>
    <row r="11" spans="1:14" ht="15" x14ac:dyDescent="0.25">
      <c r="B11" s="82">
        <v>0.60069444444444442</v>
      </c>
      <c r="C11" s="57" t="s">
        <v>20</v>
      </c>
      <c r="D11" s="43" t="s">
        <v>41</v>
      </c>
      <c r="E11" s="42" t="s">
        <v>48</v>
      </c>
      <c r="F11" s="42" t="s">
        <v>96</v>
      </c>
      <c r="G11" s="42" t="s">
        <v>48</v>
      </c>
      <c r="H11" s="43" t="s">
        <v>41</v>
      </c>
      <c r="I11" s="88" t="s">
        <v>99</v>
      </c>
      <c r="J11" s="4"/>
    </row>
    <row r="12" spans="1:14" ht="15" x14ac:dyDescent="0.25">
      <c r="B12" s="82">
        <v>0.63888888888888895</v>
      </c>
      <c r="C12" s="57" t="s">
        <v>20</v>
      </c>
      <c r="D12" s="30" t="s">
        <v>40</v>
      </c>
      <c r="E12" s="42" t="s">
        <v>48</v>
      </c>
      <c r="F12" s="42" t="s">
        <v>96</v>
      </c>
      <c r="G12" s="42" t="s">
        <v>48</v>
      </c>
      <c r="H12" s="30" t="s">
        <v>40</v>
      </c>
      <c r="I12" s="88" t="s">
        <v>100</v>
      </c>
      <c r="J12" s="4"/>
      <c r="K12" s="5"/>
      <c r="L12" s="5"/>
      <c r="M12" s="1"/>
    </row>
    <row r="13" spans="1:14" ht="15" x14ac:dyDescent="0.25">
      <c r="B13" s="82">
        <v>0.68402777777777779</v>
      </c>
      <c r="C13" s="42" t="s">
        <v>47</v>
      </c>
      <c r="D13" s="30" t="s">
        <v>40</v>
      </c>
      <c r="E13" s="42" t="s">
        <v>48</v>
      </c>
      <c r="F13" s="42" t="s">
        <v>96</v>
      </c>
      <c r="G13" s="42" t="s">
        <v>48</v>
      </c>
      <c r="H13" s="30" t="s">
        <v>40</v>
      </c>
      <c r="I13" s="88" t="s">
        <v>100</v>
      </c>
      <c r="J13" s="4"/>
      <c r="K13" s="4"/>
      <c r="L13" s="4"/>
      <c r="M13" s="1"/>
    </row>
    <row r="14" spans="1:14" ht="15" x14ac:dyDescent="0.25">
      <c r="B14" s="82">
        <v>0.72222222222222221</v>
      </c>
      <c r="C14" s="42" t="s">
        <v>47</v>
      </c>
      <c r="D14" s="30" t="s">
        <v>75</v>
      </c>
      <c r="E14" s="42" t="s">
        <v>48</v>
      </c>
      <c r="F14" s="30" t="s">
        <v>22</v>
      </c>
      <c r="G14" s="42" t="s">
        <v>48</v>
      </c>
      <c r="H14" s="30" t="s">
        <v>75</v>
      </c>
      <c r="I14" s="87" t="s">
        <v>75</v>
      </c>
      <c r="J14" s="4"/>
      <c r="K14" s="5"/>
      <c r="L14" s="5"/>
      <c r="M14" s="1"/>
    </row>
    <row r="15" spans="1:14" ht="15" x14ac:dyDescent="0.25">
      <c r="B15" s="82">
        <v>0.75347222222222221</v>
      </c>
      <c r="C15" s="30" t="s">
        <v>22</v>
      </c>
      <c r="D15" s="43" t="s">
        <v>41</v>
      </c>
      <c r="E15" s="30" t="s">
        <v>22</v>
      </c>
      <c r="F15" s="44" t="s">
        <v>24</v>
      </c>
      <c r="G15" s="30" t="s">
        <v>22</v>
      </c>
      <c r="H15" s="43" t="s">
        <v>24</v>
      </c>
      <c r="I15" s="88" t="s">
        <v>89</v>
      </c>
      <c r="J15" s="4"/>
      <c r="K15" s="6"/>
      <c r="L15" s="6"/>
      <c r="M15" s="2"/>
      <c r="N15" s="3"/>
    </row>
    <row r="16" spans="1:14" ht="15" x14ac:dyDescent="0.25">
      <c r="B16" s="82">
        <v>0.79166666666666663</v>
      </c>
      <c r="C16" s="45" t="s">
        <v>40</v>
      </c>
      <c r="D16" s="43" t="s">
        <v>41</v>
      </c>
      <c r="E16" s="44" t="s">
        <v>41</v>
      </c>
      <c r="F16" s="44" t="s">
        <v>24</v>
      </c>
      <c r="G16" s="43" t="s">
        <v>41</v>
      </c>
      <c r="H16" s="43" t="s">
        <v>24</v>
      </c>
      <c r="I16" s="88" t="s">
        <v>89</v>
      </c>
      <c r="J16" s="4"/>
      <c r="K16" s="6"/>
      <c r="L16" s="6"/>
      <c r="M16" s="2"/>
      <c r="N16" s="3"/>
    </row>
    <row r="17" spans="1:15" ht="15" x14ac:dyDescent="0.25">
      <c r="B17" s="82">
        <v>0.83333333333333337</v>
      </c>
      <c r="C17" s="45" t="s">
        <v>40</v>
      </c>
      <c r="D17" s="43" t="s">
        <v>41</v>
      </c>
      <c r="E17" s="44" t="s">
        <v>41</v>
      </c>
      <c r="F17" s="44" t="s">
        <v>41</v>
      </c>
      <c r="G17" s="43" t="s">
        <v>41</v>
      </c>
      <c r="H17" s="44" t="s">
        <v>23</v>
      </c>
      <c r="I17" s="88" t="s">
        <v>89</v>
      </c>
      <c r="J17" s="4"/>
      <c r="K17" s="5"/>
      <c r="L17" s="5"/>
      <c r="M17" s="2"/>
      <c r="N17" s="3"/>
    </row>
    <row r="18" spans="1:15" ht="15" x14ac:dyDescent="0.25">
      <c r="B18" s="82">
        <v>0.875</v>
      </c>
      <c r="C18" s="30" t="s">
        <v>92</v>
      </c>
      <c r="D18" s="43" t="s">
        <v>41</v>
      </c>
      <c r="E18" s="44" t="s">
        <v>23</v>
      </c>
      <c r="F18" s="44" t="s">
        <v>41</v>
      </c>
      <c r="G18" s="30" t="s">
        <v>18</v>
      </c>
      <c r="H18" s="44" t="s">
        <v>23</v>
      </c>
      <c r="I18" s="88" t="s">
        <v>89</v>
      </c>
      <c r="J18" s="4"/>
      <c r="K18" s="6"/>
      <c r="L18" s="6"/>
      <c r="M18" s="2"/>
      <c r="N18" s="3"/>
    </row>
    <row r="19" spans="1:15" ht="15.75" thickBot="1" x14ac:dyDescent="0.3">
      <c r="B19" s="82">
        <v>0.91666666666666663</v>
      </c>
      <c r="C19" s="43" t="s">
        <v>36</v>
      </c>
      <c r="D19" s="43" t="s">
        <v>36</v>
      </c>
      <c r="E19" s="44" t="s">
        <v>23</v>
      </c>
      <c r="F19" s="44" t="s">
        <v>36</v>
      </c>
      <c r="G19" s="44" t="s">
        <v>36</v>
      </c>
      <c r="H19" s="44" t="s">
        <v>36</v>
      </c>
      <c r="I19" s="88" t="s">
        <v>89</v>
      </c>
      <c r="J19" s="4"/>
      <c r="K19" s="6"/>
      <c r="L19" s="6"/>
      <c r="M19" s="2"/>
      <c r="N19" s="3"/>
    </row>
    <row r="20" spans="1:15" ht="15.75" thickBot="1" x14ac:dyDescent="0.3">
      <c r="B20" s="83">
        <v>0.95833333333333304</v>
      </c>
      <c r="C20" s="84" t="s">
        <v>42</v>
      </c>
      <c r="D20" s="85" t="s">
        <v>42</v>
      </c>
      <c r="E20" s="86" t="s">
        <v>36</v>
      </c>
      <c r="F20" s="85" t="s">
        <v>42</v>
      </c>
      <c r="G20" s="84" t="s">
        <v>42</v>
      </c>
      <c r="H20" s="84" t="s">
        <v>42</v>
      </c>
      <c r="I20" s="89" t="s">
        <v>89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9</v>
      </c>
      <c r="D21" s="33">
        <f ca="1">[1]!CountCcolor(D3:D20,K6) + NOW()*0</f>
        <v>16</v>
      </c>
      <c r="E21" s="33">
        <f ca="1">[1]!CountCcolor(E3:E20,K6) + NOW()*0</f>
        <v>13</v>
      </c>
      <c r="F21" s="33">
        <f ca="1">[1]!CountCcolor(F3:F20,K6) + NOW()*0</f>
        <v>6</v>
      </c>
      <c r="G21" s="33">
        <f ca="1">[1]!CountCcolor(G3:G20,K6) + NOW()*0</f>
        <v>13</v>
      </c>
      <c r="H21" s="33">
        <f ca="1">[1]!CountCcolor(H3:H20,K6) + NOW()*0</f>
        <v>9</v>
      </c>
      <c r="I21" s="37">
        <f ca="1">[1]!CountCcolor(I3:I20,K6) + NOW()*0</f>
        <v>18</v>
      </c>
      <c r="J21" s="34">
        <f ca="1">SUM(C21:I21)</f>
        <v>84</v>
      </c>
      <c r="K21" s="6"/>
      <c r="M21" s="2"/>
      <c r="N21" s="3"/>
    </row>
    <row r="22" spans="1:15" ht="15.75" thickBot="1" x14ac:dyDescent="0.3">
      <c r="B22" s="161"/>
      <c r="C22" s="35">
        <f ca="1">C21/18*100%</f>
        <v>0.5</v>
      </c>
      <c r="D22" s="35">
        <f t="shared" ref="D22:I22" ca="1" si="0">D21/18*100%</f>
        <v>0.88888888888888884</v>
      </c>
      <c r="E22" s="35">
        <f t="shared" ca="1" si="0"/>
        <v>0.72222222222222221</v>
      </c>
      <c r="F22" s="35">
        <f t="shared" ca="1" si="0"/>
        <v>0.33333333333333331</v>
      </c>
      <c r="G22" s="35">
        <f t="shared" ca="1" si="0"/>
        <v>0.72222222222222221</v>
      </c>
      <c r="H22" s="35">
        <f t="shared" ca="1" si="0"/>
        <v>0.5</v>
      </c>
      <c r="I22" s="36">
        <f t="shared" ca="1" si="0"/>
        <v>1</v>
      </c>
      <c r="J22" s="27">
        <f ca="1">AVERAGE(C22:I22)</f>
        <v>0.66666666666666674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H20" sqref="H20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80" t="s">
        <v>10</v>
      </c>
      <c r="C2" s="81">
        <v>44137</v>
      </c>
      <c r="D2" s="81">
        <v>44138</v>
      </c>
      <c r="E2" s="81">
        <v>44139</v>
      </c>
      <c r="F2" s="81">
        <v>44140</v>
      </c>
      <c r="G2" s="81">
        <v>44141</v>
      </c>
      <c r="H2" s="81">
        <v>44142</v>
      </c>
      <c r="I2" s="81">
        <v>44143</v>
      </c>
      <c r="J2" s="4"/>
      <c r="K2" s="12"/>
      <c r="L2" s="13" t="s">
        <v>19</v>
      </c>
      <c r="M2" s="1"/>
    </row>
    <row r="3" spans="1:14" ht="15" x14ac:dyDescent="0.25">
      <c r="B3" s="82">
        <v>0.30555555555555552</v>
      </c>
      <c r="C3" s="45" t="s">
        <v>0</v>
      </c>
      <c r="D3" s="45" t="s">
        <v>0</v>
      </c>
      <c r="E3" s="45" t="s">
        <v>0</v>
      </c>
      <c r="F3" s="45" t="s">
        <v>0</v>
      </c>
      <c r="G3" s="45" t="s">
        <v>0</v>
      </c>
      <c r="H3" s="45" t="s">
        <v>90</v>
      </c>
      <c r="I3" s="87" t="s">
        <v>109</v>
      </c>
      <c r="J3" s="5"/>
      <c r="K3" s="14"/>
      <c r="L3" s="9" t="s">
        <v>1</v>
      </c>
      <c r="M3" s="1"/>
    </row>
    <row r="4" spans="1:14" ht="13.5" customHeight="1" thickBot="1" x14ac:dyDescent="0.3">
      <c r="B4" s="82">
        <v>0.33333333333333331</v>
      </c>
      <c r="C4" s="44" t="s">
        <v>36</v>
      </c>
      <c r="D4" s="44" t="s">
        <v>36</v>
      </c>
      <c r="E4" s="44" t="s">
        <v>36</v>
      </c>
      <c r="F4" s="44" t="s">
        <v>36</v>
      </c>
      <c r="G4" s="44" t="s">
        <v>36</v>
      </c>
      <c r="H4" s="45" t="s">
        <v>0</v>
      </c>
      <c r="I4" s="88" t="s">
        <v>97</v>
      </c>
      <c r="J4" s="5"/>
      <c r="K4" s="15"/>
      <c r="L4" s="10" t="s">
        <v>2</v>
      </c>
    </row>
    <row r="5" spans="1:14" ht="15.75" thickBot="1" x14ac:dyDescent="0.3">
      <c r="B5" s="82">
        <v>0.375</v>
      </c>
      <c r="C5" s="44" t="s">
        <v>43</v>
      </c>
      <c r="D5" s="44" t="s">
        <v>41</v>
      </c>
      <c r="E5" s="57" t="s">
        <v>20</v>
      </c>
      <c r="F5" s="43" t="s">
        <v>41</v>
      </c>
      <c r="G5" s="43" t="s">
        <v>41</v>
      </c>
      <c r="H5" s="57" t="s">
        <v>20</v>
      </c>
      <c r="I5" s="88" t="s">
        <v>97</v>
      </c>
      <c r="J5" s="32" t="s">
        <v>8</v>
      </c>
      <c r="K5" s="7"/>
      <c r="L5" s="8" t="s">
        <v>3</v>
      </c>
    </row>
    <row r="6" spans="1:14" ht="15" x14ac:dyDescent="0.25">
      <c r="B6" s="82">
        <v>0.39583333333333331</v>
      </c>
      <c r="C6" s="44" t="s">
        <v>43</v>
      </c>
      <c r="D6" s="44" t="s">
        <v>41</v>
      </c>
      <c r="E6" s="57" t="s">
        <v>20</v>
      </c>
      <c r="F6" s="43" t="s">
        <v>41</v>
      </c>
      <c r="G6" s="43" t="s">
        <v>41</v>
      </c>
      <c r="H6" s="57" t="s">
        <v>20</v>
      </c>
      <c r="I6" s="88" t="s">
        <v>98</v>
      </c>
      <c r="J6" s="6"/>
      <c r="K6" s="28"/>
      <c r="L6" s="29" t="s">
        <v>4</v>
      </c>
    </row>
    <row r="7" spans="1:14" ht="13.5" customHeight="1" thickBot="1" x14ac:dyDescent="0.3">
      <c r="B7" s="82">
        <v>0.4375</v>
      </c>
      <c r="C7" s="42" t="s">
        <v>37</v>
      </c>
      <c r="D7" s="44" t="s">
        <v>41</v>
      </c>
      <c r="E7" s="30" t="s">
        <v>103</v>
      </c>
      <c r="F7" s="30" t="s">
        <v>103</v>
      </c>
      <c r="G7" s="42" t="s">
        <v>47</v>
      </c>
      <c r="H7" s="44" t="s">
        <v>41</v>
      </c>
      <c r="I7" s="88" t="s">
        <v>99</v>
      </c>
      <c r="J7" s="4"/>
      <c r="K7" s="16"/>
      <c r="L7" s="17" t="s">
        <v>5</v>
      </c>
    </row>
    <row r="8" spans="1:14" ht="13.5" customHeight="1" thickBot="1" x14ac:dyDescent="0.3">
      <c r="B8" s="82">
        <v>0.47916666666666669</v>
      </c>
      <c r="C8" s="42" t="s">
        <v>37</v>
      </c>
      <c r="D8" s="44" t="s">
        <v>41</v>
      </c>
      <c r="E8" s="30" t="s">
        <v>40</v>
      </c>
      <c r="F8" s="30" t="s">
        <v>40</v>
      </c>
      <c r="G8" s="42" t="s">
        <v>47</v>
      </c>
      <c r="H8" s="44" t="s">
        <v>41</v>
      </c>
      <c r="I8" s="88" t="s">
        <v>99</v>
      </c>
      <c r="J8" s="32" t="s">
        <v>9</v>
      </c>
      <c r="K8" s="19"/>
      <c r="L8" s="18" t="s">
        <v>21</v>
      </c>
    </row>
    <row r="9" spans="1:14" ht="15" x14ac:dyDescent="0.25">
      <c r="B9" s="82">
        <v>0.50694444444444442</v>
      </c>
      <c r="C9" s="30" t="s">
        <v>38</v>
      </c>
      <c r="D9" s="30" t="s">
        <v>38</v>
      </c>
      <c r="E9" s="30" t="s">
        <v>79</v>
      </c>
      <c r="F9" s="30" t="s">
        <v>79</v>
      </c>
      <c r="G9" s="30" t="s">
        <v>38</v>
      </c>
      <c r="H9" s="30" t="s">
        <v>38</v>
      </c>
      <c r="I9" s="87" t="s">
        <v>38</v>
      </c>
      <c r="J9" s="4"/>
    </row>
    <row r="10" spans="1:14" ht="15" x14ac:dyDescent="0.25">
      <c r="B10" s="82">
        <v>0.5625</v>
      </c>
      <c r="C10" s="43" t="s">
        <v>41</v>
      </c>
      <c r="D10" s="43" t="s">
        <v>41</v>
      </c>
      <c r="E10" s="42" t="s">
        <v>48</v>
      </c>
      <c r="F10" s="41" t="s">
        <v>102</v>
      </c>
      <c r="G10" s="42" t="s">
        <v>48</v>
      </c>
      <c r="H10" s="44" t="s">
        <v>41</v>
      </c>
      <c r="I10" s="88" t="s">
        <v>99</v>
      </c>
      <c r="J10" s="4"/>
    </row>
    <row r="11" spans="1:14" ht="15" x14ac:dyDescent="0.25">
      <c r="B11" s="82">
        <v>0.60069444444444442</v>
      </c>
      <c r="C11" s="43" t="s">
        <v>41</v>
      </c>
      <c r="D11" s="43" t="s">
        <v>41</v>
      </c>
      <c r="E11" s="42" t="s">
        <v>48</v>
      </c>
      <c r="F11" s="41" t="s">
        <v>102</v>
      </c>
      <c r="G11" s="42" t="s">
        <v>48</v>
      </c>
      <c r="H11" s="44" t="s">
        <v>41</v>
      </c>
      <c r="I11" s="88" t="s">
        <v>99</v>
      </c>
      <c r="J11" s="4"/>
    </row>
    <row r="12" spans="1:14" ht="15" x14ac:dyDescent="0.25">
      <c r="B12" s="82">
        <v>0.63888888888888895</v>
      </c>
      <c r="C12" s="43" t="s">
        <v>41</v>
      </c>
      <c r="D12" s="30" t="s">
        <v>40</v>
      </c>
      <c r="E12" s="42" t="s">
        <v>48</v>
      </c>
      <c r="F12" s="41" t="s">
        <v>102</v>
      </c>
      <c r="G12" s="42" t="s">
        <v>48</v>
      </c>
      <c r="H12" s="30" t="s">
        <v>103</v>
      </c>
      <c r="I12" s="88" t="s">
        <v>100</v>
      </c>
      <c r="J12" s="4"/>
      <c r="K12" s="5"/>
      <c r="L12" s="5"/>
      <c r="M12" s="1"/>
    </row>
    <row r="13" spans="1:14" ht="15" x14ac:dyDescent="0.25">
      <c r="B13" s="82">
        <v>0.68402777777777779</v>
      </c>
      <c r="C13" s="42" t="s">
        <v>47</v>
      </c>
      <c r="D13" s="30" t="s">
        <v>40</v>
      </c>
      <c r="E13" s="42" t="s">
        <v>48</v>
      </c>
      <c r="F13" s="41" t="s">
        <v>102</v>
      </c>
      <c r="G13" s="42" t="s">
        <v>48</v>
      </c>
      <c r="H13" s="30" t="s">
        <v>40</v>
      </c>
      <c r="I13" s="88" t="s">
        <v>100</v>
      </c>
      <c r="J13" s="4"/>
      <c r="K13" s="4"/>
      <c r="L13" s="4"/>
      <c r="M13" s="1"/>
    </row>
    <row r="14" spans="1:14" ht="15" x14ac:dyDescent="0.25">
      <c r="B14" s="82">
        <v>0.72222222222222221</v>
      </c>
      <c r="C14" s="42" t="s">
        <v>47</v>
      </c>
      <c r="D14" s="30" t="s">
        <v>75</v>
      </c>
      <c r="E14" s="42" t="s">
        <v>48</v>
      </c>
      <c r="F14" s="30" t="s">
        <v>22</v>
      </c>
      <c r="G14" s="42" t="s">
        <v>48</v>
      </c>
      <c r="H14" s="30" t="s">
        <v>75</v>
      </c>
      <c r="I14" s="87" t="s">
        <v>75</v>
      </c>
      <c r="J14" s="4"/>
      <c r="K14" s="5"/>
      <c r="L14" s="5"/>
      <c r="M14" s="1"/>
    </row>
    <row r="15" spans="1:14" ht="15" x14ac:dyDescent="0.25">
      <c r="B15" s="82">
        <v>0.75347222222222221</v>
      </c>
      <c r="C15" s="30" t="s">
        <v>22</v>
      </c>
      <c r="D15" s="43" t="s">
        <v>41</v>
      </c>
      <c r="E15" s="30" t="s">
        <v>22</v>
      </c>
      <c r="F15" s="43" t="s">
        <v>41</v>
      </c>
      <c r="G15" s="30" t="s">
        <v>22</v>
      </c>
      <c r="H15" s="41" t="s">
        <v>20</v>
      </c>
      <c r="I15" s="88" t="s">
        <v>89</v>
      </c>
      <c r="J15" s="4"/>
      <c r="K15" s="6"/>
      <c r="L15" s="6"/>
      <c r="M15" s="2"/>
      <c r="N15" s="3"/>
    </row>
    <row r="16" spans="1:14" ht="15" x14ac:dyDescent="0.25">
      <c r="B16" s="82">
        <v>0.79166666666666663</v>
      </c>
      <c r="C16" s="30" t="s">
        <v>40</v>
      </c>
      <c r="D16" s="43" t="s">
        <v>41</v>
      </c>
      <c r="E16" s="42" t="s">
        <v>101</v>
      </c>
      <c r="F16" s="43" t="s">
        <v>41</v>
      </c>
      <c r="G16" s="43" t="s">
        <v>41</v>
      </c>
      <c r="H16" s="41" t="s">
        <v>20</v>
      </c>
      <c r="I16" s="88" t="s">
        <v>89</v>
      </c>
      <c r="J16" s="4"/>
      <c r="K16" s="6"/>
      <c r="L16" s="6"/>
      <c r="M16" s="2"/>
      <c r="N16" s="3"/>
    </row>
    <row r="17" spans="1:15" ht="15" x14ac:dyDescent="0.25">
      <c r="B17" s="82">
        <v>0.83333333333333337</v>
      </c>
      <c r="C17" s="30" t="s">
        <v>40</v>
      </c>
      <c r="D17" s="43" t="s">
        <v>41</v>
      </c>
      <c r="E17" s="42" t="s">
        <v>101</v>
      </c>
      <c r="F17" s="43" t="s">
        <v>41</v>
      </c>
      <c r="G17" s="43" t="s">
        <v>41</v>
      </c>
      <c r="H17" s="44" t="s">
        <v>41</v>
      </c>
      <c r="I17" s="88" t="s">
        <v>89</v>
      </c>
      <c r="J17" s="4"/>
      <c r="K17" s="5"/>
      <c r="L17" s="5"/>
      <c r="M17" s="2"/>
      <c r="N17" s="3"/>
    </row>
    <row r="18" spans="1:15" ht="15" x14ac:dyDescent="0.25">
      <c r="B18" s="82">
        <v>0.875</v>
      </c>
      <c r="C18" s="30" t="s">
        <v>92</v>
      </c>
      <c r="D18" s="43" t="s">
        <v>41</v>
      </c>
      <c r="E18" s="42" t="s">
        <v>101</v>
      </c>
      <c r="F18" s="43" t="s">
        <v>41</v>
      </c>
      <c r="G18" s="45" t="s">
        <v>18</v>
      </c>
      <c r="H18" s="44" t="s">
        <v>41</v>
      </c>
      <c r="I18" s="88" t="s">
        <v>89</v>
      </c>
      <c r="J18" s="4"/>
      <c r="K18" s="6"/>
      <c r="L18" s="6"/>
      <c r="M18" s="2"/>
      <c r="N18" s="3"/>
    </row>
    <row r="19" spans="1:15" ht="15.75" thickBot="1" x14ac:dyDescent="0.3">
      <c r="B19" s="82">
        <v>0.91666666666666663</v>
      </c>
      <c r="C19" s="44" t="s">
        <v>36</v>
      </c>
      <c r="D19" s="44" t="s">
        <v>36</v>
      </c>
      <c r="E19" s="42" t="s">
        <v>101</v>
      </c>
      <c r="F19" s="44" t="s">
        <v>36</v>
      </c>
      <c r="G19" s="44" t="s">
        <v>36</v>
      </c>
      <c r="H19" s="44" t="s">
        <v>36</v>
      </c>
      <c r="I19" s="88" t="s">
        <v>89</v>
      </c>
      <c r="J19" s="4"/>
      <c r="K19" s="6"/>
      <c r="L19" s="6"/>
      <c r="M19" s="2"/>
      <c r="N19" s="3"/>
    </row>
    <row r="20" spans="1:15" ht="15.75" thickBot="1" x14ac:dyDescent="0.3">
      <c r="B20" s="83">
        <v>0.95833333333333304</v>
      </c>
      <c r="C20" s="84" t="s">
        <v>42</v>
      </c>
      <c r="D20" s="85" t="s">
        <v>42</v>
      </c>
      <c r="E20" s="86" t="s">
        <v>36</v>
      </c>
      <c r="F20" s="85" t="s">
        <v>42</v>
      </c>
      <c r="G20" s="85" t="s">
        <v>42</v>
      </c>
      <c r="H20" s="84" t="s">
        <v>42</v>
      </c>
      <c r="I20" s="89" t="s">
        <v>89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13</v>
      </c>
      <c r="D21" s="33">
        <f ca="1">[1]!CountCcolor(D3:D20,K6) + NOW()*0</f>
        <v>10</v>
      </c>
      <c r="E21" s="33">
        <f ca="1">[1]!CountCcolor(E3:E20,K6) + NOW()*0</f>
        <v>13</v>
      </c>
      <c r="F21" s="33">
        <f ca="1">[1]!CountCcolor(F3:F20,K6) + NOW()*0</f>
        <v>14</v>
      </c>
      <c r="G21" s="33">
        <f ca="1">[1]!CountCcolor(G3:G20,K6) + NOW()*0</f>
        <v>13</v>
      </c>
      <c r="H21" s="33">
        <f ca="1">[1]!CountCcolor(H3:H20,K6) + NOW()*0</f>
        <v>7</v>
      </c>
      <c r="I21" s="37">
        <f ca="1">[1]!CountCcolor(I3:I20,K6) + NOW()*0</f>
        <v>18</v>
      </c>
      <c r="J21" s="34">
        <f ca="1">SUM(C21:I21)</f>
        <v>88</v>
      </c>
      <c r="K21" s="6"/>
      <c r="M21" s="2"/>
      <c r="N21" s="3"/>
    </row>
    <row r="22" spans="1:15" ht="15.75" thickBot="1" x14ac:dyDescent="0.3">
      <c r="B22" s="161"/>
      <c r="C22" s="35">
        <f ca="1">C21/18*100%</f>
        <v>0.72222222222222221</v>
      </c>
      <c r="D22" s="35">
        <f t="shared" ref="D22:I22" ca="1" si="0">D21/18*100%</f>
        <v>0.55555555555555558</v>
      </c>
      <c r="E22" s="35">
        <f t="shared" ca="1" si="0"/>
        <v>0.72222222222222221</v>
      </c>
      <c r="F22" s="35">
        <f t="shared" ca="1" si="0"/>
        <v>0.77777777777777779</v>
      </c>
      <c r="G22" s="35">
        <f t="shared" ca="1" si="0"/>
        <v>0.72222222222222221</v>
      </c>
      <c r="H22" s="35">
        <f t="shared" ca="1" si="0"/>
        <v>0.3888888888888889</v>
      </c>
      <c r="I22" s="36">
        <f t="shared" ca="1" si="0"/>
        <v>1</v>
      </c>
      <c r="J22" s="27">
        <f ca="1">AVERAGE(C22:I22)</f>
        <v>0.69841269841269848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I19" sqref="I19:I20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90" t="s">
        <v>10</v>
      </c>
      <c r="C2" s="91">
        <v>44144</v>
      </c>
      <c r="D2" s="91">
        <v>44145</v>
      </c>
      <c r="E2" s="91">
        <v>44146</v>
      </c>
      <c r="F2" s="91">
        <v>44147</v>
      </c>
      <c r="G2" s="91">
        <v>44148</v>
      </c>
      <c r="H2" s="91">
        <v>44149</v>
      </c>
      <c r="I2" s="92">
        <v>44150</v>
      </c>
      <c r="J2" s="4"/>
      <c r="K2" s="12"/>
      <c r="L2" s="13" t="s">
        <v>19</v>
      </c>
      <c r="M2" s="1"/>
    </row>
    <row r="3" spans="1:14" ht="15" x14ac:dyDescent="0.25">
      <c r="B3" s="93">
        <v>0.29166666666666669</v>
      </c>
      <c r="C3" s="45" t="s">
        <v>0</v>
      </c>
      <c r="D3" s="30" t="s">
        <v>0</v>
      </c>
      <c r="E3" s="30" t="s">
        <v>0</v>
      </c>
      <c r="F3" s="45" t="s">
        <v>115</v>
      </c>
      <c r="G3" s="45" t="s">
        <v>0</v>
      </c>
      <c r="H3" s="30" t="s">
        <v>90</v>
      </c>
      <c r="I3" s="100" t="s">
        <v>90</v>
      </c>
      <c r="J3" s="5"/>
      <c r="K3" s="14"/>
      <c r="L3" s="9" t="s">
        <v>1</v>
      </c>
      <c r="M3" s="1"/>
    </row>
    <row r="4" spans="1:14" ht="13.5" customHeight="1" thickBot="1" x14ac:dyDescent="0.3">
      <c r="B4" s="93">
        <v>0.33333333333333331</v>
      </c>
      <c r="C4" s="44" t="s">
        <v>36</v>
      </c>
      <c r="D4" s="44" t="s">
        <v>36</v>
      </c>
      <c r="E4" s="43" t="s">
        <v>36</v>
      </c>
      <c r="F4" s="44" t="s">
        <v>36</v>
      </c>
      <c r="G4" s="44" t="s">
        <v>36</v>
      </c>
      <c r="H4" s="45" t="s">
        <v>0</v>
      </c>
      <c r="I4" s="101" t="s">
        <v>0</v>
      </c>
      <c r="J4" s="5"/>
      <c r="K4" s="15"/>
      <c r="L4" s="10" t="s">
        <v>2</v>
      </c>
    </row>
    <row r="5" spans="1:14" ht="15.75" thickBot="1" x14ac:dyDescent="0.3">
      <c r="B5" s="93">
        <v>0.375</v>
      </c>
      <c r="C5" s="31" t="s">
        <v>104</v>
      </c>
      <c r="D5" s="57" t="s">
        <v>20</v>
      </c>
      <c r="E5" s="44" t="s">
        <v>41</v>
      </c>
      <c r="F5" s="44" t="s">
        <v>41</v>
      </c>
      <c r="G5" s="44" t="s">
        <v>108</v>
      </c>
      <c r="H5" s="65" t="s">
        <v>107</v>
      </c>
      <c r="I5" s="98" t="s">
        <v>41</v>
      </c>
      <c r="J5" s="32" t="s">
        <v>8</v>
      </c>
      <c r="K5" s="7"/>
      <c r="L5" s="8" t="s">
        <v>3</v>
      </c>
    </row>
    <row r="6" spans="1:14" ht="15" x14ac:dyDescent="0.25">
      <c r="B6" s="93">
        <v>0.39583333333333331</v>
      </c>
      <c r="C6" s="31" t="s">
        <v>104</v>
      </c>
      <c r="D6" s="57" t="s">
        <v>20</v>
      </c>
      <c r="E6" s="44" t="s">
        <v>41</v>
      </c>
      <c r="F6" s="44" t="s">
        <v>41</v>
      </c>
      <c r="G6" s="44" t="s">
        <v>108</v>
      </c>
      <c r="H6" s="65" t="s">
        <v>107</v>
      </c>
      <c r="I6" s="98" t="s">
        <v>41</v>
      </c>
      <c r="J6" s="6"/>
      <c r="K6" s="28"/>
      <c r="L6" s="29" t="s">
        <v>4</v>
      </c>
    </row>
    <row r="7" spans="1:14" ht="13.5" customHeight="1" thickBot="1" x14ac:dyDescent="0.3">
      <c r="B7" s="93">
        <v>0.4375</v>
      </c>
      <c r="C7" s="42" t="s">
        <v>37</v>
      </c>
      <c r="D7" s="41" t="s">
        <v>20</v>
      </c>
      <c r="E7" s="44" t="s">
        <v>41</v>
      </c>
      <c r="F7" s="44" t="s">
        <v>41</v>
      </c>
      <c r="G7" s="42" t="s">
        <v>47</v>
      </c>
      <c r="H7" s="57" t="s">
        <v>20</v>
      </c>
      <c r="I7" s="99" t="s">
        <v>41</v>
      </c>
      <c r="J7" s="4"/>
      <c r="K7" s="16"/>
      <c r="L7" s="17" t="s">
        <v>5</v>
      </c>
    </row>
    <row r="8" spans="1:14" ht="13.5" customHeight="1" thickBot="1" x14ac:dyDescent="0.3">
      <c r="B8" s="93">
        <v>0.47916666666666669</v>
      </c>
      <c r="C8" s="42" t="s">
        <v>37</v>
      </c>
      <c r="D8" s="41" t="s">
        <v>20</v>
      </c>
      <c r="E8" s="30" t="s">
        <v>40</v>
      </c>
      <c r="F8" s="30" t="s">
        <v>40</v>
      </c>
      <c r="G8" s="42" t="s">
        <v>47</v>
      </c>
      <c r="H8" s="57" t="s">
        <v>20</v>
      </c>
      <c r="I8" s="99" t="s">
        <v>41</v>
      </c>
      <c r="J8" s="32" t="s">
        <v>9</v>
      </c>
      <c r="K8" s="19"/>
      <c r="L8" s="18" t="s">
        <v>21</v>
      </c>
    </row>
    <row r="9" spans="1:14" ht="15" x14ac:dyDescent="0.25">
      <c r="B9" s="93">
        <v>0.50694444444444442</v>
      </c>
      <c r="C9" s="30" t="s">
        <v>38</v>
      </c>
      <c r="D9" s="30" t="s">
        <v>38</v>
      </c>
      <c r="E9" s="30" t="s">
        <v>40</v>
      </c>
      <c r="F9" s="30" t="s">
        <v>40</v>
      </c>
      <c r="G9" s="30" t="s">
        <v>38</v>
      </c>
      <c r="H9" s="30" t="s">
        <v>38</v>
      </c>
      <c r="I9" s="100" t="s">
        <v>38</v>
      </c>
      <c r="J9" s="4"/>
    </row>
    <row r="10" spans="1:14" ht="15" x14ac:dyDescent="0.25">
      <c r="B10" s="93">
        <v>0.5625</v>
      </c>
      <c r="C10" s="57" t="s">
        <v>20</v>
      </c>
      <c r="D10" s="44" t="s">
        <v>41</v>
      </c>
      <c r="E10" s="30" t="s">
        <v>79</v>
      </c>
      <c r="F10" s="30" t="s">
        <v>79</v>
      </c>
      <c r="G10" s="44" t="s">
        <v>41</v>
      </c>
      <c r="H10" s="44" t="s">
        <v>105</v>
      </c>
      <c r="I10" s="102" t="s">
        <v>20</v>
      </c>
      <c r="J10" s="4"/>
    </row>
    <row r="11" spans="1:14" ht="15" x14ac:dyDescent="0.25">
      <c r="B11" s="93">
        <v>0.60069444444444442</v>
      </c>
      <c r="C11" s="41" t="s">
        <v>20</v>
      </c>
      <c r="D11" s="44" t="s">
        <v>41</v>
      </c>
      <c r="E11" s="42" t="s">
        <v>112</v>
      </c>
      <c r="F11" s="43" t="s">
        <v>116</v>
      </c>
      <c r="G11" s="43" t="s">
        <v>41</v>
      </c>
      <c r="H11" s="44" t="s">
        <v>41</v>
      </c>
      <c r="I11" s="102" t="s">
        <v>20</v>
      </c>
      <c r="J11" s="4"/>
    </row>
    <row r="12" spans="1:14" ht="15" x14ac:dyDescent="0.25">
      <c r="B12" s="93">
        <v>0.63888888888888895</v>
      </c>
      <c r="C12" s="41" t="s">
        <v>20</v>
      </c>
      <c r="D12" s="44" t="s">
        <v>41</v>
      </c>
      <c r="E12" s="42" t="s">
        <v>112</v>
      </c>
      <c r="F12" s="43" t="s">
        <v>116</v>
      </c>
      <c r="G12" s="43" t="s">
        <v>41</v>
      </c>
      <c r="H12" s="43" t="s">
        <v>41</v>
      </c>
      <c r="I12" s="102" t="s">
        <v>20</v>
      </c>
      <c r="J12" s="4"/>
      <c r="K12" s="5"/>
      <c r="L12" s="5"/>
      <c r="M12" s="1"/>
    </row>
    <row r="13" spans="1:14" ht="15" x14ac:dyDescent="0.25">
      <c r="B13" s="93">
        <v>0.68402777777777779</v>
      </c>
      <c r="C13" s="42" t="s">
        <v>47</v>
      </c>
      <c r="D13" s="30" t="s">
        <v>40</v>
      </c>
      <c r="E13" s="41" t="s">
        <v>81</v>
      </c>
      <c r="F13" s="57" t="s">
        <v>81</v>
      </c>
      <c r="G13" s="30" t="s">
        <v>103</v>
      </c>
      <c r="H13" s="30" t="s">
        <v>40</v>
      </c>
      <c r="I13" s="102" t="s">
        <v>20</v>
      </c>
      <c r="J13" s="4"/>
      <c r="K13" s="4"/>
      <c r="L13" s="4"/>
      <c r="M13" s="1"/>
    </row>
    <row r="14" spans="1:14" ht="15" x14ac:dyDescent="0.25">
      <c r="B14" s="93">
        <v>0.72222222222222221</v>
      </c>
      <c r="C14" s="42" t="s">
        <v>47</v>
      </c>
      <c r="D14" s="30" t="s">
        <v>40</v>
      </c>
      <c r="E14" s="41" t="s">
        <v>81</v>
      </c>
      <c r="F14" s="41" t="s">
        <v>81</v>
      </c>
      <c r="G14" s="45" t="s">
        <v>40</v>
      </c>
      <c r="H14" s="30" t="s">
        <v>40</v>
      </c>
      <c r="I14" s="102" t="s">
        <v>20</v>
      </c>
      <c r="J14" s="4"/>
      <c r="K14" s="5"/>
      <c r="L14" s="5"/>
      <c r="M14" s="1"/>
    </row>
    <row r="15" spans="1:14" ht="15" x14ac:dyDescent="0.25">
      <c r="B15" s="93">
        <v>0.75347222222222221</v>
      </c>
      <c r="C15" s="30" t="s">
        <v>22</v>
      </c>
      <c r="D15" s="30" t="s">
        <v>75</v>
      </c>
      <c r="E15" s="30" t="s">
        <v>22</v>
      </c>
      <c r="F15" s="30" t="s">
        <v>22</v>
      </c>
      <c r="G15" s="30" t="s">
        <v>75</v>
      </c>
      <c r="H15" s="30" t="s">
        <v>75</v>
      </c>
      <c r="I15" s="100" t="s">
        <v>119</v>
      </c>
      <c r="J15" s="4"/>
      <c r="K15" s="6"/>
      <c r="L15" s="6"/>
      <c r="M15" s="2"/>
      <c r="N15" s="3"/>
    </row>
    <row r="16" spans="1:14" ht="15" x14ac:dyDescent="0.25">
      <c r="B16" s="93">
        <v>0.79166666666666663</v>
      </c>
      <c r="C16" s="42" t="s">
        <v>106</v>
      </c>
      <c r="D16" s="79" t="s">
        <v>106</v>
      </c>
      <c r="E16" s="42" t="s">
        <v>106</v>
      </c>
      <c r="F16" s="42" t="s">
        <v>106</v>
      </c>
      <c r="G16" s="79" t="s">
        <v>106</v>
      </c>
      <c r="H16" s="31" t="s">
        <v>117</v>
      </c>
      <c r="I16" s="103" t="s">
        <v>20</v>
      </c>
      <c r="J16" s="4"/>
      <c r="K16" s="6"/>
      <c r="L16" s="6"/>
      <c r="M16" s="2"/>
      <c r="N16" s="3"/>
    </row>
    <row r="17" spans="1:15" ht="15" x14ac:dyDescent="0.25">
      <c r="B17" s="93">
        <v>0.83333333333333337</v>
      </c>
      <c r="C17" s="30" t="s">
        <v>40</v>
      </c>
      <c r="D17" s="44" t="s">
        <v>108</v>
      </c>
      <c r="E17" s="57" t="s">
        <v>20</v>
      </c>
      <c r="F17" s="57" t="s">
        <v>20</v>
      </c>
      <c r="G17" s="57" t="s">
        <v>20</v>
      </c>
      <c r="H17" s="31" t="s">
        <v>118</v>
      </c>
      <c r="I17" s="103" t="s">
        <v>20</v>
      </c>
      <c r="J17" s="4"/>
      <c r="K17" s="5"/>
      <c r="L17" s="5"/>
      <c r="M17" s="2"/>
      <c r="N17" s="3"/>
    </row>
    <row r="18" spans="1:15" ht="15" x14ac:dyDescent="0.25">
      <c r="B18" s="93">
        <v>0.875</v>
      </c>
      <c r="C18" s="30" t="s">
        <v>18</v>
      </c>
      <c r="D18" s="44" t="s">
        <v>108</v>
      </c>
      <c r="E18" s="57" t="s">
        <v>20</v>
      </c>
      <c r="F18" s="57" t="s">
        <v>20</v>
      </c>
      <c r="G18" s="57" t="s">
        <v>20</v>
      </c>
      <c r="H18" s="65" t="s">
        <v>118</v>
      </c>
      <c r="I18" s="103" t="s">
        <v>20</v>
      </c>
      <c r="J18" s="4"/>
      <c r="K18" s="6"/>
      <c r="L18" s="6"/>
      <c r="M18" s="2"/>
      <c r="N18" s="3"/>
    </row>
    <row r="19" spans="1:15" ht="15.75" thickBot="1" x14ac:dyDescent="0.3">
      <c r="B19" s="93">
        <v>0.91666666666666663</v>
      </c>
      <c r="C19" s="43" t="s">
        <v>36</v>
      </c>
      <c r="D19" s="43" t="s">
        <v>36</v>
      </c>
      <c r="E19" s="44" t="s">
        <v>36</v>
      </c>
      <c r="F19" s="44" t="s">
        <v>36</v>
      </c>
      <c r="G19" s="44" t="s">
        <v>36</v>
      </c>
      <c r="H19" s="65" t="s">
        <v>118</v>
      </c>
      <c r="I19" s="65" t="s">
        <v>118</v>
      </c>
      <c r="J19" s="4"/>
      <c r="K19" s="6"/>
      <c r="L19" s="6"/>
      <c r="M19" s="2"/>
      <c r="N19" s="3"/>
    </row>
    <row r="20" spans="1:15" ht="15.75" thickBot="1" x14ac:dyDescent="0.3">
      <c r="B20" s="95">
        <v>0.95833333333333304</v>
      </c>
      <c r="C20" s="96" t="s">
        <v>42</v>
      </c>
      <c r="D20" s="96" t="s">
        <v>114</v>
      </c>
      <c r="E20" s="96" t="s">
        <v>114</v>
      </c>
      <c r="F20" s="96" t="s">
        <v>114</v>
      </c>
      <c r="G20" s="97" t="s">
        <v>114</v>
      </c>
      <c r="H20" s="31" t="s">
        <v>118</v>
      </c>
      <c r="I20" s="65" t="s">
        <v>118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14</v>
      </c>
      <c r="D21" s="33">
        <f ca="1">[1]!CountCcolor(D3:D20,K6) + NOW()*0</f>
        <v>8</v>
      </c>
      <c r="E21" s="33">
        <f ca="1">[1]!CountCcolor(E3:E20,K6) + NOW()*0</f>
        <v>11</v>
      </c>
      <c r="F21" s="33">
        <f ca="1">[1]!CountCcolor(F3:F20,K6) + NOW()*0</f>
        <v>8</v>
      </c>
      <c r="G21" s="33">
        <f ca="1">[1]!CountCcolor(G3:G20,K6) + NOW()*0</f>
        <v>8</v>
      </c>
      <c r="H21" s="33">
        <f ca="1">[1]!CountCcolor(H3:H20,K6) + NOW()*0</f>
        <v>9</v>
      </c>
      <c r="I21" s="37">
        <f ca="1">[1]!CountCcolor(I3:I20,K6) + NOW()*0</f>
        <v>8</v>
      </c>
      <c r="J21" s="34">
        <f ca="1">SUM(C21:I21)</f>
        <v>66</v>
      </c>
      <c r="K21" s="6"/>
      <c r="M21" s="2"/>
      <c r="N21" s="3"/>
    </row>
    <row r="22" spans="1:15" ht="15.75" thickBot="1" x14ac:dyDescent="0.3">
      <c r="B22" s="161"/>
      <c r="C22" s="35">
        <f ca="1">C21/18*100%</f>
        <v>0.77777777777777779</v>
      </c>
      <c r="D22" s="35">
        <f t="shared" ref="D22:I22" ca="1" si="0">D21/18*100%</f>
        <v>0.44444444444444442</v>
      </c>
      <c r="E22" s="35">
        <f t="shared" ca="1" si="0"/>
        <v>0.61111111111111116</v>
      </c>
      <c r="F22" s="35">
        <f t="shared" ca="1" si="0"/>
        <v>0.44444444444444442</v>
      </c>
      <c r="G22" s="35">
        <f t="shared" ca="1" si="0"/>
        <v>0.44444444444444442</v>
      </c>
      <c r="H22" s="35">
        <f t="shared" ca="1" si="0"/>
        <v>0.5</v>
      </c>
      <c r="I22" s="36">
        <f t="shared" ca="1" si="0"/>
        <v>0.44444444444444442</v>
      </c>
      <c r="J22" s="27">
        <f ca="1">AVERAGE(C22:I22)</f>
        <v>0.52380952380952384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H15" sqref="H15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104" t="s">
        <v>10</v>
      </c>
      <c r="C2" s="105">
        <v>44151</v>
      </c>
      <c r="D2" s="105">
        <v>44152</v>
      </c>
      <c r="E2" s="105">
        <v>44153</v>
      </c>
      <c r="F2" s="105">
        <v>44154</v>
      </c>
      <c r="G2" s="105">
        <v>44155</v>
      </c>
      <c r="H2" s="105">
        <v>44156</v>
      </c>
      <c r="I2" s="106">
        <v>44157</v>
      </c>
      <c r="J2" s="4"/>
      <c r="K2" s="12"/>
      <c r="L2" s="13" t="s">
        <v>19</v>
      </c>
      <c r="M2" s="1"/>
    </row>
    <row r="3" spans="1:14" ht="15" x14ac:dyDescent="0.25">
      <c r="B3" s="107">
        <v>0.30555555555555552</v>
      </c>
      <c r="C3" s="30" t="s">
        <v>0</v>
      </c>
      <c r="D3" s="30" t="s">
        <v>109</v>
      </c>
      <c r="E3" s="30" t="s">
        <v>0</v>
      </c>
      <c r="F3" s="30" t="s">
        <v>0</v>
      </c>
      <c r="G3" s="30" t="s">
        <v>0</v>
      </c>
      <c r="H3" s="30" t="s">
        <v>90</v>
      </c>
      <c r="I3" s="112" t="s">
        <v>90</v>
      </c>
      <c r="J3" s="5"/>
      <c r="K3" s="14"/>
      <c r="L3" s="9" t="s">
        <v>1</v>
      </c>
      <c r="M3" s="1"/>
    </row>
    <row r="4" spans="1:14" ht="14.25" customHeight="1" thickBot="1" x14ac:dyDescent="0.3">
      <c r="B4" s="107">
        <v>0.33333333333333331</v>
      </c>
      <c r="C4" s="44" t="s">
        <v>36</v>
      </c>
      <c r="D4" s="31" t="s">
        <v>110</v>
      </c>
      <c r="E4" s="44" t="s">
        <v>36</v>
      </c>
      <c r="F4" s="44" t="s">
        <v>36</v>
      </c>
      <c r="G4" s="44" t="s">
        <v>36</v>
      </c>
      <c r="H4" s="30" t="s">
        <v>0</v>
      </c>
      <c r="I4" s="112" t="s">
        <v>0</v>
      </c>
      <c r="J4" s="5"/>
      <c r="K4" s="15"/>
      <c r="L4" s="10" t="s">
        <v>2</v>
      </c>
    </row>
    <row r="5" spans="1:14" ht="15.75" thickBot="1" x14ac:dyDescent="0.3">
      <c r="B5" s="107">
        <v>0.375</v>
      </c>
      <c r="C5" s="41" t="s">
        <v>20</v>
      </c>
      <c r="D5" s="31" t="s">
        <v>111</v>
      </c>
      <c r="E5" s="41" t="s">
        <v>20</v>
      </c>
      <c r="F5" s="41" t="s">
        <v>20</v>
      </c>
      <c r="G5" s="44" t="s">
        <v>108</v>
      </c>
      <c r="H5" s="44" t="s">
        <v>41</v>
      </c>
      <c r="I5" s="43" t="s">
        <v>41</v>
      </c>
      <c r="J5" s="32" t="s">
        <v>8</v>
      </c>
      <c r="K5" s="7"/>
      <c r="L5" s="8" t="s">
        <v>3</v>
      </c>
    </row>
    <row r="6" spans="1:14" ht="15" x14ac:dyDescent="0.25">
      <c r="B6" s="107">
        <v>0.39583333333333331</v>
      </c>
      <c r="C6" s="41" t="s">
        <v>20</v>
      </c>
      <c r="D6" s="31" t="s">
        <v>111</v>
      </c>
      <c r="E6" s="41" t="s">
        <v>20</v>
      </c>
      <c r="F6" s="41" t="s">
        <v>20</v>
      </c>
      <c r="G6" s="44" t="s">
        <v>108</v>
      </c>
      <c r="H6" s="44" t="s">
        <v>41</v>
      </c>
      <c r="I6" s="43" t="s">
        <v>41</v>
      </c>
      <c r="J6" s="6"/>
      <c r="K6" s="28"/>
      <c r="L6" s="29" t="s">
        <v>4</v>
      </c>
    </row>
    <row r="7" spans="1:14" ht="15.75" customHeight="1" thickBot="1" x14ac:dyDescent="0.3">
      <c r="B7" s="107">
        <v>0.4375</v>
      </c>
      <c r="C7" s="42" t="s">
        <v>37</v>
      </c>
      <c r="D7" s="31" t="s">
        <v>121</v>
      </c>
      <c r="E7" s="30" t="s">
        <v>125</v>
      </c>
      <c r="F7" s="30" t="s">
        <v>125</v>
      </c>
      <c r="G7" s="42" t="s">
        <v>47</v>
      </c>
      <c r="H7" s="43" t="s">
        <v>41</v>
      </c>
      <c r="I7" s="43" t="s">
        <v>41</v>
      </c>
      <c r="J7" s="4"/>
      <c r="K7" s="16"/>
      <c r="L7" s="17" t="s">
        <v>5</v>
      </c>
    </row>
    <row r="8" spans="1:14" ht="15" customHeight="1" thickBot="1" x14ac:dyDescent="0.3">
      <c r="B8" s="107">
        <v>0.47916666666666669</v>
      </c>
      <c r="C8" s="42" t="s">
        <v>37</v>
      </c>
      <c r="D8" s="31" t="s">
        <v>99</v>
      </c>
      <c r="E8" s="30" t="s">
        <v>125</v>
      </c>
      <c r="F8" s="30" t="s">
        <v>125</v>
      </c>
      <c r="G8" s="42" t="s">
        <v>47</v>
      </c>
      <c r="H8" s="43" t="s">
        <v>41</v>
      </c>
      <c r="I8" s="43" t="s">
        <v>41</v>
      </c>
      <c r="J8" s="32" t="s">
        <v>9</v>
      </c>
      <c r="K8" s="19"/>
      <c r="L8" s="18" t="s">
        <v>21</v>
      </c>
    </row>
    <row r="9" spans="1:14" ht="15" x14ac:dyDescent="0.25">
      <c r="B9" s="107">
        <v>0.50694444444444442</v>
      </c>
      <c r="C9" s="30" t="s">
        <v>38</v>
      </c>
      <c r="D9" s="30" t="s">
        <v>38</v>
      </c>
      <c r="E9" s="30" t="s">
        <v>79</v>
      </c>
      <c r="F9" s="30" t="s">
        <v>79</v>
      </c>
      <c r="G9" s="30" t="s">
        <v>38</v>
      </c>
      <c r="H9" s="30" t="s">
        <v>38</v>
      </c>
      <c r="I9" s="112" t="s">
        <v>38</v>
      </c>
      <c r="J9" s="4"/>
    </row>
    <row r="10" spans="1:14" ht="15" x14ac:dyDescent="0.25">
      <c r="B10" s="107">
        <v>0.5625</v>
      </c>
      <c r="C10" s="44" t="s">
        <v>41</v>
      </c>
      <c r="D10" s="31" t="s">
        <v>99</v>
      </c>
      <c r="E10" s="42" t="s">
        <v>37</v>
      </c>
      <c r="F10" s="44" t="s">
        <v>108</v>
      </c>
      <c r="G10" s="43" t="s">
        <v>41</v>
      </c>
      <c r="H10" s="43" t="s">
        <v>105</v>
      </c>
      <c r="I10" s="111" t="s">
        <v>36</v>
      </c>
      <c r="J10" s="4"/>
    </row>
    <row r="11" spans="1:14" ht="15" x14ac:dyDescent="0.25">
      <c r="B11" s="107">
        <v>0.60069444444444442</v>
      </c>
      <c r="C11" s="44" t="s">
        <v>41</v>
      </c>
      <c r="D11" s="31" t="s">
        <v>99</v>
      </c>
      <c r="E11" s="42" t="s">
        <v>37</v>
      </c>
      <c r="F11" s="44" t="s">
        <v>108</v>
      </c>
      <c r="G11" s="43" t="s">
        <v>41</v>
      </c>
      <c r="H11" s="41" t="s">
        <v>20</v>
      </c>
      <c r="I11" s="57" t="s">
        <v>20</v>
      </c>
      <c r="J11" s="4"/>
    </row>
    <row r="12" spans="1:14" ht="15" x14ac:dyDescent="0.25">
      <c r="B12" s="107">
        <v>0.63888888888888895</v>
      </c>
      <c r="C12" s="43" t="s">
        <v>41</v>
      </c>
      <c r="D12" s="31" t="s">
        <v>99</v>
      </c>
      <c r="E12" s="42" t="s">
        <v>37</v>
      </c>
      <c r="F12" s="44" t="s">
        <v>23</v>
      </c>
      <c r="G12" s="43" t="s">
        <v>41</v>
      </c>
      <c r="H12" s="41" t="s">
        <v>20</v>
      </c>
      <c r="I12" s="57" t="s">
        <v>20</v>
      </c>
      <c r="J12" s="4"/>
      <c r="K12" s="5"/>
      <c r="L12" s="5"/>
      <c r="M12" s="1"/>
    </row>
    <row r="13" spans="1:14" ht="15" x14ac:dyDescent="0.25">
      <c r="B13" s="107">
        <v>0.68402777777777779</v>
      </c>
      <c r="C13" s="42" t="s">
        <v>47</v>
      </c>
      <c r="D13" s="31" t="s">
        <v>100</v>
      </c>
      <c r="E13" s="41" t="s">
        <v>81</v>
      </c>
      <c r="F13" s="41" t="s">
        <v>81</v>
      </c>
      <c r="G13" s="30" t="s">
        <v>125</v>
      </c>
      <c r="H13" s="41" t="s">
        <v>20</v>
      </c>
      <c r="I13" s="112" t="s">
        <v>120</v>
      </c>
      <c r="J13" s="4"/>
      <c r="K13" s="4"/>
      <c r="L13" s="4"/>
      <c r="M13" s="1"/>
    </row>
    <row r="14" spans="1:14" ht="15" x14ac:dyDescent="0.25">
      <c r="B14" s="107">
        <v>0.72222222222222221</v>
      </c>
      <c r="C14" s="42" t="s">
        <v>47</v>
      </c>
      <c r="D14" s="31" t="s">
        <v>100</v>
      </c>
      <c r="E14" s="41" t="s">
        <v>81</v>
      </c>
      <c r="F14" s="41" t="s">
        <v>81</v>
      </c>
      <c r="G14" s="30" t="s">
        <v>125</v>
      </c>
      <c r="H14" s="41" t="s">
        <v>20</v>
      </c>
      <c r="I14" s="112" t="s">
        <v>120</v>
      </c>
      <c r="J14" s="4"/>
      <c r="K14" s="5"/>
      <c r="L14" s="5"/>
      <c r="M14" s="1"/>
    </row>
    <row r="15" spans="1:14" ht="15" x14ac:dyDescent="0.25">
      <c r="B15" s="107">
        <v>0.75347222222222221</v>
      </c>
      <c r="C15" s="30" t="s">
        <v>22</v>
      </c>
      <c r="D15" s="31" t="s">
        <v>122</v>
      </c>
      <c r="E15" s="30" t="s">
        <v>22</v>
      </c>
      <c r="F15" s="30" t="s">
        <v>22</v>
      </c>
      <c r="G15" s="30" t="s">
        <v>75</v>
      </c>
      <c r="H15" s="30" t="s">
        <v>75</v>
      </c>
      <c r="I15" s="112" t="s">
        <v>75</v>
      </c>
      <c r="J15" s="4"/>
      <c r="K15" s="6"/>
      <c r="L15" s="6"/>
      <c r="M15" s="2"/>
      <c r="N15" s="3"/>
    </row>
    <row r="16" spans="1:14" ht="15" x14ac:dyDescent="0.25">
      <c r="B16" s="107">
        <v>0.79166666666666663</v>
      </c>
      <c r="C16" s="42" t="s">
        <v>113</v>
      </c>
      <c r="D16" s="31" t="s">
        <v>123</v>
      </c>
      <c r="E16" s="41" t="s">
        <v>20</v>
      </c>
      <c r="F16" s="42" t="s">
        <v>113</v>
      </c>
      <c r="G16" s="42" t="s">
        <v>113</v>
      </c>
      <c r="H16" s="42" t="s">
        <v>113</v>
      </c>
      <c r="I16" s="113" t="s">
        <v>101</v>
      </c>
      <c r="J16" s="4"/>
      <c r="K16" s="6"/>
      <c r="L16" s="6"/>
      <c r="M16" s="2"/>
      <c r="N16" s="3"/>
    </row>
    <row r="17" spans="1:15" ht="15" x14ac:dyDescent="0.25">
      <c r="B17" s="107">
        <v>0.83333333333333337</v>
      </c>
      <c r="C17" s="45" t="s">
        <v>40</v>
      </c>
      <c r="D17" s="31" t="s">
        <v>124</v>
      </c>
      <c r="E17" s="44" t="s">
        <v>41</v>
      </c>
      <c r="F17" s="44" t="s">
        <v>41</v>
      </c>
      <c r="G17" s="41" t="s">
        <v>20</v>
      </c>
      <c r="H17" s="43" t="s">
        <v>41</v>
      </c>
      <c r="I17" s="113" t="s">
        <v>101</v>
      </c>
      <c r="J17" s="4"/>
      <c r="K17" s="5"/>
      <c r="L17" s="5"/>
      <c r="M17" s="2"/>
      <c r="N17" s="3"/>
    </row>
    <row r="18" spans="1:15" ht="15" x14ac:dyDescent="0.25">
      <c r="B18" s="107">
        <v>0.875</v>
      </c>
      <c r="C18" s="45" t="s">
        <v>40</v>
      </c>
      <c r="D18" s="31" t="s">
        <v>124</v>
      </c>
      <c r="E18" s="44" t="s">
        <v>41</v>
      </c>
      <c r="F18" s="44" t="s">
        <v>41</v>
      </c>
      <c r="G18" s="41" t="s">
        <v>20</v>
      </c>
      <c r="H18" s="43" t="s">
        <v>41</v>
      </c>
      <c r="I18" s="113" t="s">
        <v>101</v>
      </c>
      <c r="J18" s="4"/>
      <c r="K18" s="6"/>
      <c r="L18" s="6"/>
      <c r="M18" s="2"/>
      <c r="N18" s="3"/>
    </row>
    <row r="19" spans="1:15" ht="15.75" thickBot="1" x14ac:dyDescent="0.3">
      <c r="B19" s="107">
        <v>0.91666666666666663</v>
      </c>
      <c r="C19" s="30" t="s">
        <v>18</v>
      </c>
      <c r="D19" s="31" t="s">
        <v>124</v>
      </c>
      <c r="E19" s="44" t="s">
        <v>36</v>
      </c>
      <c r="F19" s="44" t="s">
        <v>41</v>
      </c>
      <c r="G19" s="44" t="s">
        <v>36</v>
      </c>
      <c r="H19" s="44" t="s">
        <v>36</v>
      </c>
      <c r="I19" s="113" t="s">
        <v>101</v>
      </c>
      <c r="J19" s="4"/>
      <c r="K19" s="6"/>
      <c r="L19" s="6"/>
      <c r="M19" s="2"/>
      <c r="N19" s="3"/>
    </row>
    <row r="20" spans="1:15" ht="15.75" thickBot="1" x14ac:dyDescent="0.3">
      <c r="B20" s="108">
        <v>0.95833333333333304</v>
      </c>
      <c r="C20" s="109" t="s">
        <v>118</v>
      </c>
      <c r="D20" s="31" t="s">
        <v>124</v>
      </c>
      <c r="E20" s="109" t="s">
        <v>118</v>
      </c>
      <c r="F20" s="109" t="s">
        <v>118</v>
      </c>
      <c r="G20" s="109" t="s">
        <v>118</v>
      </c>
      <c r="H20" s="109" t="s">
        <v>118</v>
      </c>
      <c r="I20" s="110" t="s">
        <v>118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13</v>
      </c>
      <c r="D21" s="33">
        <f ca="1">[1]!CountCcolor(D3:D20,K6) + NOW()*0</f>
        <v>18</v>
      </c>
      <c r="E21" s="33">
        <f ca="1">[1]!CountCcolor(E3:E20,K6) + NOW()*0</f>
        <v>14</v>
      </c>
      <c r="F21" s="33">
        <f ca="1">[1]!CountCcolor(F3:F20,K6) + NOW()*0</f>
        <v>11</v>
      </c>
      <c r="G21" s="33">
        <f ca="1">[1]!CountCcolor(G3:G20,K6) + NOW()*0</f>
        <v>14</v>
      </c>
      <c r="H21" s="33">
        <f ca="1">[1]!CountCcolor(H3:H20,K6) + NOW()*0</f>
        <v>15</v>
      </c>
      <c r="I21" s="37">
        <f ca="1">[1]!CountCcolor(I3:I20,K6) + NOW()*0</f>
        <v>15</v>
      </c>
      <c r="J21" s="34">
        <f ca="1">SUM(C21:I21)</f>
        <v>100</v>
      </c>
      <c r="K21" s="6"/>
      <c r="M21" s="2"/>
      <c r="N21" s="3"/>
    </row>
    <row r="22" spans="1:15" ht="15.75" thickBot="1" x14ac:dyDescent="0.3">
      <c r="B22" s="161"/>
      <c r="C22" s="35">
        <f ca="1">C21/18*100%</f>
        <v>0.72222222222222221</v>
      </c>
      <c r="D22" s="35">
        <f t="shared" ref="D22:I22" ca="1" si="0">D21/18*100%</f>
        <v>1</v>
      </c>
      <c r="E22" s="35">
        <f t="shared" ca="1" si="0"/>
        <v>0.77777777777777779</v>
      </c>
      <c r="F22" s="35">
        <f t="shared" ca="1" si="0"/>
        <v>0.61111111111111116</v>
      </c>
      <c r="G22" s="35">
        <f t="shared" ca="1" si="0"/>
        <v>0.77777777777777779</v>
      </c>
      <c r="H22" s="35">
        <f t="shared" ca="1" si="0"/>
        <v>0.83333333333333337</v>
      </c>
      <c r="I22" s="36">
        <f t="shared" ca="1" si="0"/>
        <v>0.83333333333333337</v>
      </c>
      <c r="J22" s="27">
        <f ca="1">AVERAGE(C22:I22)</f>
        <v>0.79365079365079361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I3" sqref="I3:I20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114" t="s">
        <v>10</v>
      </c>
      <c r="C2" s="115">
        <v>44158</v>
      </c>
      <c r="D2" s="115">
        <v>44159</v>
      </c>
      <c r="E2" s="115">
        <v>44160</v>
      </c>
      <c r="F2" s="115">
        <v>44161</v>
      </c>
      <c r="G2" s="115">
        <v>44162</v>
      </c>
      <c r="H2" s="115">
        <v>44163</v>
      </c>
      <c r="I2" s="116">
        <v>44164</v>
      </c>
      <c r="J2" s="4"/>
      <c r="K2" s="12"/>
      <c r="L2" s="13" t="s">
        <v>19</v>
      </c>
      <c r="M2" s="1"/>
    </row>
    <row r="3" spans="1:14" ht="15" x14ac:dyDescent="0.25">
      <c r="B3" s="117">
        <v>0.30555555555555552</v>
      </c>
      <c r="C3" s="30" t="s">
        <v>0</v>
      </c>
      <c r="D3" s="30" t="s">
        <v>135</v>
      </c>
      <c r="E3" s="30" t="s">
        <v>0</v>
      </c>
      <c r="F3" s="30" t="s">
        <v>0</v>
      </c>
      <c r="G3" s="45" t="s">
        <v>0</v>
      </c>
      <c r="H3" s="30" t="s">
        <v>90</v>
      </c>
      <c r="I3" s="121" t="s">
        <v>90</v>
      </c>
      <c r="J3" s="5"/>
      <c r="K3" s="14"/>
      <c r="L3" s="9" t="s">
        <v>1</v>
      </c>
      <c r="M3" s="1"/>
    </row>
    <row r="4" spans="1:14" ht="14.25" customHeight="1" thickBot="1" x14ac:dyDescent="0.3">
      <c r="B4" s="117">
        <v>0.33333333333333331</v>
      </c>
      <c r="C4" s="44" t="s">
        <v>36</v>
      </c>
      <c r="D4" s="31" t="s">
        <v>110</v>
      </c>
      <c r="E4" s="44" t="s">
        <v>36</v>
      </c>
      <c r="F4" s="43" t="s">
        <v>41</v>
      </c>
      <c r="G4" s="44" t="s">
        <v>23</v>
      </c>
      <c r="H4" s="30" t="s">
        <v>0</v>
      </c>
      <c r="I4" s="121" t="s">
        <v>0</v>
      </c>
      <c r="J4" s="5"/>
      <c r="K4" s="15"/>
      <c r="L4" s="10" t="s">
        <v>2</v>
      </c>
    </row>
    <row r="5" spans="1:14" ht="15.75" thickBot="1" x14ac:dyDescent="0.3">
      <c r="B5" s="117">
        <v>0.375</v>
      </c>
      <c r="C5" s="43" t="s">
        <v>41</v>
      </c>
      <c r="D5" s="31" t="s">
        <v>111</v>
      </c>
      <c r="E5" s="41" t="s">
        <v>20</v>
      </c>
      <c r="F5" s="43" t="s">
        <v>41</v>
      </c>
      <c r="G5" s="44" t="s">
        <v>23</v>
      </c>
      <c r="H5" s="57" t="s">
        <v>20</v>
      </c>
      <c r="I5" s="122" t="s">
        <v>20</v>
      </c>
      <c r="J5" s="32" t="s">
        <v>8</v>
      </c>
      <c r="K5" s="7"/>
      <c r="L5" s="8" t="s">
        <v>3</v>
      </c>
    </row>
    <row r="6" spans="1:14" ht="15" x14ac:dyDescent="0.25">
      <c r="B6" s="117">
        <v>0.39583333333333331</v>
      </c>
      <c r="C6" s="43" t="s">
        <v>41</v>
      </c>
      <c r="D6" s="31" t="s">
        <v>111</v>
      </c>
      <c r="E6" s="41" t="s">
        <v>20</v>
      </c>
      <c r="F6" s="43" t="s">
        <v>41</v>
      </c>
      <c r="G6" s="44" t="s">
        <v>23</v>
      </c>
      <c r="H6" s="57" t="s">
        <v>20</v>
      </c>
      <c r="I6" s="122" t="s">
        <v>20</v>
      </c>
      <c r="J6" s="6"/>
      <c r="K6" s="28"/>
      <c r="L6" s="29" t="s">
        <v>4</v>
      </c>
    </row>
    <row r="7" spans="1:14" ht="15.75" customHeight="1" thickBot="1" x14ac:dyDescent="0.3">
      <c r="B7" s="117">
        <v>0.4375</v>
      </c>
      <c r="C7" s="42" t="s">
        <v>37</v>
      </c>
      <c r="D7" s="31" t="s">
        <v>121</v>
      </c>
      <c r="E7" s="30" t="s">
        <v>128</v>
      </c>
      <c r="F7" s="30" t="s">
        <v>129</v>
      </c>
      <c r="G7" s="42" t="s">
        <v>47</v>
      </c>
      <c r="H7" s="41" t="s">
        <v>20</v>
      </c>
      <c r="I7" s="122" t="s">
        <v>20</v>
      </c>
      <c r="J7" s="4"/>
      <c r="K7" s="16"/>
      <c r="L7" s="17" t="s">
        <v>5</v>
      </c>
    </row>
    <row r="8" spans="1:14" ht="15" customHeight="1" thickBot="1" x14ac:dyDescent="0.3">
      <c r="B8" s="117">
        <v>0.47916666666666669</v>
      </c>
      <c r="C8" s="42" t="s">
        <v>37</v>
      </c>
      <c r="D8" s="31" t="s">
        <v>99</v>
      </c>
      <c r="E8" s="30" t="s">
        <v>128</v>
      </c>
      <c r="F8" s="30" t="s">
        <v>129</v>
      </c>
      <c r="G8" s="42" t="s">
        <v>47</v>
      </c>
      <c r="H8" s="41" t="s">
        <v>20</v>
      </c>
      <c r="I8" s="122" t="s">
        <v>20</v>
      </c>
      <c r="J8" s="32" t="s">
        <v>9</v>
      </c>
      <c r="K8" s="19"/>
      <c r="L8" s="18" t="s">
        <v>21</v>
      </c>
    </row>
    <row r="9" spans="1:14" ht="15" x14ac:dyDescent="0.25">
      <c r="B9" s="117">
        <v>0.50694444444444442</v>
      </c>
      <c r="C9" s="30" t="s">
        <v>38</v>
      </c>
      <c r="D9" s="30" t="s">
        <v>38</v>
      </c>
      <c r="E9" s="30" t="s">
        <v>79</v>
      </c>
      <c r="F9" s="30" t="s">
        <v>79</v>
      </c>
      <c r="G9" s="30" t="s">
        <v>38</v>
      </c>
      <c r="H9" s="30" t="s">
        <v>38</v>
      </c>
      <c r="I9" s="121" t="s">
        <v>131</v>
      </c>
      <c r="J9" s="4"/>
    </row>
    <row r="10" spans="1:14" ht="15" x14ac:dyDescent="0.25">
      <c r="B10" s="117">
        <v>0.5625</v>
      </c>
      <c r="C10" s="43" t="s">
        <v>41</v>
      </c>
      <c r="D10" s="31" t="s">
        <v>99</v>
      </c>
      <c r="E10" s="44" t="s">
        <v>36</v>
      </c>
      <c r="F10" s="44" t="s">
        <v>23</v>
      </c>
      <c r="G10" s="31" t="s">
        <v>139</v>
      </c>
      <c r="H10" s="41" t="s">
        <v>20</v>
      </c>
      <c r="I10" s="122" t="s">
        <v>20</v>
      </c>
      <c r="J10" s="4"/>
    </row>
    <row r="11" spans="1:14" ht="15" x14ac:dyDescent="0.25">
      <c r="B11" s="117">
        <v>0.60069444444444442</v>
      </c>
      <c r="C11" s="43" t="s">
        <v>41</v>
      </c>
      <c r="D11" s="31" t="s">
        <v>99</v>
      </c>
      <c r="E11" s="42" t="s">
        <v>37</v>
      </c>
      <c r="F11" s="43" t="s">
        <v>23</v>
      </c>
      <c r="G11" s="44" t="s">
        <v>41</v>
      </c>
      <c r="H11" s="41" t="s">
        <v>20</v>
      </c>
      <c r="I11" s="122" t="s">
        <v>20</v>
      </c>
      <c r="J11" s="4"/>
    </row>
    <row r="12" spans="1:14" ht="15" x14ac:dyDescent="0.25">
      <c r="B12" s="117">
        <v>0.63888888888888895</v>
      </c>
      <c r="C12" s="43" t="s">
        <v>41</v>
      </c>
      <c r="D12" s="31" t="s">
        <v>136</v>
      </c>
      <c r="E12" s="42" t="s">
        <v>37</v>
      </c>
      <c r="F12" s="44" t="s">
        <v>23</v>
      </c>
      <c r="G12" s="44" t="s">
        <v>41</v>
      </c>
      <c r="H12" s="41" t="s">
        <v>20</v>
      </c>
      <c r="I12" s="122" t="s">
        <v>20</v>
      </c>
      <c r="J12" s="4"/>
      <c r="K12" s="5"/>
      <c r="L12" s="5"/>
      <c r="M12" s="1"/>
    </row>
    <row r="13" spans="1:14" ht="15" x14ac:dyDescent="0.25">
      <c r="B13" s="117">
        <v>0.68402777777777779</v>
      </c>
      <c r="C13" s="42" t="s">
        <v>47</v>
      </c>
      <c r="D13" s="31" t="s">
        <v>132</v>
      </c>
      <c r="E13" s="41" t="s">
        <v>81</v>
      </c>
      <c r="F13" s="41" t="s">
        <v>20</v>
      </c>
      <c r="G13" s="30" t="s">
        <v>130</v>
      </c>
      <c r="H13" s="30" t="s">
        <v>128</v>
      </c>
      <c r="I13" s="121" t="s">
        <v>129</v>
      </c>
      <c r="J13" s="4"/>
      <c r="K13" s="4"/>
      <c r="L13" s="4"/>
      <c r="M13" s="1"/>
    </row>
    <row r="14" spans="1:14" ht="15" x14ac:dyDescent="0.25">
      <c r="B14" s="117">
        <v>0.72222222222222221</v>
      </c>
      <c r="C14" s="42" t="s">
        <v>47</v>
      </c>
      <c r="D14" s="31" t="s">
        <v>133</v>
      </c>
      <c r="E14" s="41" t="s">
        <v>81</v>
      </c>
      <c r="F14" s="41" t="s">
        <v>20</v>
      </c>
      <c r="G14" s="30" t="s">
        <v>130</v>
      </c>
      <c r="H14" s="30" t="s">
        <v>128</v>
      </c>
      <c r="I14" s="121" t="s">
        <v>129</v>
      </c>
      <c r="J14" s="4"/>
      <c r="K14" s="5"/>
      <c r="L14" s="5"/>
      <c r="M14" s="1"/>
    </row>
    <row r="15" spans="1:14" ht="15" x14ac:dyDescent="0.25">
      <c r="B15" s="117">
        <v>0.75347222222222221</v>
      </c>
      <c r="C15" s="30" t="s">
        <v>22</v>
      </c>
      <c r="D15" s="30" t="s">
        <v>22</v>
      </c>
      <c r="E15" s="30" t="s">
        <v>22</v>
      </c>
      <c r="F15" s="30" t="s">
        <v>22</v>
      </c>
      <c r="G15" s="30" t="s">
        <v>75</v>
      </c>
      <c r="H15" s="30" t="s">
        <v>75</v>
      </c>
      <c r="I15" s="121" t="s">
        <v>75</v>
      </c>
      <c r="J15" s="4"/>
      <c r="K15" s="6"/>
      <c r="L15" s="6"/>
      <c r="M15" s="2"/>
      <c r="N15" s="3"/>
    </row>
    <row r="16" spans="1:14" ht="15" x14ac:dyDescent="0.25">
      <c r="B16" s="117">
        <v>0.79166666666666663</v>
      </c>
      <c r="C16" s="41" t="s">
        <v>20</v>
      </c>
      <c r="D16" s="31" t="s">
        <v>126</v>
      </c>
      <c r="E16" s="43" t="s">
        <v>41</v>
      </c>
      <c r="F16" s="43" t="s">
        <v>43</v>
      </c>
      <c r="G16" s="57" t="s">
        <v>20</v>
      </c>
      <c r="H16" s="43" t="s">
        <v>140</v>
      </c>
      <c r="I16" s="122" t="s">
        <v>20</v>
      </c>
      <c r="J16" s="4"/>
      <c r="K16" s="6"/>
      <c r="L16" s="6"/>
      <c r="M16" s="2"/>
      <c r="N16" s="3"/>
    </row>
    <row r="17" spans="1:15" ht="15" x14ac:dyDescent="0.25">
      <c r="B17" s="117">
        <v>0.83333333333333337</v>
      </c>
      <c r="C17" s="41" t="s">
        <v>20</v>
      </c>
      <c r="D17" s="43" t="s">
        <v>138</v>
      </c>
      <c r="E17" s="43" t="s">
        <v>41</v>
      </c>
      <c r="F17" s="43" t="s">
        <v>43</v>
      </c>
      <c r="G17" s="57" t="s">
        <v>20</v>
      </c>
      <c r="H17" s="43" t="s">
        <v>140</v>
      </c>
      <c r="I17" s="122" t="s">
        <v>20</v>
      </c>
      <c r="J17" s="4"/>
      <c r="K17" s="5"/>
      <c r="L17" s="5"/>
      <c r="M17" s="2"/>
      <c r="N17" s="3"/>
    </row>
    <row r="18" spans="1:15" ht="15" x14ac:dyDescent="0.25">
      <c r="B18" s="117">
        <v>0.875</v>
      </c>
      <c r="C18" s="41" t="s">
        <v>20</v>
      </c>
      <c r="D18" s="43" t="s">
        <v>41</v>
      </c>
      <c r="E18" s="57" t="s">
        <v>20</v>
      </c>
      <c r="F18" s="43" t="s">
        <v>127</v>
      </c>
      <c r="G18" s="41" t="s">
        <v>20</v>
      </c>
      <c r="H18" s="41" t="s">
        <v>20</v>
      </c>
      <c r="I18" s="122" t="s">
        <v>20</v>
      </c>
      <c r="J18" s="4"/>
      <c r="K18" s="6"/>
      <c r="L18" s="6"/>
      <c r="M18" s="2"/>
      <c r="N18" s="3"/>
    </row>
    <row r="19" spans="1:15" ht="15.75" thickBot="1" x14ac:dyDescent="0.3">
      <c r="B19" s="117">
        <v>0.91666666666666663</v>
      </c>
      <c r="C19" s="41" t="s">
        <v>20</v>
      </c>
      <c r="D19" s="30" t="s">
        <v>134</v>
      </c>
      <c r="E19" s="57" t="s">
        <v>20</v>
      </c>
      <c r="F19" s="41" t="s">
        <v>20</v>
      </c>
      <c r="G19" s="44" t="s">
        <v>36</v>
      </c>
      <c r="H19" s="41" t="s">
        <v>20</v>
      </c>
      <c r="I19" s="122" t="s">
        <v>20</v>
      </c>
      <c r="J19" s="4"/>
      <c r="K19" s="6"/>
      <c r="L19" s="6"/>
      <c r="M19" s="2"/>
      <c r="N19" s="3"/>
    </row>
    <row r="20" spans="1:15" ht="15.75" thickBot="1" x14ac:dyDescent="0.3">
      <c r="B20" s="118">
        <v>0.95833333333333304</v>
      </c>
      <c r="C20" s="119" t="s">
        <v>118</v>
      </c>
      <c r="D20" s="119" t="s">
        <v>118</v>
      </c>
      <c r="E20" s="119" t="s">
        <v>118</v>
      </c>
      <c r="F20" s="120" t="s">
        <v>137</v>
      </c>
      <c r="G20" s="119" t="s">
        <v>118</v>
      </c>
      <c r="H20" s="119" t="s">
        <v>118</v>
      </c>
      <c r="I20" s="123" t="s">
        <v>118</v>
      </c>
      <c r="J20" s="11" t="s">
        <v>7</v>
      </c>
      <c r="K20" s="6"/>
      <c r="L20" s="6"/>
      <c r="M20" s="2"/>
      <c r="N20" s="3"/>
    </row>
    <row r="21" spans="1:15" ht="15" x14ac:dyDescent="0.25">
      <c r="B21" s="160" t="s">
        <v>6</v>
      </c>
      <c r="C21" s="33">
        <f ca="1">[1]!CountCcolor(C3:C20,K6) + NOW()*0</f>
        <v>17</v>
      </c>
      <c r="D21" s="33">
        <f ca="1">[1]!CountCcolor(D3:D20,K6) + NOW()*0</f>
        <v>18</v>
      </c>
      <c r="E21" s="33">
        <f ca="1">[1]!CountCcolor(E3:E20,K6) + NOW()*0</f>
        <v>14</v>
      </c>
      <c r="F21" s="33">
        <f ca="1">[1]!CountCcolor(F3:F20,K6) + NOW()*0</f>
        <v>15</v>
      </c>
      <c r="G21" s="33">
        <f ca="1">[1]!CountCcolor(G3:G20,K6) + NOW()*0</f>
        <v>9</v>
      </c>
      <c r="H21" s="33">
        <f ca="1">[1]!CountCcolor(H3:H20,K6) + NOW()*0</f>
        <v>16</v>
      </c>
      <c r="I21" s="37">
        <f ca="1">[1]!CountCcolor(I3:I20,K6) + NOW()*0</f>
        <v>18</v>
      </c>
      <c r="J21" s="34">
        <f ca="1">SUM(C21:I21)</f>
        <v>107</v>
      </c>
      <c r="K21" s="6"/>
      <c r="M21" s="2"/>
      <c r="N21" s="3"/>
    </row>
    <row r="22" spans="1:15" ht="15.75" thickBot="1" x14ac:dyDescent="0.3">
      <c r="B22" s="161"/>
      <c r="C22" s="35">
        <f ca="1">C21/18*100%</f>
        <v>0.94444444444444442</v>
      </c>
      <c r="D22" s="35">
        <f t="shared" ref="D22:I22" ca="1" si="0">D21/18*100%</f>
        <v>1</v>
      </c>
      <c r="E22" s="35">
        <f t="shared" ca="1" si="0"/>
        <v>0.77777777777777779</v>
      </c>
      <c r="F22" s="35">
        <f t="shared" ca="1" si="0"/>
        <v>0.83333333333333337</v>
      </c>
      <c r="G22" s="35">
        <f t="shared" ca="1" si="0"/>
        <v>0.5</v>
      </c>
      <c r="H22" s="35">
        <f t="shared" ca="1" si="0"/>
        <v>0.88888888888888884</v>
      </c>
      <c r="I22" s="36">
        <f t="shared" ca="1" si="0"/>
        <v>1</v>
      </c>
      <c r="J22" s="27">
        <f ca="1">AVERAGE(C22:I22)</f>
        <v>0.84920634920634919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5周</vt:lpstr>
      <vt:lpstr>6周</vt:lpstr>
      <vt:lpstr>7周 </vt:lpstr>
      <vt:lpstr>8周</vt:lpstr>
      <vt:lpstr>9周</vt:lpstr>
      <vt:lpstr>10周</vt:lpstr>
      <vt:lpstr>11周</vt:lpstr>
      <vt:lpstr>12周</vt:lpstr>
      <vt:lpstr>13周 </vt:lpstr>
      <vt:lpstr>14周</vt:lpstr>
      <vt:lpstr>15周</vt:lpstr>
      <vt:lpstr>16周</vt:lpstr>
      <vt:lpstr>合计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2020-12-15T16:04:37Z</dcterms:modified>
</cp:coreProperties>
</file>