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95"/>
  </bookViews>
  <sheets>
    <sheet name="Sheet1" sheetId="1" r:id="rId1"/>
  </sheets>
  <definedNames>
    <definedName name="_xlnm.Print_Area" localSheetId="0">Sheet1!$A$1:$B$7</definedName>
  </definedNames>
  <calcPr calcId="144525"/>
</workbook>
</file>

<file path=xl/comments1.xml><?xml version="1.0" encoding="utf-8"?>
<comments xmlns="http://schemas.openxmlformats.org/spreadsheetml/2006/main">
  <authors>
    <author xml:space="preserve"> </author>
  </authors>
  <commentList>
    <comment ref="C11" authorId="0">
      <text>
        <r>
          <rPr>
            <sz val="9"/>
            <rFont val="SimSun"/>
            <charset val="134"/>
          </rPr>
          <t xml:space="preserve">Admin:
</t>
        </r>
        <r>
          <rPr>
            <sz val="9"/>
            <color indexed="8"/>
            <rFont val="Tahoma"/>
            <charset val="1"/>
          </rPr>
          <t>Unit Kwh</t>
        </r>
      </text>
    </comment>
    <comment ref="D11" authorId="0">
      <text>
        <r>
          <rPr>
            <sz val="9"/>
            <rFont val="SimSun"/>
            <charset val="134"/>
          </rPr>
          <t xml:space="preserve">Admin:
</t>
        </r>
        <r>
          <rPr>
            <sz val="9"/>
            <color indexed="8"/>
            <rFont val="Tahoma"/>
            <charset val="1"/>
          </rPr>
          <t>Unit Kwh</t>
        </r>
      </text>
    </comment>
    <comment ref="E11" authorId="0">
      <text>
        <r>
          <rPr>
            <sz val="9"/>
            <rFont val="SimSun"/>
            <charset val="134"/>
          </rPr>
          <t xml:space="preserve">Admin:
</t>
        </r>
        <r>
          <rPr>
            <sz val="9"/>
            <color indexed="8"/>
            <rFont val="Tahoma"/>
            <charset val="1"/>
          </rPr>
          <t>unit in Kwh</t>
        </r>
      </text>
    </comment>
    <comment ref="F11" authorId="0">
      <text>
        <r>
          <rPr>
            <sz val="9"/>
            <rFont val="SimSun"/>
            <charset val="134"/>
          </rPr>
          <t xml:space="preserve">Admin:
</t>
        </r>
        <r>
          <rPr>
            <sz val="9"/>
            <color indexed="8"/>
            <rFont val="Tahoma"/>
            <charset val="1"/>
          </rPr>
          <t>KW</t>
        </r>
      </text>
    </comment>
    <comment ref="G11" authorId="0">
      <text>
        <r>
          <rPr>
            <sz val="9"/>
            <rFont val="SimSun"/>
            <charset val="134"/>
          </rPr>
          <t xml:space="preserve">Admin:
</t>
        </r>
        <r>
          <rPr>
            <sz val="9"/>
            <color indexed="8"/>
            <rFont val="Tahoma"/>
            <charset val="1"/>
          </rPr>
          <t>KW</t>
        </r>
      </text>
    </comment>
    <comment ref="C34" authorId="0">
      <text>
        <r>
          <rPr>
            <sz val="9"/>
            <rFont val="SimSun"/>
            <charset val="134"/>
          </rPr>
          <t xml:space="preserve">Admin:
</t>
        </r>
        <r>
          <rPr>
            <sz val="9"/>
            <color indexed="8"/>
            <rFont val="Tahoma"/>
            <charset val="1"/>
          </rPr>
          <t>Kwh</t>
        </r>
      </text>
    </comment>
    <comment ref="D34" authorId="0">
      <text>
        <r>
          <rPr>
            <sz val="9"/>
            <rFont val="SimSun"/>
            <charset val="134"/>
          </rPr>
          <t xml:space="preserve">Admin:
</t>
        </r>
        <r>
          <rPr>
            <sz val="9"/>
            <color indexed="8"/>
            <rFont val="Tahoma"/>
            <charset val="1"/>
          </rPr>
          <t>Kwh</t>
        </r>
      </text>
    </comment>
    <comment ref="E34" authorId="0">
      <text>
        <r>
          <rPr>
            <sz val="9"/>
            <rFont val="SimSun"/>
            <charset val="134"/>
          </rPr>
          <t xml:space="preserve">Admin:
</t>
        </r>
        <r>
          <rPr>
            <sz val="9"/>
            <color indexed="8"/>
            <rFont val="Tahoma"/>
            <charset val="1"/>
          </rPr>
          <t>Kwh</t>
        </r>
      </text>
    </comment>
    <comment ref="F34" authorId="0">
      <text>
        <r>
          <rPr>
            <sz val="9"/>
            <rFont val="SimSun"/>
            <charset val="134"/>
          </rPr>
          <t xml:space="preserve">Admin:
</t>
        </r>
        <r>
          <rPr>
            <sz val="9"/>
            <color indexed="8"/>
            <rFont val="Tahoma"/>
            <charset val="1"/>
          </rPr>
          <t>Kwh</t>
        </r>
      </text>
    </comment>
    <comment ref="C103" authorId="0">
      <text>
        <r>
          <rPr>
            <sz val="9"/>
            <rFont val="SimSun"/>
            <charset val="134"/>
          </rPr>
          <t xml:space="preserve">Admin:
</t>
        </r>
        <r>
          <rPr>
            <sz val="9"/>
            <color indexed="8"/>
            <rFont val="Tahoma"/>
            <charset val="1"/>
          </rPr>
          <t>Hours unit to be added</t>
        </r>
      </text>
    </comment>
    <comment ref="D103" authorId="0">
      <text>
        <r>
          <rPr>
            <sz val="9"/>
            <rFont val="SimSun"/>
            <charset val="134"/>
          </rPr>
          <t xml:space="preserve">Admin:
</t>
        </r>
        <r>
          <rPr>
            <sz val="9"/>
            <color indexed="8"/>
            <rFont val="Tahoma"/>
            <charset val="1"/>
          </rPr>
          <t>Unit of Hrs to be added</t>
        </r>
      </text>
    </comment>
  </commentList>
</comments>
</file>

<file path=xl/sharedStrings.xml><?xml version="1.0" encoding="utf-8"?>
<sst xmlns="http://schemas.openxmlformats.org/spreadsheetml/2006/main" count="358" uniqueCount="260">
  <si>
    <t>DAILY MANAGEMENT REPORT</t>
  </si>
  <si>
    <t>G1 - CANDOOR TECHSPACE</t>
  </si>
  <si>
    <t>9TH DECEMBER 6:00 a.m TO 8TH DECEMBER 6:00 a.m</t>
  </si>
  <si>
    <t>HT Grid Consumption</t>
  </si>
  <si>
    <t>S.NO</t>
  </si>
  <si>
    <t>ASSET</t>
  </si>
  <si>
    <t>EB Initial Reading - kWh</t>
  </si>
  <si>
    <t>EB Final Reading - kWh</t>
  </si>
  <si>
    <t>EB Consumption - kWh</t>
  </si>
  <si>
    <t>Meter Factor</t>
  </si>
  <si>
    <t>CO2</t>
  </si>
  <si>
    <t>66 KV Electricity board meter</t>
  </si>
  <si>
    <t>33/66 KV Incomer - Brookfield</t>
  </si>
  <si>
    <t>Difference 66 KV Electricity board and Brookfield Substation incommer meter</t>
  </si>
  <si>
    <t>Difference in kWh</t>
  </si>
  <si>
    <t>( First reading of previous day and First reading of report day)</t>
  </si>
  <si>
    <t>Substation - Transformer Incommer Brookfield</t>
  </si>
  <si>
    <t>Transformer #1 I/C</t>
  </si>
  <si>
    <t>Transformer #2 I/C</t>
  </si>
  <si>
    <t>Substation - Transmission Loss</t>
  </si>
  <si>
    <t>Transmission loss</t>
  </si>
  <si>
    <t>Transmission loss in %</t>
  </si>
  <si>
    <t>Substation - Transformer outgoing Brookfield</t>
  </si>
  <si>
    <t>Transformer#1 O/G</t>
  </si>
  <si>
    <t>Transformer#2 O/G</t>
  </si>
  <si>
    <t>Transformer Loss</t>
  </si>
  <si>
    <t>Transformer loss in kWh</t>
  </si>
  <si>
    <t>Transfomer loss in %</t>
  </si>
  <si>
    <t>Tower #1 1- LT EB Unit Consumption</t>
  </si>
  <si>
    <t>EB Final Reading kWh</t>
  </si>
  <si>
    <t>EB Cumulative Consumption - kWh</t>
  </si>
  <si>
    <t>Tower - 1 RMU EM</t>
  </si>
  <si>
    <t>No Reading</t>
  </si>
  <si>
    <t xml:space="preserve">Transformer#1 </t>
  </si>
  <si>
    <t>Transformer#2</t>
  </si>
  <si>
    <t>Distribution Transformer Loss - Tower #1</t>
  </si>
  <si>
    <t>Distribution Transformer loss</t>
  </si>
  <si>
    <t>Tower #1 LT Feeder Consumption</t>
  </si>
  <si>
    <t>Basement Vent#1</t>
  </si>
  <si>
    <t>Basement#3</t>
  </si>
  <si>
    <t>Basement#2</t>
  </si>
  <si>
    <t>Common Service</t>
  </si>
  <si>
    <t>Tower #1 DG room Consumption</t>
  </si>
  <si>
    <t>DG room Ventillation</t>
  </si>
  <si>
    <t>DG Airwasher</t>
  </si>
  <si>
    <t>DG Auxilary panel</t>
  </si>
  <si>
    <t>Tower #1 Spare feeders</t>
  </si>
  <si>
    <t>Tower#9</t>
  </si>
  <si>
    <t>Spare</t>
  </si>
  <si>
    <t>Tower #1 AHU Feeder consumption</t>
  </si>
  <si>
    <t>AHUR#1</t>
  </si>
  <si>
    <t>AHUR#2</t>
  </si>
  <si>
    <t>Tower #1 Lift Feeder consumption</t>
  </si>
  <si>
    <t>Lift Panel#1</t>
  </si>
  <si>
    <t>Lift Panel#2</t>
  </si>
  <si>
    <t>Tower #1 Raising main consumption</t>
  </si>
  <si>
    <t>Rising Main#1</t>
  </si>
  <si>
    <t>Rising Main#3</t>
  </si>
  <si>
    <t>Rising Main#2</t>
  </si>
  <si>
    <t>HSD Yard Consumption</t>
  </si>
  <si>
    <t>HSD Initial in Liter</t>
  </si>
  <si>
    <t>HSD Final in Liter</t>
  </si>
  <si>
    <t>HSD Added in Liter</t>
  </si>
  <si>
    <t>HSD Consumption - Liters</t>
  </si>
  <si>
    <t>T#6 HSD Yard Tank#1</t>
  </si>
  <si>
    <t>T#6 HSD Yard Tank#2</t>
  </si>
  <si>
    <t>T#6 HSD Yard Tank#3</t>
  </si>
  <si>
    <t>T#6 HSD Yard Tank#4</t>
  </si>
  <si>
    <t xml:space="preserve">T#9 HSD Yard Tank#1 </t>
  </si>
  <si>
    <t>T#9 HSD Yard Tank#2</t>
  </si>
  <si>
    <t>Total HSD in Stock in Liters</t>
  </si>
  <si>
    <t>DG Unit Consumption</t>
  </si>
  <si>
    <t>DG Initial Reading - kWh</t>
  </si>
  <si>
    <t>DG Final Reading -kWh</t>
  </si>
  <si>
    <t>Unit Generated -kWh</t>
  </si>
  <si>
    <t>DG1(1500KVA)-25407846</t>
  </si>
  <si>
    <t>DG2(1010KVA)-25408529</t>
  </si>
  <si>
    <t xml:space="preserve">DG3(1500KVA)-25408060 </t>
  </si>
  <si>
    <t>DG4(1500KVA)-25408061</t>
  </si>
  <si>
    <t>DG Unit Generated</t>
  </si>
  <si>
    <t>Total DG energy Generated</t>
  </si>
  <si>
    <t>Tower - 1 DG HSD Consumption</t>
  </si>
  <si>
    <t>Initial HSD level</t>
  </si>
  <si>
    <t>Final HSD level</t>
  </si>
  <si>
    <t>Total HSD consumption in Liters</t>
  </si>
  <si>
    <t>Units /Liter</t>
  </si>
  <si>
    <t>DG Run Hours</t>
  </si>
  <si>
    <t>Initial Reading - Hrs</t>
  </si>
  <si>
    <t>Final Reading  - Hrs</t>
  </si>
  <si>
    <t>Next B Check Due hour</t>
  </si>
  <si>
    <t>DG#1</t>
  </si>
  <si>
    <t>XXXX Hours</t>
  </si>
  <si>
    <t>DG#2</t>
  </si>
  <si>
    <t>DG#3</t>
  </si>
  <si>
    <t>DG#4</t>
  </si>
  <si>
    <t>Chiller EB Energy Consumption</t>
  </si>
  <si>
    <t>Initial Reading - kWh</t>
  </si>
  <si>
    <t>Final Reading -kWh</t>
  </si>
  <si>
    <t>Consumption - kWh</t>
  </si>
  <si>
    <t xml:space="preserve">AC feeder #1 </t>
  </si>
  <si>
    <t>AC feeder #2</t>
  </si>
  <si>
    <t>Chiller approach</t>
  </si>
  <si>
    <r>
      <rPr>
        <b/>
        <sz val="10"/>
        <color indexed="8"/>
        <rFont val="Arial"/>
        <charset val="1"/>
      </rPr>
      <t xml:space="preserve">Condenser water temperature in </t>
    </r>
    <r>
      <rPr>
        <b/>
        <sz val="10"/>
        <color indexed="8"/>
        <rFont val="Calibri"/>
        <charset val="1"/>
      </rPr>
      <t>°</t>
    </r>
    <r>
      <rPr>
        <b/>
        <sz val="10"/>
        <color indexed="8"/>
        <rFont val="Arial"/>
        <charset val="1"/>
      </rPr>
      <t>C</t>
    </r>
  </si>
  <si>
    <t>Condenser refrigerant  temperature °C</t>
  </si>
  <si>
    <t>Approach in °C</t>
  </si>
  <si>
    <r>
      <rPr>
        <sz val="10"/>
        <color indexed="8"/>
        <rFont val="Arial"/>
        <charset val="1"/>
      </rPr>
      <t xml:space="preserve">Chiller - 1 Approach temperature </t>
    </r>
    <r>
      <rPr>
        <sz val="10"/>
        <color indexed="8"/>
        <rFont val="Calibri"/>
        <charset val="1"/>
      </rPr>
      <t>°</t>
    </r>
    <r>
      <rPr>
        <sz val="10"/>
        <color indexed="8"/>
        <rFont val="Arial"/>
        <charset val="1"/>
      </rPr>
      <t>C</t>
    </r>
  </si>
  <si>
    <t>Chiller - 2 Approach temperature °C</t>
  </si>
  <si>
    <t>Chiller - 3 Approach temperature °C</t>
  </si>
  <si>
    <t>Water Consumption</t>
  </si>
  <si>
    <t>Initial Reading</t>
  </si>
  <si>
    <t>Final Reading</t>
  </si>
  <si>
    <t>Consumption - KL</t>
  </si>
  <si>
    <t>T#1Flushing Water Tank</t>
  </si>
  <si>
    <t>T#1 STP Softener Water Tank</t>
  </si>
  <si>
    <t>T#1 Domestic Water Tank</t>
  </si>
  <si>
    <t>T#1 WTP Water Tank</t>
  </si>
  <si>
    <t>T#1 Fire Water Tank</t>
  </si>
  <si>
    <t>9TH DECEMBER 00:00 a.m TO 8TH DECEMBER 00:00 a.m</t>
  </si>
  <si>
    <t>EQUIPMENT RUNNING STATUS SUMMARY</t>
  </si>
  <si>
    <t>EQUIPMENT CATEGORY</t>
  </si>
  <si>
    <t>OPERATIVE No's</t>
  </si>
  <si>
    <t>WAREHOUSE No's</t>
  </si>
  <si>
    <t>BREAKDOWN No's</t>
  </si>
  <si>
    <t>SCRAPPED No's</t>
  </si>
  <si>
    <t>TOTAL No's</t>
  </si>
  <si>
    <t>Electrical/Transformer</t>
  </si>
  <si>
    <t>Electrical/Transformer/OLTC</t>
  </si>
  <si>
    <t>HVAC/Fan/Fresh Air Unit</t>
  </si>
  <si>
    <t>Electrical/Panel</t>
  </si>
  <si>
    <t>Electrical/Panel/Circuit Breaker</t>
  </si>
  <si>
    <t>Electrical/VFD</t>
  </si>
  <si>
    <t>HVAC/Screw Chiller</t>
  </si>
  <si>
    <t>HVAC/Hot Water Generator</t>
  </si>
  <si>
    <t>HVAC/Screw Chiller/Pump</t>
  </si>
  <si>
    <t>Electrical/Panel/PLC</t>
  </si>
  <si>
    <t>HVAC/Fan/Exhaust Fan</t>
  </si>
  <si>
    <t>Electrical/UPS/Battery Bank</t>
  </si>
  <si>
    <t>Electrical/Motor</t>
  </si>
  <si>
    <t>Electrical/Panel/Capacitor Bank</t>
  </si>
  <si>
    <t>Fire &amp; Safety/Fire Alarm System</t>
  </si>
  <si>
    <t>Electrical/DG</t>
  </si>
  <si>
    <t>Electrical/DG/Engine</t>
  </si>
  <si>
    <t>Electrical/DG/Alternator</t>
  </si>
  <si>
    <t>Electrical/DG/HMI</t>
  </si>
  <si>
    <t>Electrical/DG/Battery</t>
  </si>
  <si>
    <t>Electrical/DG/Tank</t>
  </si>
  <si>
    <t>Electrical/DG/Tank/Pump</t>
  </si>
  <si>
    <t>WTP/Submersible Pump</t>
  </si>
  <si>
    <t>HVAC/AHU/Motor</t>
  </si>
  <si>
    <t>HVAC/AHU</t>
  </si>
  <si>
    <t>Electrical/Earth Pit</t>
  </si>
  <si>
    <t>HVAC/CSU</t>
  </si>
  <si>
    <t>Elevator/Passenger Lift</t>
  </si>
  <si>
    <t>Elevator/Passenger Lift/ARD</t>
  </si>
  <si>
    <t>Elevator/Passenger Lift/Motor</t>
  </si>
  <si>
    <t>Elevator/Service Lift</t>
  </si>
  <si>
    <t>Elevator/Service Lift/ARD</t>
  </si>
  <si>
    <t>Elevator/Service Lift/Motor</t>
  </si>
  <si>
    <t>HVAC/AC Unit</t>
  </si>
  <si>
    <t>HVAC/Cooling Tower</t>
  </si>
  <si>
    <t>HVAC/Cooling Tower/Motor</t>
  </si>
  <si>
    <t>Electrical/DG/Cooling Tower</t>
  </si>
  <si>
    <t>Electrical/DG/Cooling Tower/Motor</t>
  </si>
  <si>
    <t>HVAC/Fan/Pressurization Fan</t>
  </si>
  <si>
    <t>Fire &amp; Safety/Tank</t>
  </si>
  <si>
    <t>STP/Tank</t>
  </si>
  <si>
    <t>WTP/Tank</t>
  </si>
  <si>
    <t>Electrical/Solar Panel</t>
  </si>
  <si>
    <t>Electrical/DG/Pump</t>
  </si>
  <si>
    <t>HVAC/FCU</t>
  </si>
  <si>
    <t>Fire &amp; Safety/Pump</t>
  </si>
  <si>
    <t>WTP/Pump</t>
  </si>
  <si>
    <t>WTP/Air Blower</t>
  </si>
  <si>
    <t>WTP/Filter</t>
  </si>
  <si>
    <t>STP/Pump</t>
  </si>
  <si>
    <t>STP/Filter</t>
  </si>
  <si>
    <t>STP/Air Blower</t>
  </si>
  <si>
    <t>Electrical/UPS</t>
  </si>
  <si>
    <t>Fire &amp; Safety/Fire Alarm Control Panel</t>
  </si>
  <si>
    <t>HVAC/Air Washer</t>
  </si>
  <si>
    <t>Electrical/Water Cooler</t>
  </si>
  <si>
    <t>Electrical/Battery Charger</t>
  </si>
  <si>
    <t>Electrical/Garbage Machine</t>
  </si>
  <si>
    <t>Fire &amp; Safety/PA System</t>
  </si>
  <si>
    <t>Electrical/Pump</t>
  </si>
  <si>
    <t>HVAC/Air Washer/Motor</t>
  </si>
  <si>
    <t>Electrical/DG/Tank/HSD Tank</t>
  </si>
  <si>
    <t>Electrical/Energy Meter</t>
  </si>
  <si>
    <t>WTP/Meter</t>
  </si>
  <si>
    <t>STP/Meter</t>
  </si>
  <si>
    <t>WTP/Water Tank</t>
  </si>
  <si>
    <t>IOT/Sensor</t>
  </si>
  <si>
    <t>PREVENTIVE MAINTENANCE SUMMARY</t>
  </si>
  <si>
    <t>ASSET CATEGORY</t>
  </si>
  <si>
    <t>TOTAL</t>
  </si>
  <si>
    <t>DONE</t>
  </si>
  <si>
    <t>PENDING</t>
  </si>
  <si>
    <t>REMARKS</t>
  </si>
  <si>
    <t>NO PREVENTIVE MAINTENANCE SUMMARY FOUND</t>
  </si>
  <si>
    <t>HELPDESK TICKETS</t>
  </si>
  <si>
    <t>TICKET DESCRIPTION</t>
  </si>
  <si>
    <t>LOCATION</t>
  </si>
  <si>
    <t>EQUIPMENT</t>
  </si>
  <si>
    <t>ASSIGNED TO</t>
  </si>
  <si>
    <t>PRIORITY</t>
  </si>
  <si>
    <t>STATUS</t>
  </si>
  <si>
    <t>SLA STATUS</t>
  </si>
  <si>
    <t>REQUESTED ON</t>
  </si>
  <si>
    <t>CLOSED ON</t>
  </si>
  <si>
    <t>CG1TE2200107-sensor is not working</t>
  </si>
  <si>
    <t>G1/T1/F12</t>
  </si>
  <si>
    <t>AHU#F12-RHS-Sensor-01</t>
  </si>
  <si>
    <t>--</t>
  </si>
  <si>
    <t>Moderately</t>
  </si>
  <si>
    <t>Open</t>
  </si>
  <si>
    <t>Within SLA</t>
  </si>
  <si>
    <t xml:space="preserve">Sneha Singh | 2022-11-26 01:33:32 </t>
  </si>
  <si>
    <t>VISITOR SUMMARY</t>
  </si>
  <si>
    <t>VISITOR TYPE</t>
  </si>
  <si>
    <t>COUNT</t>
  </si>
  <si>
    <t>Visitor</t>
  </si>
  <si>
    <t>Vendor</t>
  </si>
  <si>
    <t>VISITOR DETAIL</t>
  </si>
  <si>
    <t>NAME</t>
  </si>
  <si>
    <t>VISITOR BADGE</t>
  </si>
  <si>
    <t>PURPOSE</t>
  </si>
  <si>
    <t>EMPLOYEE</t>
  </si>
  <si>
    <t>FROM</t>
  </si>
  <si>
    <t>TO</t>
  </si>
  <si>
    <t>NO VISITOR DETAIL FOUND</t>
  </si>
  <si>
    <t>DAILY INSPECTION SUMMARY</t>
  </si>
  <si>
    <t>TEAM</t>
  </si>
  <si>
    <t>COMPLETED</t>
  </si>
  <si>
    <t>MISSED</t>
  </si>
  <si>
    <t>UPCOMING</t>
  </si>
  <si>
    <t>G1-Soft Services Team</t>
  </si>
  <si>
    <t>G1-M&amp;E Team</t>
  </si>
  <si>
    <t>G1 PM Team</t>
  </si>
  <si>
    <t>INCIDENT MANAGEMENT</t>
  </si>
  <si>
    <t>CATEGORY</t>
  </si>
  <si>
    <t>SUB CATEGORY</t>
  </si>
  <si>
    <t>RAISED ON</t>
  </si>
  <si>
    <t>CG1TE2200075-Test Ticket</t>
  </si>
  <si>
    <t>-</t>
  </si>
  <si>
    <t>Parking</t>
  </si>
  <si>
    <t>High</t>
  </si>
  <si>
    <t>Staff Closed</t>
  </si>
  <si>
    <t xml:space="preserve">Sneha Singh | 2022-10-14 16:51:09 </t>
  </si>
  <si>
    <t>CG1TE2200074-Test Incident</t>
  </si>
  <si>
    <t>Near Miss</t>
  </si>
  <si>
    <t>Low</t>
  </si>
  <si>
    <t xml:space="preserve">Sneha Singh | 2022-10-14 16:16:55 </t>
  </si>
  <si>
    <t>CG1TE2200073-Door damaged near the entrance</t>
  </si>
  <si>
    <t>Minor Damage</t>
  </si>
  <si>
    <t>In Progress</t>
  </si>
  <si>
    <t xml:space="preserve">Sneha Singh | 2022-10-14 16:07:14 </t>
  </si>
  <si>
    <t>CG1TE2200072-Worker Injury Incident</t>
  </si>
  <si>
    <t xml:space="preserve">Sneha Singh | 2022-10-14 14:59:13 </t>
  </si>
  <si>
    <t>CG1TE2200071-Minor Injury</t>
  </si>
  <si>
    <t xml:space="preserve">Administrator | 2022-10-14 14:54:14 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</si>
</sst>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38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6"/>
      <color indexed="9"/>
      <name val="Arial"/>
      <charset val="1"/>
    </font>
    <font>
      <b/>
      <sz val="12"/>
      <color indexed="9"/>
      <name val="Arial"/>
      <charset val="1"/>
    </font>
    <font>
      <b/>
      <sz val="10"/>
      <name val="Arial"/>
      <charset val="1"/>
    </font>
    <font>
      <sz val="10"/>
      <name val="Arial"/>
      <charset val="1"/>
    </font>
    <font>
      <sz val="10"/>
      <color indexed="8"/>
      <name val="Arial"/>
      <charset val="1"/>
    </font>
    <font>
      <sz val="12"/>
      <color indexed="8"/>
      <name val="Arial"/>
      <charset val="1"/>
    </font>
    <font>
      <sz val="10"/>
      <color indexed="10"/>
      <name val="Arial"/>
      <charset val="1"/>
    </font>
    <font>
      <b/>
      <sz val="10"/>
      <color indexed="10"/>
      <name val="Arial"/>
      <charset val="1"/>
    </font>
    <font>
      <b/>
      <sz val="12"/>
      <color indexed="8"/>
      <name val="Arial"/>
      <charset val="1"/>
    </font>
    <font>
      <b/>
      <sz val="10"/>
      <color indexed="8"/>
      <name val="Arial"/>
      <charset val="1"/>
    </font>
    <font>
      <sz val="10"/>
      <color indexed="8"/>
      <name val="Calibri"/>
      <charset val="1"/>
    </font>
    <font>
      <sz val="11"/>
      <name val="Calibri"/>
      <charset val="1"/>
    </font>
    <font>
      <sz val="11"/>
      <color indexed="8"/>
      <name val="Calibri"/>
      <charset val="1"/>
    </font>
    <font>
      <sz val="10"/>
      <name val="Calibri"/>
      <charset val="1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0"/>
      <color indexed="8"/>
      <name val="Calibri"/>
      <charset val="1"/>
    </font>
    <font>
      <sz val="9"/>
      <name val="SimSun"/>
      <charset val="134"/>
    </font>
    <font>
      <sz val="9"/>
      <color indexed="8"/>
      <name val="Tahoma"/>
      <charset val="1"/>
    </font>
  </fonts>
  <fills count="37">
    <fill>
      <patternFill patternType="none"/>
    </fill>
    <fill>
      <patternFill patternType="gray125"/>
    </fill>
    <fill>
      <patternFill patternType="solid">
        <fgColor indexed="53"/>
        <bgColor indexed="52"/>
      </patternFill>
    </fill>
    <fill>
      <patternFill patternType="solid">
        <fgColor indexed="57"/>
        <bgColor indexed="21"/>
      </patternFill>
    </fill>
    <fill>
      <patternFill patternType="solid">
        <fgColor indexed="62"/>
        <bgColor indexed="54"/>
      </patternFill>
    </fill>
    <fill>
      <patternFill patternType="solid">
        <fgColor indexed="24"/>
        <bgColor indexed="55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8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8" borderId="5" applyNumberFormat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22" borderId="8" applyNumberForma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3" borderId="9" applyNumberFormat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32" fillId="23" borderId="8" applyNumberFormat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 shrinkToFit="1"/>
    </xf>
    <xf numFmtId="0" fontId="0" fillId="0" borderId="0" xfId="0" applyAlignment="1">
      <alignment horizontal="centerContinuous" vertical="center"/>
    </xf>
    <xf numFmtId="0" fontId="2" fillId="3" borderId="0" xfId="0" applyFont="1" applyFill="1" applyBorder="1" applyAlignment="1">
      <alignment horizontal="center" vertical="center" wrapText="1" shrinkToFit="1"/>
    </xf>
    <xf numFmtId="0" fontId="3" fillId="2" borderId="2" xfId="0" applyFont="1" applyFill="1" applyBorder="1" applyAlignment="1">
      <alignment horizontal="center" vertical="center" wrapText="1" shrinkToFit="1"/>
    </xf>
    <xf numFmtId="0" fontId="3" fillId="4" borderId="2" xfId="0" applyFont="1" applyFill="1" applyBorder="1" applyAlignment="1">
      <alignment horizontal="center" vertical="center" wrapText="1" shrinkToFit="1"/>
    </xf>
    <xf numFmtId="0" fontId="4" fillId="5" borderId="2" xfId="0" applyFont="1" applyFill="1" applyBorder="1" applyAlignment="1">
      <alignment horizontal="center" vertical="center" wrapText="1" shrinkToFit="1"/>
    </xf>
    <xf numFmtId="0" fontId="5" fillId="0" borderId="2" xfId="0" applyFont="1" applyFill="1" applyBorder="1" applyAlignment="1">
      <alignment horizontal="center" vertical="center" wrapText="1" shrinkToFit="1"/>
    </xf>
    <xf numFmtId="0" fontId="5" fillId="0" borderId="2" xfId="0" applyFont="1" applyFill="1" applyBorder="1" applyAlignment="1">
      <alignment horizontal="center" wrapText="1" shrinkToFit="1"/>
    </xf>
    <xf numFmtId="2" fontId="5" fillId="0" borderId="2" xfId="0" applyNumberFormat="1" applyFont="1" applyFill="1" applyBorder="1" applyAlignment="1">
      <alignment horizontal="center" vertical="center" wrapText="1" shrinkToFit="1"/>
    </xf>
    <xf numFmtId="0" fontId="6" fillId="0" borderId="2" xfId="0" applyFont="1" applyFill="1" applyBorder="1" applyAlignment="1">
      <alignment horizontal="center" vertical="center" wrapText="1" shrinkToFit="1"/>
    </xf>
    <xf numFmtId="2" fontId="6" fillId="0" borderId="2" xfId="0" applyNumberFormat="1" applyFont="1" applyFill="1" applyBorder="1" applyAlignment="1">
      <alignment horizontal="center" vertical="center" wrapText="1" shrinkToFit="1"/>
    </xf>
    <xf numFmtId="0" fontId="7" fillId="0" borderId="2" xfId="0" applyFont="1" applyFill="1" applyBorder="1" applyAlignment="1">
      <alignment horizontal="center" vertical="center" wrapText="1" shrinkToFit="1"/>
    </xf>
    <xf numFmtId="4" fontId="6" fillId="0" borderId="2" xfId="0" applyNumberFormat="1" applyFont="1" applyFill="1" applyBorder="1" applyAlignment="1">
      <alignment horizontal="center" vertical="center" wrapText="1" shrinkToFit="1"/>
    </xf>
    <xf numFmtId="0" fontId="3" fillId="4" borderId="3" xfId="0" applyFont="1" applyFill="1" applyBorder="1" applyAlignment="1">
      <alignment horizontal="center" vertical="center" wrapText="1" shrinkToFit="1"/>
    </xf>
    <xf numFmtId="0" fontId="8" fillId="0" borderId="2" xfId="0" applyFont="1" applyFill="1" applyBorder="1" applyAlignment="1">
      <alignment horizontal="center" vertical="center" wrapText="1" shrinkToFit="1"/>
    </xf>
    <xf numFmtId="2" fontId="8" fillId="0" borderId="2" xfId="0" applyNumberFormat="1" applyFont="1" applyFill="1" applyBorder="1" applyAlignment="1">
      <alignment horizontal="center" vertical="center" wrapText="1" shrinkToFit="1"/>
    </xf>
    <xf numFmtId="0" fontId="4" fillId="0" borderId="2" xfId="0" applyFont="1" applyFill="1" applyBorder="1" applyAlignment="1">
      <alignment horizontal="center" wrapText="1" shrinkToFit="1"/>
    </xf>
    <xf numFmtId="0" fontId="8" fillId="0" borderId="2" xfId="0" applyFont="1" applyFill="1" applyBorder="1" applyAlignment="1">
      <alignment horizontal="center" wrapText="1" shrinkToFit="1"/>
    </xf>
    <xf numFmtId="0" fontId="9" fillId="0" borderId="2" xfId="0" applyFont="1" applyFill="1" applyBorder="1" applyAlignment="1">
      <alignment horizontal="center" vertical="center" wrapText="1" shrinkToFit="1"/>
    </xf>
    <xf numFmtId="0" fontId="6" fillId="0" borderId="2" xfId="0" applyNumberFormat="1" applyFont="1" applyFill="1" applyBorder="1" applyAlignment="1">
      <alignment horizontal="center" wrapText="1" shrinkToFit="1"/>
    </xf>
    <xf numFmtId="0" fontId="10" fillId="0" borderId="2" xfId="0" applyFont="1" applyFill="1" applyBorder="1" applyAlignment="1">
      <alignment horizontal="center" vertical="center" wrapText="1" shrinkToFit="1"/>
    </xf>
    <xf numFmtId="0" fontId="11" fillId="0" borderId="2" xfId="0" applyFont="1" applyFill="1" applyBorder="1" applyAlignment="1">
      <alignment horizontal="center" vertical="center" wrapText="1" shrinkToFit="1"/>
    </xf>
    <xf numFmtId="0" fontId="12" fillId="0" borderId="2" xfId="0" applyFont="1" applyFill="1" applyBorder="1" applyAlignment="1">
      <alignment horizontal="center" wrapText="1" shrinkToFit="1"/>
    </xf>
    <xf numFmtId="0" fontId="11" fillId="5" borderId="2" xfId="0" applyFont="1" applyFill="1" applyBorder="1" applyAlignment="1">
      <alignment horizontal="center" vertical="center" wrapText="1" shrinkToFit="1"/>
    </xf>
    <xf numFmtId="0" fontId="3" fillId="2" borderId="0" xfId="0" applyFont="1" applyFill="1" applyBorder="1" applyAlignment="1">
      <alignment horizontal="center" vertical="center" wrapText="1" shrinkToFit="1"/>
    </xf>
    <xf numFmtId="0" fontId="5" fillId="0" borderId="0" xfId="0" applyFont="1" applyFill="1" applyBorder="1" applyAlignment="1">
      <alignment horizontal="center" wrapText="1" shrinkToFit="1"/>
    </xf>
    <xf numFmtId="0" fontId="13" fillId="0" borderId="0" xfId="0" applyFont="1" applyFill="1" applyBorder="1" applyAlignment="1">
      <alignment horizontal="center" wrapText="1" shrinkToFit="1"/>
    </xf>
    <xf numFmtId="0" fontId="5" fillId="0" borderId="0" xfId="0" applyFont="1" applyFill="1" applyBorder="1" applyAlignment="1">
      <alignment horizontal="center" vertical="center" wrapText="1" shrinkToFit="1"/>
    </xf>
    <xf numFmtId="0" fontId="14" fillId="0" borderId="0" xfId="0" applyFont="1" applyFill="1" applyBorder="1" applyAlignment="1">
      <alignment horizontal="center" wrapText="1" shrinkToFit="1"/>
    </xf>
    <xf numFmtId="0" fontId="15" fillId="0" borderId="2" xfId="0" applyFont="1" applyFill="1" applyBorder="1" applyAlignment="1">
      <alignment horizontal="center" wrapText="1" shrinkToFit="1"/>
    </xf>
    <xf numFmtId="0" fontId="5" fillId="0" borderId="0" xfId="0" applyFont="1" applyFill="1" applyAlignment="1">
      <alignment horizontal="center" wrapText="1" shrinkToFit="1"/>
    </xf>
    <xf numFmtId="0" fontId="15" fillId="0" borderId="0" xfId="0" applyFont="1" applyFill="1" applyAlignment="1">
      <alignment horizontal="center" wrapText="1" shrinkToFit="1"/>
    </xf>
    <xf numFmtId="0" fontId="5" fillId="0" borderId="3" xfId="0" applyFont="1" applyFill="1" applyBorder="1" applyAlignment="1">
      <alignment horizontal="center" vertical="center" wrapText="1" shrinkToFit="1"/>
    </xf>
    <xf numFmtId="0" fontId="6" fillId="0" borderId="2" xfId="0" applyFont="1" applyFill="1" applyBorder="1" applyAlignment="1">
      <alignment horizontal="center" wrapText="1" shrinkToFi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607060</xdr:colOff>
      <xdr:row>0</xdr:row>
      <xdr:rowOff>635</xdr:rowOff>
    </xdr:from>
    <xdr:to>
      <xdr:col>2</xdr:col>
      <xdr:colOff>10795</xdr:colOff>
      <xdr:row>6</xdr:row>
      <xdr:rowOff>175260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7060" y="635"/>
          <a:ext cx="2655570" cy="1384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132715</xdr:colOff>
      <xdr:row>1</xdr:row>
      <xdr:rowOff>0</xdr:rowOff>
    </xdr:from>
    <xdr:to>
      <xdr:col>6</xdr:col>
      <xdr:colOff>669925</xdr:colOff>
      <xdr:row>6</xdr:row>
      <xdr:rowOff>17780</xdr:rowOff>
    </xdr:to>
    <xdr:pic>
      <xdr:nvPicPr>
        <xdr:cNvPr id="5" name="Picture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705340" y="190500"/>
          <a:ext cx="2681605" cy="103695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30"/>
  <sheetViews>
    <sheetView showGridLines="0" tabSelected="1" zoomScale="115" zoomScaleNormal="115" topLeftCell="B1" workbookViewId="0">
      <selection activeCell="E230" sqref="E230"/>
    </sheetView>
  </sheetViews>
  <sheetFormatPr defaultColWidth="9.14285714285714" defaultRowHeight="15"/>
  <cols>
    <col min="2" max="2" width="39.6285714285714" customWidth="1"/>
    <col min="3" max="3" width="28.9428571428571" customWidth="1"/>
    <col min="4" max="4" width="31.4285714285714" customWidth="1"/>
    <col min="5" max="5" width="34.4285714285714" customWidth="1"/>
    <col min="6" max="6" width="32.1619047619048" customWidth="1"/>
    <col min="7" max="7" width="12.7904761904762" customWidth="1"/>
    <col min="8" max="8" width="16.647619047619" customWidth="1"/>
    <col min="9" max="9" width="15.4" customWidth="1"/>
  </cols>
  <sheetData>
    <row r="1" spans="3:5">
      <c r="C1" s="1"/>
      <c r="D1" s="1"/>
      <c r="E1" s="1"/>
    </row>
    <row r="2" spans="3:7">
      <c r="C2" s="2" t="s">
        <v>0</v>
      </c>
      <c r="D2" s="2"/>
      <c r="E2" s="2"/>
      <c r="F2" s="3"/>
      <c r="G2" s="3"/>
    </row>
    <row r="3" spans="3:7">
      <c r="C3" s="2"/>
      <c r="D3" s="2"/>
      <c r="E3" s="2"/>
      <c r="F3" s="3"/>
      <c r="G3" s="3"/>
    </row>
    <row r="4" spans="3:7">
      <c r="C4" s="2"/>
      <c r="D4" s="2"/>
      <c r="E4" s="2"/>
      <c r="F4" s="3"/>
      <c r="G4" s="3"/>
    </row>
    <row r="5" spans="6:7">
      <c r="F5" s="3"/>
      <c r="G5" s="3"/>
    </row>
    <row r="6" ht="20.25" spans="3:7">
      <c r="C6" s="4" t="s">
        <v>1</v>
      </c>
      <c r="D6" s="4"/>
      <c r="E6" s="4"/>
      <c r="F6" s="3"/>
      <c r="G6" s="3"/>
    </row>
    <row r="8" ht="15.75" spans="1:7">
      <c r="A8" s="5" t="s">
        <v>2</v>
      </c>
      <c r="B8" s="5"/>
      <c r="C8" s="5"/>
      <c r="D8" s="5"/>
      <c r="E8" s="5"/>
      <c r="F8" s="5"/>
      <c r="G8" s="5"/>
    </row>
    <row r="10" ht="15.75" spans="1:7">
      <c r="A10" s="6" t="s">
        <v>3</v>
      </c>
      <c r="B10" s="6"/>
      <c r="C10" s="6"/>
      <c r="D10" s="6"/>
      <c r="E10" s="6"/>
      <c r="F10" s="6"/>
      <c r="G10" s="6"/>
    </row>
    <row r="11" spans="1:7">
      <c r="A11" s="7" t="s">
        <v>4</v>
      </c>
      <c r="B11" s="7" t="s">
        <v>5</v>
      </c>
      <c r="C11" s="7" t="s">
        <v>6</v>
      </c>
      <c r="D11" s="7" t="s">
        <v>7</v>
      </c>
      <c r="E11" s="7" t="s">
        <v>8</v>
      </c>
      <c r="F11" s="7" t="s">
        <v>9</v>
      </c>
      <c r="G11" s="7" t="s">
        <v>10</v>
      </c>
    </row>
    <row r="12" spans="1:7">
      <c r="A12" s="8">
        <v>1</v>
      </c>
      <c r="B12" s="9" t="s">
        <v>11</v>
      </c>
      <c r="C12" s="8">
        <v>800.512</v>
      </c>
      <c r="D12" s="10">
        <v>801.385</v>
      </c>
      <c r="E12" s="8">
        <f>(D12-C12)*F12</f>
        <v>104760.000000006</v>
      </c>
      <c r="F12" s="8">
        <v>120000</v>
      </c>
      <c r="G12" s="9">
        <f>(E12*0.85)</f>
        <v>89046.0000000048</v>
      </c>
    </row>
    <row r="13" spans="1:7">
      <c r="A13" s="8">
        <v>2</v>
      </c>
      <c r="B13" s="9" t="s">
        <v>12</v>
      </c>
      <c r="C13" s="10">
        <v>106408</v>
      </c>
      <c r="D13" s="10">
        <v>106513</v>
      </c>
      <c r="E13" s="8">
        <f>(D13-C13)*F13</f>
        <v>105000</v>
      </c>
      <c r="F13" s="8">
        <v>1000</v>
      </c>
      <c r="G13" s="9">
        <f>(E13*0.85)</f>
        <v>89250</v>
      </c>
    </row>
    <row r="15" ht="15.75" spans="1:7">
      <c r="A15" s="6" t="s">
        <v>13</v>
      </c>
      <c r="B15" s="6"/>
      <c r="C15" s="6"/>
      <c r="D15" s="6"/>
      <c r="E15" s="6"/>
      <c r="F15" s="6"/>
      <c r="G15" s="6"/>
    </row>
    <row r="16" ht="25.5" spans="1:7">
      <c r="A16" s="11">
        <v>3</v>
      </c>
      <c r="B16" s="11" t="s">
        <v>14</v>
      </c>
      <c r="C16" s="12">
        <f>(E12-E13)</f>
        <v>-239.999999994325</v>
      </c>
      <c r="D16" s="11" t="s">
        <v>15</v>
      </c>
      <c r="E16" s="13"/>
      <c r="F16" s="13"/>
      <c r="G16" s="13"/>
    </row>
    <row r="18" ht="15.75" spans="1:7">
      <c r="A18" s="6" t="s">
        <v>16</v>
      </c>
      <c r="B18" s="6"/>
      <c r="C18" s="6"/>
      <c r="D18" s="6"/>
      <c r="E18" s="6"/>
      <c r="F18" s="6"/>
      <c r="G18" s="6"/>
    </row>
    <row r="19" spans="1:7">
      <c r="A19" s="8">
        <v>4</v>
      </c>
      <c r="B19" s="9" t="s">
        <v>17</v>
      </c>
      <c r="C19" s="14">
        <v>59576.5</v>
      </c>
      <c r="D19" s="14">
        <v>59628.4</v>
      </c>
      <c r="E19" s="8">
        <f>(D19-C19)*F19</f>
        <v>51900.0000000015</v>
      </c>
      <c r="F19" s="8">
        <v>1000</v>
      </c>
      <c r="G19" s="9"/>
    </row>
    <row r="20" spans="1:7">
      <c r="A20" s="8">
        <v>5</v>
      </c>
      <c r="B20" s="9" t="s">
        <v>18</v>
      </c>
      <c r="C20" s="14">
        <v>60852.5</v>
      </c>
      <c r="D20" s="14">
        <v>60904.7</v>
      </c>
      <c r="E20" s="8">
        <f>(D20-C20)*F20</f>
        <v>52199.9999999971</v>
      </c>
      <c r="F20" s="8">
        <v>1000</v>
      </c>
      <c r="G20" s="9"/>
    </row>
    <row r="22" ht="15.75" spans="1:7">
      <c r="A22" s="15" t="s">
        <v>19</v>
      </c>
      <c r="B22" s="15"/>
      <c r="C22" s="15"/>
      <c r="D22" s="15"/>
      <c r="E22" s="15"/>
      <c r="F22" s="15"/>
      <c r="G22" s="15"/>
    </row>
    <row r="23" spans="1:7">
      <c r="A23" s="8">
        <v>6</v>
      </c>
      <c r="B23" s="16" t="s">
        <v>20</v>
      </c>
      <c r="C23" s="17">
        <f>E13-(E19+E20)</f>
        <v>900.000000001455</v>
      </c>
      <c r="D23" s="8"/>
      <c r="E23" s="8"/>
      <c r="F23" s="8"/>
      <c r="G23" s="8"/>
    </row>
    <row r="24" spans="1:7">
      <c r="A24" s="8">
        <v>7</v>
      </c>
      <c r="B24" s="16" t="s">
        <v>21</v>
      </c>
      <c r="C24" s="17">
        <f>(C23/E13)*100</f>
        <v>0.857142857144243</v>
      </c>
      <c r="D24" s="8"/>
      <c r="E24" s="8"/>
      <c r="F24" s="8"/>
      <c r="G24" s="8"/>
    </row>
    <row r="25" ht="15.75" spans="1:7">
      <c r="A25" s="15" t="s">
        <v>22</v>
      </c>
      <c r="B25" s="15"/>
      <c r="C25" s="15"/>
      <c r="D25" s="15"/>
      <c r="E25" s="15"/>
      <c r="F25" s="15"/>
      <c r="G25" s="15"/>
    </row>
    <row r="26" spans="1:7">
      <c r="A26" s="8">
        <v>8</v>
      </c>
      <c r="B26" s="9" t="s">
        <v>23</v>
      </c>
      <c r="C26" s="10">
        <v>53140.9</v>
      </c>
      <c r="D26" s="10">
        <v>53193.3</v>
      </c>
      <c r="E26" s="8">
        <f>(D26-C26)*F26</f>
        <v>52400.0000000015</v>
      </c>
      <c r="F26" s="8">
        <v>1000</v>
      </c>
      <c r="G26" s="18"/>
    </row>
    <row r="27" spans="1:7">
      <c r="A27" s="8">
        <v>9</v>
      </c>
      <c r="B27" s="9" t="s">
        <v>24</v>
      </c>
      <c r="C27" s="10">
        <v>53297.3</v>
      </c>
      <c r="D27" s="10">
        <v>53349.9</v>
      </c>
      <c r="E27" s="8">
        <f>(D27-C27)*F27</f>
        <v>52599.9999999985</v>
      </c>
      <c r="F27" s="8">
        <v>1000</v>
      </c>
      <c r="G27" s="18"/>
    </row>
    <row r="29" ht="15.75" spans="1:7">
      <c r="A29" s="15" t="s">
        <v>25</v>
      </c>
      <c r="B29" s="15"/>
      <c r="C29" s="15"/>
      <c r="D29" s="15"/>
      <c r="E29" s="15"/>
      <c r="F29" s="15"/>
      <c r="G29" s="15"/>
    </row>
    <row r="30" spans="1:7">
      <c r="A30" s="8">
        <v>10</v>
      </c>
      <c r="B30" s="19" t="s">
        <v>26</v>
      </c>
      <c r="C30" s="19">
        <f>(E26+E27)-(E19+E20)</f>
        <v>900.000000001455</v>
      </c>
      <c r="D30" s="9"/>
      <c r="E30" s="8"/>
      <c r="F30" s="8"/>
      <c r="G30" s="8"/>
    </row>
    <row r="31" spans="1:7">
      <c r="A31" s="8">
        <v>11</v>
      </c>
      <c r="B31" s="19" t="s">
        <v>27</v>
      </c>
      <c r="C31" s="19">
        <f>(C30/(E26+E27))*100</f>
        <v>0.857142857144243</v>
      </c>
      <c r="D31" s="9"/>
      <c r="E31" s="8"/>
      <c r="F31" s="8"/>
      <c r="G31" s="8"/>
    </row>
    <row r="33" ht="15.75" spans="1:7">
      <c r="A33" s="6" t="s">
        <v>28</v>
      </c>
      <c r="B33" s="6"/>
      <c r="C33" s="6"/>
      <c r="D33" s="6"/>
      <c r="E33" s="6"/>
      <c r="F33" s="6"/>
      <c r="G33" s="6"/>
    </row>
    <row r="34" spans="1:7">
      <c r="A34" s="7" t="s">
        <v>4</v>
      </c>
      <c r="B34" s="7" t="s">
        <v>5</v>
      </c>
      <c r="C34" s="7" t="s">
        <v>6</v>
      </c>
      <c r="D34" s="7" t="s">
        <v>29</v>
      </c>
      <c r="E34" s="7" t="s">
        <v>8</v>
      </c>
      <c r="F34" s="7" t="s">
        <v>30</v>
      </c>
      <c r="G34" s="7" t="s">
        <v>9</v>
      </c>
    </row>
    <row r="35" spans="1:7">
      <c r="A35" s="8">
        <v>1</v>
      </c>
      <c r="B35" s="9" t="s">
        <v>31</v>
      </c>
      <c r="C35" s="8" t="s">
        <v>32</v>
      </c>
      <c r="D35" s="8" t="s">
        <v>32</v>
      </c>
      <c r="E35" s="8" t="e">
        <f t="shared" ref="E35:E37" si="0">(D35-C35)</f>
        <v>#VALUE!</v>
      </c>
      <c r="F35" s="8" t="s">
        <v>32</v>
      </c>
      <c r="G35" s="8">
        <v>0</v>
      </c>
    </row>
    <row r="36" spans="1:7">
      <c r="A36" s="8">
        <v>2</v>
      </c>
      <c r="B36" s="9" t="s">
        <v>33</v>
      </c>
      <c r="C36" s="8">
        <v>8682.3740234375</v>
      </c>
      <c r="D36" s="8">
        <v>8688.8017578125</v>
      </c>
      <c r="E36" s="8">
        <f t="shared" si="0"/>
        <v>6.427734375</v>
      </c>
      <c r="F36" s="8">
        <v>8688.8017578125</v>
      </c>
      <c r="G36" s="8">
        <v>0</v>
      </c>
    </row>
    <row r="37" spans="1:7">
      <c r="A37" s="8">
        <v>3</v>
      </c>
      <c r="B37" s="9" t="s">
        <v>34</v>
      </c>
      <c r="C37" s="8">
        <v>6348.47412109375</v>
      </c>
      <c r="D37" s="8">
        <v>6354.533203125</v>
      </c>
      <c r="E37" s="8">
        <f t="shared" si="0"/>
        <v>6.05908203125</v>
      </c>
      <c r="F37" s="8">
        <v>6354.533203125</v>
      </c>
      <c r="G37" s="8">
        <v>0</v>
      </c>
    </row>
    <row r="39" ht="15.75" spans="1:7">
      <c r="A39" s="6" t="s">
        <v>35</v>
      </c>
      <c r="B39" s="6"/>
      <c r="C39" s="6"/>
      <c r="D39" s="6"/>
      <c r="E39" s="6"/>
      <c r="F39" s="6"/>
      <c r="G39" s="6"/>
    </row>
    <row r="40" spans="1:7">
      <c r="A40" s="11">
        <v>4</v>
      </c>
      <c r="B40" s="19" t="s">
        <v>36</v>
      </c>
      <c r="C40" s="19" t="e">
        <f>E35-(E36+E37)</f>
        <v>#VALUE!</v>
      </c>
      <c r="D40" s="20"/>
      <c r="E40" s="20"/>
      <c r="F40" s="20"/>
      <c r="G40" s="20"/>
    </row>
    <row r="41" spans="1:7">
      <c r="A41" s="11">
        <v>5</v>
      </c>
      <c r="B41" s="19" t="s">
        <v>27</v>
      </c>
      <c r="C41" s="19" t="e">
        <f>(C40/E35)*100</f>
        <v>#VALUE!</v>
      </c>
      <c r="D41" s="20"/>
      <c r="E41" s="20"/>
      <c r="F41" s="20"/>
      <c r="G41" s="20"/>
    </row>
    <row r="43" ht="15.75" spans="1:7">
      <c r="A43" s="6" t="s">
        <v>37</v>
      </c>
      <c r="B43" s="6"/>
      <c r="C43" s="6"/>
      <c r="D43" s="6"/>
      <c r="E43" s="6"/>
      <c r="F43" s="6"/>
      <c r="G43" s="6"/>
    </row>
    <row r="44" spans="1:7">
      <c r="A44" s="8">
        <v>6</v>
      </c>
      <c r="B44" s="9" t="s">
        <v>38</v>
      </c>
      <c r="C44" s="8">
        <v>42371.39453125</v>
      </c>
      <c r="D44" s="8">
        <v>42371.39453125</v>
      </c>
      <c r="E44" s="8">
        <f t="shared" ref="E44:E47" si="1">(D44-C44)</f>
        <v>0</v>
      </c>
      <c r="F44" s="8">
        <v>42371.39453125</v>
      </c>
      <c r="G44" s="8">
        <v>0</v>
      </c>
    </row>
    <row r="45" spans="1:7">
      <c r="A45" s="8">
        <f t="shared" ref="A45:A47" si="2">A44+1</f>
        <v>7</v>
      </c>
      <c r="B45" s="9" t="s">
        <v>39</v>
      </c>
      <c r="C45" s="8">
        <v>3350.31567382812</v>
      </c>
      <c r="D45" s="8">
        <v>3350.31567382812</v>
      </c>
      <c r="E45" s="8">
        <f t="shared" si="1"/>
        <v>0</v>
      </c>
      <c r="F45" s="8">
        <v>3350.31567382812</v>
      </c>
      <c r="G45" s="8">
        <v>0</v>
      </c>
    </row>
    <row r="46" spans="1:7">
      <c r="A46" s="8">
        <f t="shared" si="2"/>
        <v>8</v>
      </c>
      <c r="B46" s="9" t="s">
        <v>40</v>
      </c>
      <c r="C46" s="8">
        <v>31916.638671875</v>
      </c>
      <c r="D46" s="8">
        <v>31916.638671875</v>
      </c>
      <c r="E46" s="8">
        <f t="shared" si="1"/>
        <v>0</v>
      </c>
      <c r="F46" s="8">
        <v>31916.638671875</v>
      </c>
      <c r="G46" s="8">
        <v>0</v>
      </c>
    </row>
    <row r="47" spans="1:7">
      <c r="A47" s="8">
        <f t="shared" si="2"/>
        <v>9</v>
      </c>
      <c r="B47" s="9" t="s">
        <v>41</v>
      </c>
      <c r="C47" s="8">
        <v>576.307312011719</v>
      </c>
      <c r="D47" s="8">
        <v>576.751586914062</v>
      </c>
      <c r="E47" s="8">
        <f t="shared" si="1"/>
        <v>0.444274902343068</v>
      </c>
      <c r="F47" s="8">
        <v>576.751586914062</v>
      </c>
      <c r="G47" s="8">
        <v>0</v>
      </c>
    </row>
    <row r="49" ht="15.75" spans="1:7">
      <c r="A49" s="6" t="s">
        <v>42</v>
      </c>
      <c r="B49" s="6"/>
      <c r="C49" s="6"/>
      <c r="D49" s="6"/>
      <c r="E49" s="6"/>
      <c r="F49" s="6"/>
      <c r="G49" s="6"/>
    </row>
    <row r="50" spans="1:7">
      <c r="A50" s="8">
        <f>A47+1</f>
        <v>10</v>
      </c>
      <c r="B50" s="9" t="s">
        <v>43</v>
      </c>
      <c r="C50" s="8">
        <v>71363.734375</v>
      </c>
      <c r="D50" s="8">
        <v>71363.734375</v>
      </c>
      <c r="E50" s="8">
        <f t="shared" ref="E50:E52" si="3">(D50-C50)</f>
        <v>0</v>
      </c>
      <c r="F50" s="8">
        <v>71363.734375</v>
      </c>
      <c r="G50" s="8">
        <v>0</v>
      </c>
    </row>
    <row r="51" spans="1:7">
      <c r="A51" s="8">
        <f t="shared" ref="A51:A57" si="4">A50+1</f>
        <v>11</v>
      </c>
      <c r="B51" s="9" t="s">
        <v>44</v>
      </c>
      <c r="C51" s="8">
        <v>46.3355751037598</v>
      </c>
      <c r="D51" s="8">
        <v>46.3355751037598</v>
      </c>
      <c r="E51" s="8">
        <f t="shared" si="3"/>
        <v>0</v>
      </c>
      <c r="F51" s="8">
        <v>46.3355751037598</v>
      </c>
      <c r="G51" s="8">
        <v>0</v>
      </c>
    </row>
    <row r="52" spans="1:7">
      <c r="A52" s="8">
        <f t="shared" si="4"/>
        <v>12</v>
      </c>
      <c r="B52" s="9" t="s">
        <v>45</v>
      </c>
      <c r="C52" s="8">
        <v>6315.6171875</v>
      </c>
      <c r="D52" s="8">
        <v>6327.05322265625</v>
      </c>
      <c r="E52" s="8">
        <f t="shared" si="3"/>
        <v>11.43603515625</v>
      </c>
      <c r="F52" s="8">
        <v>6327.05322265625</v>
      </c>
      <c r="G52" s="8">
        <v>0</v>
      </c>
    </row>
    <row r="54" ht="15.75" spans="1:7">
      <c r="A54" s="6" t="s">
        <v>46</v>
      </c>
      <c r="B54" s="6"/>
      <c r="C54" s="6"/>
      <c r="D54" s="6"/>
      <c r="E54" s="6"/>
      <c r="F54" s="6"/>
      <c r="G54" s="6"/>
    </row>
    <row r="55" spans="1:7">
      <c r="A55" s="8">
        <f>A52+1</f>
        <v>13</v>
      </c>
      <c r="B55" s="9" t="s">
        <v>47</v>
      </c>
      <c r="C55" s="8">
        <v>0</v>
      </c>
      <c r="D55" s="8">
        <v>5324</v>
      </c>
      <c r="E55" s="8">
        <f t="shared" ref="E55:E57" si="5">(D55-C55)</f>
        <v>5324</v>
      </c>
      <c r="F55" s="8">
        <v>5324</v>
      </c>
      <c r="G55" s="8">
        <v>0</v>
      </c>
    </row>
    <row r="56" spans="1:7">
      <c r="A56" s="8">
        <f t="shared" si="4"/>
        <v>14</v>
      </c>
      <c r="B56" s="19" t="s">
        <v>48</v>
      </c>
      <c r="C56" s="8">
        <v>1239.51379394531</v>
      </c>
      <c r="D56" s="8">
        <v>1240.51208496094</v>
      </c>
      <c r="E56" s="8">
        <f t="shared" si="5"/>
        <v>0.998291015630002</v>
      </c>
      <c r="F56" s="8">
        <v>1240.51208496094</v>
      </c>
      <c r="G56" s="8">
        <v>0</v>
      </c>
    </row>
    <row r="57" spans="1:7">
      <c r="A57" s="8">
        <f t="shared" si="4"/>
        <v>15</v>
      </c>
      <c r="B57" s="19" t="s">
        <v>48</v>
      </c>
      <c r="C57" s="8">
        <v>10177.44140625</v>
      </c>
      <c r="D57" s="8">
        <v>10184.298828125</v>
      </c>
      <c r="E57" s="8">
        <f t="shared" si="5"/>
        <v>6.857421875</v>
      </c>
      <c r="F57" s="8">
        <v>10184.298828125</v>
      </c>
      <c r="G57" s="8">
        <v>0</v>
      </c>
    </row>
    <row r="59" ht="15.75" spans="1:7">
      <c r="A59" s="6" t="s">
        <v>49</v>
      </c>
      <c r="B59" s="6"/>
      <c r="C59" s="6"/>
      <c r="D59" s="6"/>
      <c r="E59" s="6"/>
      <c r="F59" s="6"/>
      <c r="G59" s="6"/>
    </row>
    <row r="60" spans="1:7">
      <c r="A60" s="8">
        <f>A57+1</f>
        <v>16</v>
      </c>
      <c r="B60" s="9" t="s">
        <v>50</v>
      </c>
      <c r="C60" s="8">
        <v>1118.55297851562</v>
      </c>
      <c r="D60" s="8">
        <v>1120.05358886719</v>
      </c>
      <c r="E60" s="8">
        <f t="shared" ref="E60:E66" si="6">(D60-C60)</f>
        <v>1.50061035157</v>
      </c>
      <c r="F60" s="8">
        <v>1120.05358886719</v>
      </c>
      <c r="G60" s="8">
        <v>0</v>
      </c>
    </row>
    <row r="61" spans="1:7">
      <c r="A61" s="8">
        <f t="shared" ref="A61:A66" si="7">A60+1</f>
        <v>17</v>
      </c>
      <c r="B61" s="9" t="s">
        <v>51</v>
      </c>
      <c r="C61" s="8">
        <v>600.3642578125</v>
      </c>
      <c r="D61" s="8">
        <v>601.122924804688</v>
      </c>
      <c r="E61" s="8">
        <f t="shared" si="6"/>
        <v>0.758666992187955</v>
      </c>
      <c r="F61" s="8">
        <v>601.122924804688</v>
      </c>
      <c r="G61" s="8">
        <v>0</v>
      </c>
    </row>
    <row r="63" ht="15.75" spans="1:7">
      <c r="A63" s="15" t="s">
        <v>52</v>
      </c>
      <c r="B63" s="15"/>
      <c r="C63" s="15"/>
      <c r="D63" s="15"/>
      <c r="E63" s="15"/>
      <c r="F63" s="15"/>
      <c r="G63" s="15"/>
    </row>
    <row r="64" spans="1:7">
      <c r="A64" s="8">
        <f>A61+1</f>
        <v>18</v>
      </c>
      <c r="B64" s="9" t="s">
        <v>53</v>
      </c>
      <c r="C64" s="8">
        <v>191.545104980469</v>
      </c>
      <c r="D64" s="8">
        <v>191.660522460938</v>
      </c>
      <c r="E64" s="8">
        <f t="shared" si="6"/>
        <v>0.115417480469006</v>
      </c>
      <c r="F64" s="8">
        <v>191.660522460938</v>
      </c>
      <c r="G64" s="8">
        <v>0</v>
      </c>
    </row>
    <row r="65" spans="1:7">
      <c r="A65" s="8">
        <f t="shared" si="7"/>
        <v>19</v>
      </c>
      <c r="B65" s="9" t="s">
        <v>54</v>
      </c>
      <c r="C65" s="8">
        <v>247.939010620117</v>
      </c>
      <c r="D65" s="8">
        <v>248.181732177734</v>
      </c>
      <c r="E65" s="8">
        <f t="shared" si="6"/>
        <v>0.242721557617017</v>
      </c>
      <c r="F65" s="8">
        <v>248.181732177734</v>
      </c>
      <c r="G65" s="8">
        <v>0</v>
      </c>
    </row>
    <row r="66" spans="1:7">
      <c r="A66" s="8">
        <f t="shared" si="7"/>
        <v>20</v>
      </c>
      <c r="B66" s="9" t="s">
        <v>54</v>
      </c>
      <c r="C66" s="8">
        <v>57.5071258544922</v>
      </c>
      <c r="D66" s="8">
        <v>57.5128860473633</v>
      </c>
      <c r="E66" s="8">
        <f t="shared" si="6"/>
        <v>0.00576019287110086</v>
      </c>
      <c r="F66" s="8">
        <v>57.5128860473633</v>
      </c>
      <c r="G66" s="8">
        <v>0</v>
      </c>
    </row>
    <row r="68" ht="15.75" spans="1:7">
      <c r="A68" s="15" t="s">
        <v>55</v>
      </c>
      <c r="B68" s="15"/>
      <c r="C68" s="15"/>
      <c r="D68" s="15"/>
      <c r="E68" s="15"/>
      <c r="F68" s="15"/>
      <c r="G68" s="15"/>
    </row>
    <row r="69" spans="1:7">
      <c r="A69" s="8">
        <f>A66+1</f>
        <v>21</v>
      </c>
      <c r="B69" s="9" t="s">
        <v>56</v>
      </c>
      <c r="C69" s="8">
        <v>2648.7470703125</v>
      </c>
      <c r="D69" s="8">
        <v>2651.33471679688</v>
      </c>
      <c r="E69" s="8">
        <f t="shared" ref="E69:E71" si="8">(D69-C69)</f>
        <v>2.58764648438</v>
      </c>
      <c r="F69" s="8">
        <v>2651.33471679688</v>
      </c>
      <c r="G69" s="8">
        <v>0</v>
      </c>
    </row>
    <row r="70" spans="1:7">
      <c r="A70" s="8">
        <f>A69+1</f>
        <v>22</v>
      </c>
      <c r="B70" s="9" t="s">
        <v>57</v>
      </c>
      <c r="C70" s="8">
        <v>1852.00622558594</v>
      </c>
      <c r="D70" s="8">
        <v>1853.72839355469</v>
      </c>
      <c r="E70" s="8">
        <f t="shared" si="8"/>
        <v>1.72216796875</v>
      </c>
      <c r="F70" s="8">
        <v>1853.72839355469</v>
      </c>
      <c r="G70" s="8">
        <v>0</v>
      </c>
    </row>
    <row r="71" spans="1:7">
      <c r="A71" s="8">
        <f>A70+1</f>
        <v>23</v>
      </c>
      <c r="B71" s="9" t="s">
        <v>58</v>
      </c>
      <c r="C71" s="8">
        <v>3004.06591796875</v>
      </c>
      <c r="D71" s="8">
        <v>3007.04223632812</v>
      </c>
      <c r="E71" s="8">
        <f t="shared" si="8"/>
        <v>2.97631835937</v>
      </c>
      <c r="F71" s="8">
        <v>3007.04223632812</v>
      </c>
      <c r="G71" s="8">
        <v>0</v>
      </c>
    </row>
    <row r="73" ht="15.75" spans="1:6">
      <c r="A73" s="6" t="s">
        <v>59</v>
      </c>
      <c r="B73" s="6"/>
      <c r="C73" s="6"/>
      <c r="D73" s="6"/>
      <c r="E73" s="6"/>
      <c r="F73" s="6"/>
    </row>
    <row r="74" spans="1:6">
      <c r="A74" s="7" t="s">
        <v>4</v>
      </c>
      <c r="B74" s="7" t="s">
        <v>5</v>
      </c>
      <c r="C74" s="7" t="s">
        <v>60</v>
      </c>
      <c r="D74" s="7" t="s">
        <v>61</v>
      </c>
      <c r="E74" s="7" t="s">
        <v>62</v>
      </c>
      <c r="F74" s="7" t="s">
        <v>63</v>
      </c>
    </row>
    <row r="75" spans="1:6">
      <c r="A75" s="8">
        <v>24</v>
      </c>
      <c r="B75" s="9" t="s">
        <v>64</v>
      </c>
      <c r="C75" s="8" t="s">
        <v>32</v>
      </c>
      <c r="D75" s="8" t="s">
        <v>32</v>
      </c>
      <c r="E75" s="9">
        <v>0</v>
      </c>
      <c r="F75" s="8" t="e">
        <f t="shared" ref="F75:F80" si="9">(C75+E75)-D75</f>
        <v>#VALUE!</v>
      </c>
    </row>
    <row r="76" spans="1:6">
      <c r="A76" s="8">
        <f t="shared" ref="A76:A80" si="10">A75+1</f>
        <v>25</v>
      </c>
      <c r="B76" s="9" t="s">
        <v>65</v>
      </c>
      <c r="C76" s="8" t="s">
        <v>32</v>
      </c>
      <c r="D76" s="8" t="s">
        <v>32</v>
      </c>
      <c r="E76" s="9">
        <v>0</v>
      </c>
      <c r="F76" s="8" t="e">
        <f t="shared" si="9"/>
        <v>#VALUE!</v>
      </c>
    </row>
    <row r="77" spans="1:6">
      <c r="A77" s="8">
        <f t="shared" si="10"/>
        <v>26</v>
      </c>
      <c r="B77" s="9" t="s">
        <v>66</v>
      </c>
      <c r="C77" s="8" t="s">
        <v>32</v>
      </c>
      <c r="D77" s="8" t="s">
        <v>32</v>
      </c>
      <c r="E77" s="9">
        <v>0</v>
      </c>
      <c r="F77" s="8" t="e">
        <f t="shared" si="9"/>
        <v>#VALUE!</v>
      </c>
    </row>
    <row r="78" spans="1:6">
      <c r="A78" s="8">
        <f t="shared" si="10"/>
        <v>27</v>
      </c>
      <c r="B78" s="9" t="s">
        <v>67</v>
      </c>
      <c r="C78" s="8" t="s">
        <v>32</v>
      </c>
      <c r="D78" s="8" t="s">
        <v>32</v>
      </c>
      <c r="E78" s="9">
        <v>0</v>
      </c>
      <c r="F78" s="8" t="e">
        <f t="shared" si="9"/>
        <v>#VALUE!</v>
      </c>
    </row>
    <row r="79" spans="1:6">
      <c r="A79" s="8">
        <f t="shared" si="10"/>
        <v>28</v>
      </c>
      <c r="B79" s="9" t="s">
        <v>68</v>
      </c>
      <c r="C79" s="8" t="s">
        <v>32</v>
      </c>
      <c r="D79" s="8" t="s">
        <v>32</v>
      </c>
      <c r="E79" s="9">
        <v>0</v>
      </c>
      <c r="F79" s="8" t="e">
        <f t="shared" si="9"/>
        <v>#VALUE!</v>
      </c>
    </row>
    <row r="80" spans="1:6">
      <c r="A80" s="8">
        <f t="shared" si="10"/>
        <v>29</v>
      </c>
      <c r="B80" s="9" t="s">
        <v>69</v>
      </c>
      <c r="C80" s="8" t="s">
        <v>32</v>
      </c>
      <c r="D80" s="8" t="s">
        <v>32</v>
      </c>
      <c r="E80" s="9">
        <v>0</v>
      </c>
      <c r="F80" s="8" t="e">
        <f t="shared" si="9"/>
        <v>#VALUE!</v>
      </c>
    </row>
    <row r="82" ht="15.75" spans="1:6">
      <c r="A82" s="6" t="s">
        <v>59</v>
      </c>
      <c r="B82" s="6"/>
      <c r="C82" s="6"/>
      <c r="D82" s="6"/>
      <c r="E82" s="6"/>
      <c r="F82" s="6"/>
    </row>
    <row r="83" ht="15.75" spans="1:6">
      <c r="A83" s="11">
        <f>A80+1</f>
        <v>30</v>
      </c>
      <c r="B83" s="11" t="s">
        <v>70</v>
      </c>
      <c r="C83" s="21">
        <f>SUM(D75:D80)</f>
        <v>0</v>
      </c>
      <c r="D83" s="22"/>
      <c r="E83" s="22"/>
      <c r="F83" s="22"/>
    </row>
    <row r="85" ht="15.75" spans="1:5">
      <c r="A85" s="15" t="s">
        <v>71</v>
      </c>
      <c r="B85" s="15"/>
      <c r="C85" s="15"/>
      <c r="D85" s="15"/>
      <c r="E85" s="15"/>
    </row>
    <row r="86" spans="1:5">
      <c r="A86" s="7" t="s">
        <v>4</v>
      </c>
      <c r="B86" s="7" t="s">
        <v>5</v>
      </c>
      <c r="C86" s="7" t="s">
        <v>72</v>
      </c>
      <c r="D86" s="7" t="s">
        <v>73</v>
      </c>
      <c r="E86" s="7" t="s">
        <v>74</v>
      </c>
    </row>
    <row r="87" spans="1:5">
      <c r="A87" s="8">
        <f>A83+1</f>
        <v>31</v>
      </c>
      <c r="B87" s="9" t="s">
        <v>75</v>
      </c>
      <c r="C87" s="8">
        <v>2169575</v>
      </c>
      <c r="D87" s="8" t="s">
        <v>32</v>
      </c>
      <c r="E87" s="8" t="e">
        <f t="shared" ref="E87:E90" si="11">(D87-C87)</f>
        <v>#VALUE!</v>
      </c>
    </row>
    <row r="88" spans="1:5">
      <c r="A88" s="8">
        <f t="shared" ref="A88:A90" si="12">A87+1</f>
        <v>32</v>
      </c>
      <c r="B88" s="9" t="s">
        <v>76</v>
      </c>
      <c r="C88" s="8">
        <v>1546231</v>
      </c>
      <c r="D88" s="8" t="s">
        <v>32</v>
      </c>
      <c r="E88" s="8" t="e">
        <f t="shared" si="11"/>
        <v>#VALUE!</v>
      </c>
    </row>
    <row r="89" spans="1:5">
      <c r="A89" s="8">
        <f t="shared" si="12"/>
        <v>33</v>
      </c>
      <c r="B89" s="9" t="s">
        <v>77</v>
      </c>
      <c r="C89" s="8">
        <v>2235672</v>
      </c>
      <c r="D89" s="8" t="s">
        <v>32</v>
      </c>
      <c r="E89" s="8" t="e">
        <f t="shared" si="11"/>
        <v>#VALUE!</v>
      </c>
    </row>
    <row r="90" spans="1:5">
      <c r="A90" s="8">
        <f t="shared" si="12"/>
        <v>34</v>
      </c>
      <c r="B90" s="9" t="s">
        <v>78</v>
      </c>
      <c r="C90" s="8">
        <v>2243788</v>
      </c>
      <c r="D90" s="8" t="s">
        <v>32</v>
      </c>
      <c r="E90" s="8" t="e">
        <f t="shared" si="11"/>
        <v>#VALUE!</v>
      </c>
    </row>
    <row r="92" ht="15.75" spans="1:5">
      <c r="A92" s="15" t="s">
        <v>79</v>
      </c>
      <c r="B92" s="15"/>
      <c r="C92" s="15"/>
      <c r="D92" s="15"/>
      <c r="E92" s="15"/>
    </row>
    <row r="93" spans="1:5">
      <c r="A93" s="11">
        <v>35</v>
      </c>
      <c r="B93" s="11" t="s">
        <v>80</v>
      </c>
      <c r="C93" s="11" t="e">
        <f>SUM(E87:E90)</f>
        <v>#VALUE!</v>
      </c>
      <c r="D93" s="23"/>
      <c r="E93" s="23"/>
    </row>
    <row r="95" ht="15.75" spans="1:6">
      <c r="A95" s="6" t="s">
        <v>81</v>
      </c>
      <c r="B95" s="6"/>
      <c r="C95" s="6"/>
      <c r="D95" s="6"/>
      <c r="E95" s="6"/>
      <c r="F95" s="6"/>
    </row>
    <row r="96" spans="1:6">
      <c r="A96" s="7" t="s">
        <v>4</v>
      </c>
      <c r="B96" s="7" t="s">
        <v>5</v>
      </c>
      <c r="C96" s="7" t="s">
        <v>82</v>
      </c>
      <c r="D96" s="7" t="s">
        <v>83</v>
      </c>
      <c r="E96" s="7" t="s">
        <v>84</v>
      </c>
      <c r="F96" s="7" t="s">
        <v>85</v>
      </c>
    </row>
    <row r="97" spans="1:6">
      <c r="A97" s="8">
        <v>36</v>
      </c>
      <c r="B97" s="9" t="s">
        <v>75</v>
      </c>
      <c r="C97" s="8">
        <v>745</v>
      </c>
      <c r="D97" s="24">
        <v>745</v>
      </c>
      <c r="E97" s="9">
        <f t="shared" ref="E97:E100" si="13">(C97-D97)</f>
        <v>0</v>
      </c>
      <c r="F97" s="21" t="e">
        <f t="shared" ref="F97:F100" si="14">(E87/E97)</f>
        <v>#VALUE!</v>
      </c>
    </row>
    <row r="98" spans="1:6">
      <c r="A98" s="8">
        <f t="shared" ref="A98:A100" si="15">A97+1</f>
        <v>37</v>
      </c>
      <c r="B98" s="9" t="s">
        <v>76</v>
      </c>
      <c r="C98" s="8">
        <v>745</v>
      </c>
      <c r="D98" s="24" t="s">
        <v>32</v>
      </c>
      <c r="E98" s="9" t="e">
        <f t="shared" si="13"/>
        <v>#VALUE!</v>
      </c>
      <c r="F98" s="21" t="e">
        <f t="shared" si="14"/>
        <v>#VALUE!</v>
      </c>
    </row>
    <row r="99" spans="1:6">
      <c r="A99" s="8">
        <f t="shared" si="15"/>
        <v>38</v>
      </c>
      <c r="B99" s="9" t="s">
        <v>77</v>
      </c>
      <c r="C99" s="8">
        <v>745</v>
      </c>
      <c r="D99" s="24" t="s">
        <v>32</v>
      </c>
      <c r="E99" s="9" t="e">
        <f t="shared" si="13"/>
        <v>#VALUE!</v>
      </c>
      <c r="F99" s="21" t="e">
        <f t="shared" si="14"/>
        <v>#VALUE!</v>
      </c>
    </row>
    <row r="100" spans="1:6">
      <c r="A100" s="8">
        <f t="shared" si="15"/>
        <v>39</v>
      </c>
      <c r="B100" s="9" t="s">
        <v>78</v>
      </c>
      <c r="C100" s="8">
        <v>745</v>
      </c>
      <c r="D100" s="24" t="s">
        <v>32</v>
      </c>
      <c r="E100" s="9" t="e">
        <f t="shared" si="13"/>
        <v>#VALUE!</v>
      </c>
      <c r="F100" s="21" t="e">
        <f t="shared" si="14"/>
        <v>#VALUE!</v>
      </c>
    </row>
    <row r="102" ht="15.75" spans="1:5">
      <c r="A102" s="6" t="s">
        <v>86</v>
      </c>
      <c r="B102" s="6"/>
      <c r="C102" s="6"/>
      <c r="D102" s="6"/>
      <c r="E102" s="6"/>
    </row>
    <row r="103" spans="1:5">
      <c r="A103" s="7" t="s">
        <v>4</v>
      </c>
      <c r="B103" s="7" t="s">
        <v>5</v>
      </c>
      <c r="C103" s="7" t="s">
        <v>87</v>
      </c>
      <c r="D103" s="7" t="s">
        <v>88</v>
      </c>
      <c r="E103" s="7" t="s">
        <v>89</v>
      </c>
    </row>
    <row r="104" spans="1:5">
      <c r="A104" s="8">
        <v>40</v>
      </c>
      <c r="B104" s="9" t="s">
        <v>90</v>
      </c>
      <c r="C104" s="8">
        <v>4053.1</v>
      </c>
      <c r="D104" s="8">
        <v>4052.6</v>
      </c>
      <c r="E104" s="9" t="s">
        <v>91</v>
      </c>
    </row>
    <row r="105" spans="1:5">
      <c r="A105" s="8">
        <f t="shared" ref="A105:A107" si="16">A104+1</f>
        <v>41</v>
      </c>
      <c r="B105" s="9" t="s">
        <v>92</v>
      </c>
      <c r="C105" s="8">
        <v>3649.7</v>
      </c>
      <c r="D105" s="8" t="s">
        <v>32</v>
      </c>
      <c r="E105" s="9" t="s">
        <v>91</v>
      </c>
    </row>
    <row r="106" spans="1:5">
      <c r="A106" s="8">
        <f t="shared" si="16"/>
        <v>42</v>
      </c>
      <c r="B106" s="9" t="s">
        <v>93</v>
      </c>
      <c r="C106" s="8">
        <v>4182</v>
      </c>
      <c r="D106" s="8" t="s">
        <v>32</v>
      </c>
      <c r="E106" s="9" t="s">
        <v>91</v>
      </c>
    </row>
    <row r="107" spans="1:5">
      <c r="A107" s="8">
        <f t="shared" si="16"/>
        <v>43</v>
      </c>
      <c r="B107" s="9" t="s">
        <v>94</v>
      </c>
      <c r="C107" s="8">
        <v>4207</v>
      </c>
      <c r="D107" s="8" t="s">
        <v>32</v>
      </c>
      <c r="E107" s="9" t="s">
        <v>91</v>
      </c>
    </row>
    <row r="109" ht="15.75" spans="1:6">
      <c r="A109" s="6" t="s">
        <v>95</v>
      </c>
      <c r="B109" s="6"/>
      <c r="C109" s="6"/>
      <c r="D109" s="6"/>
      <c r="E109" s="6"/>
      <c r="F109" s="6"/>
    </row>
    <row r="110" spans="1:6">
      <c r="A110" s="7" t="s">
        <v>4</v>
      </c>
      <c r="B110" s="7" t="s">
        <v>5</v>
      </c>
      <c r="C110" s="7" t="s">
        <v>96</v>
      </c>
      <c r="D110" s="7" t="s">
        <v>97</v>
      </c>
      <c r="E110" s="7" t="s">
        <v>98</v>
      </c>
      <c r="F110" s="7" t="s">
        <v>9</v>
      </c>
    </row>
    <row r="111" spans="1:6">
      <c r="A111" s="8">
        <v>45</v>
      </c>
      <c r="B111" s="9" t="s">
        <v>99</v>
      </c>
      <c r="C111" s="8">
        <v>1641.49133300781</v>
      </c>
      <c r="D111" s="8">
        <v>1642.11499023438</v>
      </c>
      <c r="E111" s="8">
        <v>0.623657226570003</v>
      </c>
      <c r="F111" s="8">
        <v>0</v>
      </c>
    </row>
    <row r="112" spans="1:6">
      <c r="A112" s="8">
        <f>A111+1</f>
        <v>46</v>
      </c>
      <c r="B112" s="9" t="s">
        <v>100</v>
      </c>
      <c r="C112" s="8">
        <v>1707.91125488281</v>
      </c>
      <c r="D112" s="8">
        <v>1708.3681640625</v>
      </c>
      <c r="E112" s="8">
        <v>0.456909179690001</v>
      </c>
      <c r="F112" s="8">
        <v>0</v>
      </c>
    </row>
    <row r="114" ht="15.75" spans="1:5">
      <c r="A114" s="6" t="s">
        <v>101</v>
      </c>
      <c r="B114" s="6"/>
      <c r="C114" s="6"/>
      <c r="D114" s="6"/>
      <c r="E114" s="6"/>
    </row>
    <row r="115" ht="25.5" spans="1:5">
      <c r="A115" s="25" t="s">
        <v>4</v>
      </c>
      <c r="B115" s="25" t="s">
        <v>5</v>
      </c>
      <c r="C115" s="25" t="s">
        <v>102</v>
      </c>
      <c r="D115" s="25" t="s">
        <v>103</v>
      </c>
      <c r="E115" s="25" t="s">
        <v>104</v>
      </c>
    </row>
    <row r="116" spans="1:5">
      <c r="A116" s="11">
        <f>A112+1</f>
        <v>47</v>
      </c>
      <c r="B116" s="11" t="s">
        <v>105</v>
      </c>
      <c r="C116" s="11">
        <v>23.1000003814697</v>
      </c>
      <c r="D116" s="11">
        <v>20.9300003051758</v>
      </c>
      <c r="E116" s="11">
        <f t="shared" ref="E116:E118" si="17">(D116-C116)</f>
        <v>-2.1700000762939</v>
      </c>
    </row>
    <row r="117" spans="1:5">
      <c r="A117" s="11">
        <f>A116+1</f>
        <v>48</v>
      </c>
      <c r="B117" s="11" t="s">
        <v>106</v>
      </c>
      <c r="C117" s="11">
        <v>23</v>
      </c>
      <c r="D117" s="11">
        <v>23.3999996185303</v>
      </c>
      <c r="E117" s="11">
        <f t="shared" si="17"/>
        <v>0.399999618530298</v>
      </c>
    </row>
    <row r="118" spans="1:5">
      <c r="A118" s="11">
        <f>A117+1</f>
        <v>49</v>
      </c>
      <c r="B118" s="11" t="s">
        <v>107</v>
      </c>
      <c r="C118" s="11">
        <v>22.2000007629395</v>
      </c>
      <c r="D118" s="11">
        <v>22.7800006866455</v>
      </c>
      <c r="E118" s="11">
        <f t="shared" si="17"/>
        <v>0.579999923706001</v>
      </c>
    </row>
    <row r="120" ht="15.75" spans="1:5">
      <c r="A120" s="6" t="s">
        <v>108</v>
      </c>
      <c r="B120" s="6"/>
      <c r="C120" s="6"/>
      <c r="D120" s="6"/>
      <c r="E120" s="6"/>
    </row>
    <row r="121" spans="1:5">
      <c r="A121" s="7" t="s">
        <v>4</v>
      </c>
      <c r="B121" s="7" t="s">
        <v>5</v>
      </c>
      <c r="C121" s="7" t="s">
        <v>109</v>
      </c>
      <c r="D121" s="7" t="s">
        <v>110</v>
      </c>
      <c r="E121" s="7" t="s">
        <v>111</v>
      </c>
    </row>
    <row r="122" spans="1:5">
      <c r="A122" s="8">
        <v>50</v>
      </c>
      <c r="B122" s="9" t="s">
        <v>112</v>
      </c>
      <c r="C122" s="8">
        <v>889.940002441406</v>
      </c>
      <c r="D122" s="8">
        <v>889.940002441406</v>
      </c>
      <c r="E122" s="8">
        <f t="shared" ref="E122:E126" si="18">(D122-C122)</f>
        <v>0</v>
      </c>
    </row>
    <row r="123" spans="1:5">
      <c r="A123" s="8">
        <f t="shared" ref="A123:A126" si="19">A122+1</f>
        <v>51</v>
      </c>
      <c r="B123" s="9" t="s">
        <v>113</v>
      </c>
      <c r="C123" s="8">
        <v>16956.3203125</v>
      </c>
      <c r="D123" s="8">
        <v>16962.80078125</v>
      </c>
      <c r="E123" s="8">
        <f t="shared" si="18"/>
        <v>6.48046875</v>
      </c>
    </row>
    <row r="124" spans="1:5">
      <c r="A124" s="8">
        <f t="shared" si="19"/>
        <v>52</v>
      </c>
      <c r="B124" s="9" t="s">
        <v>114</v>
      </c>
      <c r="C124" s="8">
        <v>23.1110706329346</v>
      </c>
      <c r="D124" s="8">
        <v>86321.8984375</v>
      </c>
      <c r="E124" s="8">
        <f t="shared" si="18"/>
        <v>86298.7873668671</v>
      </c>
    </row>
    <row r="125" spans="1:5">
      <c r="A125" s="8">
        <f t="shared" si="19"/>
        <v>53</v>
      </c>
      <c r="B125" s="9" t="s">
        <v>115</v>
      </c>
      <c r="C125" s="8">
        <v>145577.796875</v>
      </c>
      <c r="D125" s="8">
        <v>145628.296875</v>
      </c>
      <c r="E125" s="8">
        <f t="shared" si="18"/>
        <v>50.5</v>
      </c>
    </row>
    <row r="126" spans="1:5">
      <c r="A126" s="8">
        <f t="shared" si="19"/>
        <v>54</v>
      </c>
      <c r="B126" s="9" t="s">
        <v>116</v>
      </c>
      <c r="C126" s="8">
        <v>0</v>
      </c>
      <c r="D126" s="8">
        <v>0</v>
      </c>
      <c r="E126" s="8">
        <f t="shared" si="18"/>
        <v>0</v>
      </c>
    </row>
    <row r="128" ht="15.75" spans="1:7">
      <c r="A128" s="26" t="s">
        <v>117</v>
      </c>
      <c r="B128" s="26"/>
      <c r="C128" s="26"/>
      <c r="D128" s="26"/>
      <c r="E128" s="26"/>
      <c r="F128" s="26"/>
      <c r="G128" s="26"/>
    </row>
    <row r="130" ht="15.75" spans="1:7">
      <c r="A130" s="6" t="s">
        <v>118</v>
      </c>
      <c r="B130" s="6"/>
      <c r="C130" s="6"/>
      <c r="D130" s="6"/>
      <c r="E130" s="6"/>
      <c r="F130" s="6"/>
      <c r="G130" s="6"/>
    </row>
    <row r="131" spans="1:7">
      <c r="A131" s="7" t="s">
        <v>4</v>
      </c>
      <c r="B131" s="7" t="s">
        <v>119</v>
      </c>
      <c r="C131" s="7" t="s">
        <v>120</v>
      </c>
      <c r="D131" s="7" t="s">
        <v>121</v>
      </c>
      <c r="E131" s="7" t="s">
        <v>122</v>
      </c>
      <c r="F131" s="7" t="s">
        <v>123</v>
      </c>
      <c r="G131" s="7" t="s">
        <v>124</v>
      </c>
    </row>
    <row r="132" spans="1:7">
      <c r="A132" s="8">
        <v>1</v>
      </c>
      <c r="B132" s="9" t="s">
        <v>125</v>
      </c>
      <c r="C132" s="8">
        <v>19</v>
      </c>
      <c r="D132" s="8"/>
      <c r="E132" s="8"/>
      <c r="F132" s="8"/>
      <c r="G132" s="8">
        <v>19</v>
      </c>
    </row>
    <row r="133" spans="1:7">
      <c r="A133" s="8">
        <v>2</v>
      </c>
      <c r="B133" s="9" t="s">
        <v>126</v>
      </c>
      <c r="C133" s="8">
        <v>20</v>
      </c>
      <c r="D133" s="8"/>
      <c r="E133" s="8"/>
      <c r="F133" s="8"/>
      <c r="G133" s="8">
        <v>20</v>
      </c>
    </row>
    <row r="134" spans="1:7">
      <c r="A134" s="8">
        <v>3</v>
      </c>
      <c r="B134" s="9" t="s">
        <v>127</v>
      </c>
      <c r="C134" s="8">
        <v>143</v>
      </c>
      <c r="D134" s="8"/>
      <c r="E134" s="8"/>
      <c r="F134" s="8"/>
      <c r="G134" s="8">
        <v>143</v>
      </c>
    </row>
    <row r="135" spans="1:7">
      <c r="A135" s="8">
        <v>4</v>
      </c>
      <c r="B135" s="9" t="s">
        <v>128</v>
      </c>
      <c r="C135" s="8">
        <v>1059</v>
      </c>
      <c r="D135" s="8"/>
      <c r="E135" s="8"/>
      <c r="F135" s="8"/>
      <c r="G135" s="8">
        <v>1059</v>
      </c>
    </row>
    <row r="136" spans="1:7">
      <c r="A136" s="8">
        <v>5</v>
      </c>
      <c r="B136" s="9" t="s">
        <v>129</v>
      </c>
      <c r="C136" s="8">
        <v>1081</v>
      </c>
      <c r="D136" s="8"/>
      <c r="E136" s="8"/>
      <c r="F136" s="8"/>
      <c r="G136" s="8">
        <v>1081</v>
      </c>
    </row>
    <row r="137" spans="1:7">
      <c r="A137" s="8">
        <v>6</v>
      </c>
      <c r="B137" s="9" t="s">
        <v>130</v>
      </c>
      <c r="C137" s="8">
        <v>335</v>
      </c>
      <c r="D137" s="8"/>
      <c r="E137" s="8"/>
      <c r="F137" s="8"/>
      <c r="G137" s="8">
        <v>335</v>
      </c>
    </row>
    <row r="138" spans="1:7">
      <c r="A138" s="8">
        <v>7</v>
      </c>
      <c r="B138" s="9" t="s">
        <v>131</v>
      </c>
      <c r="C138" s="8">
        <v>22</v>
      </c>
      <c r="D138" s="8"/>
      <c r="E138" s="8"/>
      <c r="F138" s="8"/>
      <c r="G138" s="8">
        <v>22</v>
      </c>
    </row>
    <row r="139" spans="1:7">
      <c r="A139" s="8">
        <v>8</v>
      </c>
      <c r="B139" s="9" t="s">
        <v>132</v>
      </c>
      <c r="C139" s="8">
        <v>10</v>
      </c>
      <c r="D139" s="8"/>
      <c r="E139" s="8"/>
      <c r="F139" s="8"/>
      <c r="G139" s="8">
        <v>10</v>
      </c>
    </row>
    <row r="140" spans="1:7">
      <c r="A140" s="8">
        <v>9</v>
      </c>
      <c r="B140" s="9" t="s">
        <v>133</v>
      </c>
      <c r="C140" s="8">
        <v>81</v>
      </c>
      <c r="D140" s="8"/>
      <c r="E140" s="8"/>
      <c r="F140" s="8"/>
      <c r="G140" s="8">
        <v>81</v>
      </c>
    </row>
    <row r="141" spans="1:7">
      <c r="A141" s="8">
        <v>10</v>
      </c>
      <c r="B141" s="9" t="s">
        <v>134</v>
      </c>
      <c r="C141" s="8">
        <v>36</v>
      </c>
      <c r="D141" s="8"/>
      <c r="E141" s="8"/>
      <c r="F141" s="8"/>
      <c r="G141" s="8">
        <v>36</v>
      </c>
    </row>
    <row r="142" spans="1:7">
      <c r="A142" s="8">
        <v>11</v>
      </c>
      <c r="B142" s="9" t="s">
        <v>135</v>
      </c>
      <c r="C142" s="8">
        <v>272</v>
      </c>
      <c r="D142" s="8"/>
      <c r="E142" s="8"/>
      <c r="F142" s="8"/>
      <c r="G142" s="8">
        <v>272</v>
      </c>
    </row>
    <row r="143" spans="1:7">
      <c r="A143" s="8">
        <v>12</v>
      </c>
      <c r="B143" s="9" t="s">
        <v>136</v>
      </c>
      <c r="C143" s="8">
        <v>11</v>
      </c>
      <c r="D143" s="8"/>
      <c r="E143" s="8"/>
      <c r="F143" s="8"/>
      <c r="G143" s="8">
        <v>11</v>
      </c>
    </row>
    <row r="144" spans="1:7">
      <c r="A144" s="8">
        <v>13</v>
      </c>
      <c r="B144" s="9" t="s">
        <v>137</v>
      </c>
      <c r="C144" s="8">
        <v>28</v>
      </c>
      <c r="D144" s="8"/>
      <c r="E144" s="8"/>
      <c r="F144" s="8"/>
      <c r="G144" s="8">
        <v>28</v>
      </c>
    </row>
    <row r="145" spans="1:7">
      <c r="A145" s="8">
        <v>14</v>
      </c>
      <c r="B145" s="9" t="s">
        <v>138</v>
      </c>
      <c r="C145" s="8">
        <v>227</v>
      </c>
      <c r="D145" s="8"/>
      <c r="E145" s="8"/>
      <c r="F145" s="8"/>
      <c r="G145" s="8">
        <v>227</v>
      </c>
    </row>
    <row r="146" spans="1:7">
      <c r="A146" s="8">
        <v>15</v>
      </c>
      <c r="B146" s="9" t="s">
        <v>139</v>
      </c>
      <c r="C146" s="8">
        <v>41</v>
      </c>
      <c r="D146" s="8"/>
      <c r="E146" s="8"/>
      <c r="F146" s="8"/>
      <c r="G146" s="8">
        <v>41</v>
      </c>
    </row>
    <row r="147" spans="1:7">
      <c r="A147" s="8">
        <v>16</v>
      </c>
      <c r="B147" s="9" t="s">
        <v>140</v>
      </c>
      <c r="C147" s="8">
        <v>32</v>
      </c>
      <c r="D147" s="8"/>
      <c r="E147" s="8"/>
      <c r="F147" s="8"/>
      <c r="G147" s="8">
        <v>32</v>
      </c>
    </row>
    <row r="148" spans="1:7">
      <c r="A148" s="8">
        <v>17</v>
      </c>
      <c r="B148" s="9" t="s">
        <v>141</v>
      </c>
      <c r="C148" s="8">
        <v>29</v>
      </c>
      <c r="D148" s="8"/>
      <c r="E148" s="8"/>
      <c r="F148" s="8"/>
      <c r="G148" s="8">
        <v>29</v>
      </c>
    </row>
    <row r="149" spans="1:7">
      <c r="A149" s="8">
        <v>18</v>
      </c>
      <c r="B149" s="9" t="s">
        <v>142</v>
      </c>
      <c r="C149" s="8">
        <v>29</v>
      </c>
      <c r="D149" s="8"/>
      <c r="E149" s="8"/>
      <c r="F149" s="8"/>
      <c r="G149" s="8">
        <v>29</v>
      </c>
    </row>
    <row r="150" spans="1:7">
      <c r="A150" s="8">
        <v>19</v>
      </c>
      <c r="B150" s="9" t="s">
        <v>143</v>
      </c>
      <c r="C150" s="8">
        <v>26</v>
      </c>
      <c r="D150" s="8"/>
      <c r="E150" s="8"/>
      <c r="F150" s="8"/>
      <c r="G150" s="8">
        <v>26</v>
      </c>
    </row>
    <row r="151" spans="1:7">
      <c r="A151" s="8">
        <v>20</v>
      </c>
      <c r="B151" s="9" t="s">
        <v>144</v>
      </c>
      <c r="C151" s="8">
        <v>66</v>
      </c>
      <c r="D151" s="8"/>
      <c r="E151" s="8"/>
      <c r="F151" s="8"/>
      <c r="G151" s="8">
        <v>66</v>
      </c>
    </row>
    <row r="152" spans="1:7">
      <c r="A152" s="8">
        <v>21</v>
      </c>
      <c r="B152" s="9" t="s">
        <v>145</v>
      </c>
      <c r="C152" s="8">
        <v>44</v>
      </c>
      <c r="D152" s="8"/>
      <c r="E152" s="8"/>
      <c r="F152" s="8"/>
      <c r="G152" s="8">
        <v>44</v>
      </c>
    </row>
    <row r="153" spans="1:7">
      <c r="A153" s="8">
        <v>22</v>
      </c>
      <c r="B153" s="9" t="s">
        <v>146</v>
      </c>
      <c r="C153" s="8">
        <v>17</v>
      </c>
      <c r="D153" s="8"/>
      <c r="E153" s="8"/>
      <c r="F153" s="8"/>
      <c r="G153" s="8">
        <v>17</v>
      </c>
    </row>
    <row r="154" spans="1:7">
      <c r="A154" s="8">
        <v>23</v>
      </c>
      <c r="B154" s="9" t="s">
        <v>147</v>
      </c>
      <c r="C154" s="8">
        <v>36</v>
      </c>
      <c r="D154" s="8"/>
      <c r="E154" s="8"/>
      <c r="F154" s="8"/>
      <c r="G154" s="8">
        <v>36</v>
      </c>
    </row>
    <row r="155" spans="1:7">
      <c r="A155" s="8">
        <v>24</v>
      </c>
      <c r="B155" s="9" t="s">
        <v>148</v>
      </c>
      <c r="C155" s="8">
        <v>286</v>
      </c>
      <c r="D155" s="8"/>
      <c r="E155" s="8"/>
      <c r="F155" s="8"/>
      <c r="G155" s="8">
        <v>286</v>
      </c>
    </row>
    <row r="156" spans="1:7">
      <c r="A156" s="8">
        <v>25</v>
      </c>
      <c r="B156" s="9" t="s">
        <v>149</v>
      </c>
      <c r="C156" s="8">
        <v>276</v>
      </c>
      <c r="D156" s="8"/>
      <c r="E156" s="8"/>
      <c r="F156" s="8"/>
      <c r="G156" s="8">
        <v>276</v>
      </c>
    </row>
    <row r="157" spans="1:7">
      <c r="A157" s="8">
        <v>26</v>
      </c>
      <c r="B157" s="9" t="s">
        <v>150</v>
      </c>
      <c r="C157" s="8">
        <v>3</v>
      </c>
      <c r="D157" s="8"/>
      <c r="E157" s="8"/>
      <c r="F157" s="8"/>
      <c r="G157" s="8">
        <v>3</v>
      </c>
    </row>
    <row r="158" spans="1:7">
      <c r="A158" s="8">
        <v>27</v>
      </c>
      <c r="B158" s="9" t="s">
        <v>151</v>
      </c>
      <c r="C158" s="8">
        <v>14</v>
      </c>
      <c r="D158" s="8"/>
      <c r="E158" s="8"/>
      <c r="F158" s="8"/>
      <c r="G158" s="8">
        <v>14</v>
      </c>
    </row>
    <row r="159" spans="1:7">
      <c r="A159" s="8">
        <v>28</v>
      </c>
      <c r="B159" s="9" t="s">
        <v>152</v>
      </c>
      <c r="C159" s="8">
        <v>41</v>
      </c>
      <c r="D159" s="8"/>
      <c r="E159" s="8"/>
      <c r="F159" s="8"/>
      <c r="G159" s="8">
        <v>41</v>
      </c>
    </row>
    <row r="160" spans="1:7">
      <c r="A160" s="8">
        <v>29</v>
      </c>
      <c r="B160" s="9" t="s">
        <v>153</v>
      </c>
      <c r="C160" s="8">
        <v>42</v>
      </c>
      <c r="D160" s="8"/>
      <c r="E160" s="8"/>
      <c r="F160" s="8"/>
      <c r="G160" s="8">
        <v>42</v>
      </c>
    </row>
    <row r="161" spans="1:7">
      <c r="A161" s="8">
        <v>30</v>
      </c>
      <c r="B161" s="9" t="s">
        <v>154</v>
      </c>
      <c r="C161" s="8">
        <v>42</v>
      </c>
      <c r="D161" s="8"/>
      <c r="E161" s="8"/>
      <c r="F161" s="8"/>
      <c r="G161" s="8">
        <v>42</v>
      </c>
    </row>
    <row r="162" spans="1:7">
      <c r="A162" s="8">
        <v>31</v>
      </c>
      <c r="B162" s="9" t="s">
        <v>155</v>
      </c>
      <c r="C162" s="8">
        <v>16</v>
      </c>
      <c r="D162" s="8"/>
      <c r="E162" s="8"/>
      <c r="F162" s="8"/>
      <c r="G162" s="8">
        <v>16</v>
      </c>
    </row>
    <row r="163" spans="1:7">
      <c r="A163" s="8">
        <v>32</v>
      </c>
      <c r="B163" s="9" t="s">
        <v>156</v>
      </c>
      <c r="C163" s="8">
        <v>16</v>
      </c>
      <c r="D163" s="8"/>
      <c r="E163" s="8"/>
      <c r="F163" s="8"/>
      <c r="G163" s="8">
        <v>16</v>
      </c>
    </row>
    <row r="164" spans="1:7">
      <c r="A164" s="8">
        <v>33</v>
      </c>
      <c r="B164" s="9" t="s">
        <v>157</v>
      </c>
      <c r="C164" s="8">
        <v>16</v>
      </c>
      <c r="D164" s="8"/>
      <c r="E164" s="8"/>
      <c r="F164" s="8"/>
      <c r="G164" s="8">
        <v>16</v>
      </c>
    </row>
    <row r="165" spans="1:7">
      <c r="A165" s="8">
        <v>34</v>
      </c>
      <c r="B165" s="9" t="s">
        <v>158</v>
      </c>
      <c r="C165" s="8">
        <v>16</v>
      </c>
      <c r="D165" s="8"/>
      <c r="E165" s="8"/>
      <c r="F165" s="8"/>
      <c r="G165" s="8">
        <v>16</v>
      </c>
    </row>
    <row r="166" spans="1:7">
      <c r="A166" s="8">
        <v>35</v>
      </c>
      <c r="B166" s="9" t="s">
        <v>159</v>
      </c>
      <c r="C166" s="8">
        <v>24</v>
      </c>
      <c r="D166" s="8"/>
      <c r="E166" s="8"/>
      <c r="F166" s="8"/>
      <c r="G166" s="8">
        <v>24</v>
      </c>
    </row>
    <row r="167" spans="1:7">
      <c r="A167" s="8">
        <v>36</v>
      </c>
      <c r="B167" s="9" t="s">
        <v>160</v>
      </c>
      <c r="C167" s="8">
        <v>51</v>
      </c>
      <c r="D167" s="8"/>
      <c r="E167" s="8"/>
      <c r="F167" s="8"/>
      <c r="G167" s="8">
        <v>51</v>
      </c>
    </row>
    <row r="168" spans="1:7">
      <c r="A168" s="8">
        <v>37</v>
      </c>
      <c r="B168" s="9" t="s">
        <v>161</v>
      </c>
      <c r="C168" s="8">
        <v>31</v>
      </c>
      <c r="D168" s="8"/>
      <c r="E168" s="8"/>
      <c r="F168" s="8"/>
      <c r="G168" s="8">
        <v>31</v>
      </c>
    </row>
    <row r="169" spans="1:7">
      <c r="A169" s="8">
        <v>38</v>
      </c>
      <c r="B169" s="9" t="s">
        <v>162</v>
      </c>
      <c r="C169" s="8">
        <v>31</v>
      </c>
      <c r="D169" s="8"/>
      <c r="E169" s="8"/>
      <c r="F169" s="8"/>
      <c r="G169" s="8">
        <v>31</v>
      </c>
    </row>
    <row r="170" spans="1:7">
      <c r="A170" s="8">
        <v>39</v>
      </c>
      <c r="B170" s="9" t="s">
        <v>163</v>
      </c>
      <c r="C170" s="8">
        <v>48</v>
      </c>
      <c r="D170" s="8"/>
      <c r="E170" s="8"/>
      <c r="F170" s="8"/>
      <c r="G170" s="8">
        <v>48</v>
      </c>
    </row>
    <row r="171" spans="1:7">
      <c r="A171" s="8">
        <v>40</v>
      </c>
      <c r="B171" s="9" t="s">
        <v>164</v>
      </c>
      <c r="C171" s="8">
        <v>11</v>
      </c>
      <c r="D171" s="8"/>
      <c r="E171" s="8"/>
      <c r="F171" s="8"/>
      <c r="G171" s="8">
        <v>11</v>
      </c>
    </row>
    <row r="172" spans="1:7">
      <c r="A172" s="8">
        <v>41</v>
      </c>
      <c r="B172" s="9" t="s">
        <v>165</v>
      </c>
      <c r="C172" s="8">
        <v>29</v>
      </c>
      <c r="D172" s="8"/>
      <c r="E172" s="8"/>
      <c r="F172" s="8"/>
      <c r="G172" s="8">
        <v>29</v>
      </c>
    </row>
    <row r="173" spans="1:7">
      <c r="A173" s="8">
        <v>42</v>
      </c>
      <c r="B173" s="9" t="s">
        <v>166</v>
      </c>
      <c r="C173" s="8">
        <v>37</v>
      </c>
      <c r="D173" s="8"/>
      <c r="E173" s="8"/>
      <c r="F173" s="8"/>
      <c r="G173" s="8">
        <v>37</v>
      </c>
    </row>
    <row r="174" spans="1:7">
      <c r="A174" s="8">
        <v>43</v>
      </c>
      <c r="B174" s="9" t="s">
        <v>167</v>
      </c>
      <c r="C174" s="8">
        <v>3</v>
      </c>
      <c r="D174" s="8"/>
      <c r="E174" s="8"/>
      <c r="F174" s="8"/>
      <c r="G174" s="8">
        <v>3</v>
      </c>
    </row>
    <row r="175" spans="1:7">
      <c r="A175" s="8">
        <v>44</v>
      </c>
      <c r="B175" s="9" t="s">
        <v>168</v>
      </c>
      <c r="C175" s="8">
        <v>60</v>
      </c>
      <c r="D175" s="8"/>
      <c r="E175" s="8"/>
      <c r="F175" s="8"/>
      <c r="G175" s="8">
        <v>60</v>
      </c>
    </row>
    <row r="176" spans="1:7">
      <c r="A176" s="8">
        <v>45</v>
      </c>
      <c r="B176" s="9" t="s">
        <v>169</v>
      </c>
      <c r="C176" s="8">
        <v>24</v>
      </c>
      <c r="D176" s="8"/>
      <c r="E176" s="8"/>
      <c r="F176" s="8"/>
      <c r="G176" s="8">
        <v>24</v>
      </c>
    </row>
    <row r="177" spans="1:7">
      <c r="A177" s="8">
        <v>46</v>
      </c>
      <c r="B177" s="9" t="s">
        <v>170</v>
      </c>
      <c r="C177" s="8">
        <v>8</v>
      </c>
      <c r="D177" s="8"/>
      <c r="E177" s="8"/>
      <c r="F177" s="8"/>
      <c r="G177" s="8">
        <v>8</v>
      </c>
    </row>
    <row r="178" spans="1:7">
      <c r="A178" s="8">
        <v>47</v>
      </c>
      <c r="B178" s="9" t="s">
        <v>171</v>
      </c>
      <c r="C178" s="8">
        <v>49</v>
      </c>
      <c r="D178" s="8"/>
      <c r="E178" s="8"/>
      <c r="F178" s="8"/>
      <c r="G178" s="8">
        <v>49</v>
      </c>
    </row>
    <row r="179" spans="1:7">
      <c r="A179" s="8">
        <v>48</v>
      </c>
      <c r="B179" s="9" t="s">
        <v>172</v>
      </c>
      <c r="C179" s="8">
        <v>2</v>
      </c>
      <c r="D179" s="8"/>
      <c r="E179" s="8"/>
      <c r="F179" s="8"/>
      <c r="G179" s="8">
        <v>2</v>
      </c>
    </row>
    <row r="180" spans="1:7">
      <c r="A180" s="8">
        <v>49</v>
      </c>
      <c r="B180" s="9" t="s">
        <v>173</v>
      </c>
      <c r="C180" s="8">
        <v>4</v>
      </c>
      <c r="D180" s="8"/>
      <c r="E180" s="8"/>
      <c r="F180" s="8"/>
      <c r="G180" s="8">
        <v>4</v>
      </c>
    </row>
    <row r="181" spans="1:7">
      <c r="A181" s="8">
        <v>50</v>
      </c>
      <c r="B181" s="9" t="s">
        <v>174</v>
      </c>
      <c r="C181" s="8">
        <v>69</v>
      </c>
      <c r="D181" s="8"/>
      <c r="E181" s="8"/>
      <c r="F181" s="8"/>
      <c r="G181" s="8">
        <v>69</v>
      </c>
    </row>
    <row r="182" spans="1:7">
      <c r="A182" s="8">
        <v>51</v>
      </c>
      <c r="B182" s="9" t="s">
        <v>175</v>
      </c>
      <c r="C182" s="8">
        <v>17</v>
      </c>
      <c r="D182" s="8"/>
      <c r="E182" s="8"/>
      <c r="F182" s="8"/>
      <c r="G182" s="8">
        <v>17</v>
      </c>
    </row>
    <row r="183" spans="1:7">
      <c r="A183" s="8">
        <v>52</v>
      </c>
      <c r="B183" s="9" t="s">
        <v>176</v>
      </c>
      <c r="C183" s="9">
        <v>7</v>
      </c>
      <c r="D183" s="8"/>
      <c r="E183" s="8"/>
      <c r="F183" s="8"/>
      <c r="G183" s="9">
        <v>7</v>
      </c>
    </row>
    <row r="184" spans="1:7">
      <c r="A184" s="9">
        <v>53</v>
      </c>
      <c r="B184" s="9" t="s">
        <v>177</v>
      </c>
      <c r="C184" s="9">
        <v>15</v>
      </c>
      <c r="D184" s="8"/>
      <c r="E184" s="8"/>
      <c r="F184" s="8"/>
      <c r="G184" s="9">
        <v>15</v>
      </c>
    </row>
    <row r="185" spans="1:7">
      <c r="A185" s="9">
        <v>54</v>
      </c>
      <c r="B185" s="9" t="s">
        <v>178</v>
      </c>
      <c r="C185" s="9">
        <v>36</v>
      </c>
      <c r="D185" s="8"/>
      <c r="E185" s="8"/>
      <c r="F185" s="8"/>
      <c r="G185" s="9">
        <v>36</v>
      </c>
    </row>
    <row r="186" spans="1:7">
      <c r="A186" s="9">
        <v>55</v>
      </c>
      <c r="B186" s="9" t="s">
        <v>179</v>
      </c>
      <c r="C186" s="9">
        <v>24</v>
      </c>
      <c r="D186" s="8"/>
      <c r="E186" s="8"/>
      <c r="F186" s="8"/>
      <c r="G186" s="9">
        <v>24</v>
      </c>
    </row>
    <row r="187" spans="1:7">
      <c r="A187" s="9">
        <v>56</v>
      </c>
      <c r="B187" s="9" t="s">
        <v>180</v>
      </c>
      <c r="C187" s="9">
        <v>2</v>
      </c>
      <c r="D187" s="8"/>
      <c r="E187" s="8"/>
      <c r="F187" s="8"/>
      <c r="G187" s="9">
        <v>2</v>
      </c>
    </row>
    <row r="188" spans="1:7">
      <c r="A188" s="9">
        <v>57</v>
      </c>
      <c r="B188" s="9" t="s">
        <v>181</v>
      </c>
      <c r="C188" s="9">
        <v>2</v>
      </c>
      <c r="D188" s="8"/>
      <c r="E188" s="8"/>
      <c r="F188" s="8"/>
      <c r="G188" s="9">
        <v>2</v>
      </c>
    </row>
    <row r="189" spans="1:7">
      <c r="A189" s="9">
        <v>58</v>
      </c>
      <c r="B189" s="9" t="s">
        <v>182</v>
      </c>
      <c r="C189" s="9">
        <v>1</v>
      </c>
      <c r="D189" s="8"/>
      <c r="E189" s="8"/>
      <c r="F189" s="8"/>
      <c r="G189" s="9">
        <v>1</v>
      </c>
    </row>
    <row r="190" spans="1:7">
      <c r="A190" s="9">
        <v>59</v>
      </c>
      <c r="B190" s="9" t="s">
        <v>183</v>
      </c>
      <c r="C190" s="9">
        <v>4</v>
      </c>
      <c r="D190" s="8"/>
      <c r="E190" s="8"/>
      <c r="F190" s="8"/>
      <c r="G190" s="9">
        <v>4</v>
      </c>
    </row>
    <row r="191" spans="1:7">
      <c r="A191" s="9">
        <v>60</v>
      </c>
      <c r="B191" s="9" t="s">
        <v>184</v>
      </c>
      <c r="C191" s="9">
        <v>5</v>
      </c>
      <c r="D191" s="8"/>
      <c r="E191" s="8"/>
      <c r="F191" s="8"/>
      <c r="G191" s="9">
        <v>5</v>
      </c>
    </row>
    <row r="192" spans="1:7">
      <c r="A192" s="9">
        <v>61</v>
      </c>
      <c r="B192" s="9" t="s">
        <v>185</v>
      </c>
      <c r="C192" s="9">
        <v>5</v>
      </c>
      <c r="D192" s="8"/>
      <c r="E192" s="8"/>
      <c r="F192" s="8"/>
      <c r="G192" s="9">
        <v>5</v>
      </c>
    </row>
    <row r="193" spans="1:7">
      <c r="A193" s="9">
        <v>62</v>
      </c>
      <c r="B193" s="9" t="s">
        <v>186</v>
      </c>
      <c r="C193" s="9">
        <v>6</v>
      </c>
      <c r="D193" s="8"/>
      <c r="E193" s="8"/>
      <c r="F193" s="8"/>
      <c r="G193" s="9">
        <v>6</v>
      </c>
    </row>
    <row r="194" spans="1:7">
      <c r="A194" s="9">
        <v>63</v>
      </c>
      <c r="B194" s="9" t="s">
        <v>187</v>
      </c>
      <c r="C194" s="9">
        <v>51</v>
      </c>
      <c r="D194" s="8"/>
      <c r="E194" s="8"/>
      <c r="F194" s="8"/>
      <c r="G194" s="9">
        <v>51</v>
      </c>
    </row>
    <row r="195" spans="1:7">
      <c r="A195" s="9">
        <v>64</v>
      </c>
      <c r="B195" s="9" t="s">
        <v>188</v>
      </c>
      <c r="C195" s="9">
        <v>6</v>
      </c>
      <c r="D195" s="8"/>
      <c r="E195" s="8"/>
      <c r="F195" s="8"/>
      <c r="G195" s="9">
        <v>6</v>
      </c>
    </row>
    <row r="196" spans="1:7">
      <c r="A196" s="9">
        <v>65</v>
      </c>
      <c r="B196" s="9" t="s">
        <v>189</v>
      </c>
      <c r="C196" s="9">
        <v>9</v>
      </c>
      <c r="D196" s="8"/>
      <c r="E196" s="8"/>
      <c r="F196" s="8"/>
      <c r="G196" s="9">
        <v>9</v>
      </c>
    </row>
    <row r="197" spans="1:7">
      <c r="A197" s="9">
        <v>66</v>
      </c>
      <c r="B197" s="9" t="s">
        <v>190</v>
      </c>
      <c r="C197" s="9">
        <v>5</v>
      </c>
      <c r="D197" s="8"/>
      <c r="E197" s="8"/>
      <c r="F197" s="8"/>
      <c r="G197" s="9">
        <v>5</v>
      </c>
    </row>
    <row r="198" spans="1:7">
      <c r="A198" s="9">
        <v>67</v>
      </c>
      <c r="B198" s="9" t="s">
        <v>191</v>
      </c>
      <c r="C198" s="9">
        <v>130</v>
      </c>
      <c r="D198" s="8"/>
      <c r="E198" s="8"/>
      <c r="F198" s="8"/>
      <c r="G198" s="9">
        <v>130</v>
      </c>
    </row>
    <row r="199" spans="1:7">
      <c r="A199" s="27"/>
      <c r="B199" s="28"/>
      <c r="C199" s="27"/>
      <c r="D199" s="29"/>
      <c r="E199" s="29"/>
      <c r="F199" s="29"/>
      <c r="G199" s="27"/>
    </row>
    <row r="200" spans="1:7">
      <c r="A200" s="28"/>
      <c r="B200" s="28"/>
      <c r="C200" s="27">
        <f>SUM(C132:C198)</f>
        <v>5238</v>
      </c>
      <c r="D200" s="30"/>
      <c r="E200" s="30"/>
      <c r="F200" s="30"/>
      <c r="G200" s="27"/>
    </row>
    <row r="201" ht="15.75" spans="1:6">
      <c r="A201" s="6" t="s">
        <v>192</v>
      </c>
      <c r="B201" s="6"/>
      <c r="C201" s="6"/>
      <c r="D201" s="6"/>
      <c r="E201" s="6"/>
      <c r="F201" s="6"/>
    </row>
    <row r="202" spans="1:6">
      <c r="A202" s="7" t="s">
        <v>4</v>
      </c>
      <c r="B202" s="7" t="s">
        <v>193</v>
      </c>
      <c r="C202" s="7" t="s">
        <v>194</v>
      </c>
      <c r="D202" s="7" t="s">
        <v>195</v>
      </c>
      <c r="E202" s="7" t="s">
        <v>196</v>
      </c>
      <c r="F202" s="7" t="s">
        <v>197</v>
      </c>
    </row>
    <row r="203" spans="1:6">
      <c r="A203" s="8" t="s">
        <v>198</v>
      </c>
      <c r="B203" s="8"/>
      <c r="C203" s="8"/>
      <c r="D203" s="8"/>
      <c r="E203" s="8"/>
      <c r="F203" s="8"/>
    </row>
    <row r="205" ht="15.75" spans="1:10">
      <c r="A205" s="6" t="s">
        <v>199</v>
      </c>
      <c r="B205" s="6"/>
      <c r="C205" s="6"/>
      <c r="D205" s="6"/>
      <c r="E205" s="6"/>
      <c r="F205" s="6"/>
      <c r="G205" s="6"/>
      <c r="H205" s="6"/>
      <c r="I205" s="6"/>
      <c r="J205" s="6"/>
    </row>
    <row r="206" ht="25.5" spans="1:10">
      <c r="A206" s="7" t="s">
        <v>4</v>
      </c>
      <c r="B206" s="7" t="s">
        <v>200</v>
      </c>
      <c r="C206" s="7" t="s">
        <v>201</v>
      </c>
      <c r="D206" s="7" t="s">
        <v>202</v>
      </c>
      <c r="E206" s="7" t="s">
        <v>203</v>
      </c>
      <c r="F206" s="7" t="s">
        <v>204</v>
      </c>
      <c r="G206" s="7" t="s">
        <v>205</v>
      </c>
      <c r="H206" s="7" t="s">
        <v>206</v>
      </c>
      <c r="I206" s="7" t="s">
        <v>207</v>
      </c>
      <c r="J206" s="7" t="s">
        <v>208</v>
      </c>
    </row>
    <row r="207" ht="16" customHeight="1" spans="1:10">
      <c r="A207" s="8">
        <v>1</v>
      </c>
      <c r="B207" s="9" t="s">
        <v>209</v>
      </c>
      <c r="C207" s="8" t="s">
        <v>210</v>
      </c>
      <c r="D207" s="8" t="s">
        <v>211</v>
      </c>
      <c r="E207" s="8" t="s">
        <v>212</v>
      </c>
      <c r="F207" s="8" t="s">
        <v>213</v>
      </c>
      <c r="G207" s="8" t="s">
        <v>214</v>
      </c>
      <c r="H207" s="8" t="s">
        <v>215</v>
      </c>
      <c r="I207" s="8" t="s">
        <v>216</v>
      </c>
      <c r="J207" s="8" t="s">
        <v>212</v>
      </c>
    </row>
    <row r="209" ht="15.75" spans="1:3">
      <c r="A209" s="6" t="s">
        <v>217</v>
      </c>
      <c r="B209" s="6"/>
      <c r="C209" s="6"/>
    </row>
    <row r="210" spans="1:3">
      <c r="A210" s="7" t="s">
        <v>4</v>
      </c>
      <c r="B210" s="7" t="s">
        <v>218</v>
      </c>
      <c r="C210" s="7" t="s">
        <v>219</v>
      </c>
    </row>
    <row r="211" spans="1:3">
      <c r="A211" s="9">
        <v>1</v>
      </c>
      <c r="B211" s="31" t="s">
        <v>220</v>
      </c>
      <c r="C211" s="9">
        <v>0</v>
      </c>
    </row>
    <row r="212" spans="1:3">
      <c r="A212" s="9">
        <v>2</v>
      </c>
      <c r="B212" s="31" t="s">
        <v>221</v>
      </c>
      <c r="C212" s="9">
        <v>0</v>
      </c>
    </row>
    <row r="213" spans="1:3">
      <c r="A213" s="32"/>
      <c r="B213" s="33"/>
      <c r="C213" s="32"/>
    </row>
    <row r="214" ht="15.75" spans="1:9">
      <c r="A214" s="6" t="s">
        <v>222</v>
      </c>
      <c r="B214" s="6"/>
      <c r="C214" s="6"/>
      <c r="D214" s="6"/>
      <c r="E214" s="6"/>
      <c r="F214" s="6"/>
      <c r="G214" s="6"/>
      <c r="H214" s="6"/>
      <c r="I214" s="6"/>
    </row>
    <row r="215" spans="1:9">
      <c r="A215" s="7" t="s">
        <v>4</v>
      </c>
      <c r="B215" s="7" t="s">
        <v>218</v>
      </c>
      <c r="C215" s="7" t="s">
        <v>223</v>
      </c>
      <c r="D215" s="7" t="s">
        <v>224</v>
      </c>
      <c r="E215" s="7" t="s">
        <v>225</v>
      </c>
      <c r="F215" s="7" t="s">
        <v>226</v>
      </c>
      <c r="G215" s="7" t="s">
        <v>227</v>
      </c>
      <c r="H215" s="7" t="s">
        <v>228</v>
      </c>
      <c r="I215" s="7" t="s">
        <v>205</v>
      </c>
    </row>
    <row r="216" spans="1:9">
      <c r="A216" s="34" t="s">
        <v>229</v>
      </c>
      <c r="B216" s="34"/>
      <c r="C216" s="34"/>
      <c r="D216" s="34"/>
      <c r="E216" s="34"/>
      <c r="F216" s="34"/>
      <c r="G216" s="34"/>
      <c r="H216" s="34"/>
      <c r="I216" s="34"/>
    </row>
    <row r="218" ht="15.75" spans="1:5">
      <c r="A218" s="6" t="s">
        <v>230</v>
      </c>
      <c r="B218" s="6"/>
      <c r="C218" s="6"/>
      <c r="D218" s="6"/>
      <c r="E218" s="6"/>
    </row>
    <row r="219" spans="1:5">
      <c r="A219" s="7" t="s">
        <v>4</v>
      </c>
      <c r="B219" s="7" t="s">
        <v>231</v>
      </c>
      <c r="C219" s="7" t="s">
        <v>232</v>
      </c>
      <c r="D219" s="7" t="s">
        <v>233</v>
      </c>
      <c r="E219" s="7" t="s">
        <v>234</v>
      </c>
    </row>
    <row r="220" spans="1:5">
      <c r="A220" s="9">
        <v>1</v>
      </c>
      <c r="B220" s="9" t="s">
        <v>235</v>
      </c>
      <c r="C220" s="9">
        <v>7</v>
      </c>
      <c r="D220" s="35">
        <v>5</v>
      </c>
      <c r="E220" s="35">
        <v>0</v>
      </c>
    </row>
    <row r="221" spans="1:5">
      <c r="A221" s="9">
        <v>2</v>
      </c>
      <c r="B221" s="9" t="s">
        <v>236</v>
      </c>
      <c r="C221" s="9">
        <v>32</v>
      </c>
      <c r="D221" s="35">
        <v>5</v>
      </c>
      <c r="E221" s="35">
        <v>63</v>
      </c>
    </row>
    <row r="222" spans="1:5">
      <c r="A222" s="9">
        <v>3</v>
      </c>
      <c r="B222" s="9" t="s">
        <v>237</v>
      </c>
      <c r="C222" s="9">
        <v>0</v>
      </c>
      <c r="D222" s="35">
        <v>0</v>
      </c>
      <c r="E222" s="35">
        <v>0</v>
      </c>
    </row>
    <row r="224" ht="15.75" spans="1:10">
      <c r="A224" s="6" t="s">
        <v>238</v>
      </c>
      <c r="B224" s="6"/>
      <c r="C224" s="6"/>
      <c r="D224" s="6"/>
      <c r="E224" s="6"/>
      <c r="F224" s="6"/>
      <c r="G224" s="6"/>
      <c r="H224" s="6"/>
      <c r="I224" s="6"/>
      <c r="J224" s="6"/>
    </row>
    <row r="225" ht="25.5" spans="1:10">
      <c r="A225" s="7" t="s">
        <v>4</v>
      </c>
      <c r="B225" s="7" t="s">
        <v>200</v>
      </c>
      <c r="C225" s="7" t="s">
        <v>201</v>
      </c>
      <c r="D225" s="7" t="s">
        <v>239</v>
      </c>
      <c r="E225" s="7" t="s">
        <v>240</v>
      </c>
      <c r="F225" s="7" t="s">
        <v>204</v>
      </c>
      <c r="G225" s="7" t="s">
        <v>205</v>
      </c>
      <c r="H225" s="7" t="s">
        <v>206</v>
      </c>
      <c r="I225" s="7" t="s">
        <v>241</v>
      </c>
      <c r="J225" s="7" t="s">
        <v>208</v>
      </c>
    </row>
    <row r="226" ht="16" customHeight="1" spans="1:10">
      <c r="A226" s="8">
        <v>1</v>
      </c>
      <c r="B226" s="9" t="s">
        <v>242</v>
      </c>
      <c r="C226" s="8" t="s">
        <v>243</v>
      </c>
      <c r="D226" s="8" t="s">
        <v>244</v>
      </c>
      <c r="E226" s="8" t="s">
        <v>243</v>
      </c>
      <c r="F226" s="8" t="s">
        <v>245</v>
      </c>
      <c r="G226" s="8" t="s">
        <v>246</v>
      </c>
      <c r="H226" s="8" t="s">
        <v>215</v>
      </c>
      <c r="I226" s="8" t="s">
        <v>247</v>
      </c>
      <c r="J226" s="8" t="s">
        <v>212</v>
      </c>
    </row>
    <row r="227" ht="16" customHeight="1" spans="1:10">
      <c r="A227" s="8">
        <v>2</v>
      </c>
      <c r="B227" s="9" t="s">
        <v>248</v>
      </c>
      <c r="C227" s="8" t="s">
        <v>243</v>
      </c>
      <c r="D227" s="8" t="s">
        <v>249</v>
      </c>
      <c r="E227" s="8" t="s">
        <v>243</v>
      </c>
      <c r="F227" s="8" t="s">
        <v>250</v>
      </c>
      <c r="G227" s="8" t="s">
        <v>246</v>
      </c>
      <c r="H227" s="8" t="s">
        <v>215</v>
      </c>
      <c r="I227" s="8" t="s">
        <v>251</v>
      </c>
      <c r="J227" s="8" t="s">
        <v>212</v>
      </c>
    </row>
    <row r="228" ht="13" customHeight="1" spans="1:10">
      <c r="A228" s="8">
        <v>3</v>
      </c>
      <c r="B228" s="9" t="s">
        <v>252</v>
      </c>
      <c r="C228" s="8" t="s">
        <v>243</v>
      </c>
      <c r="D228" s="8" t="s">
        <v>253</v>
      </c>
      <c r="E228" s="8" t="s">
        <v>243</v>
      </c>
      <c r="F228" s="8" t="s">
        <v>250</v>
      </c>
      <c r="G228" s="8" t="s">
        <v>254</v>
      </c>
      <c r="H228" s="8" t="s">
        <v>215</v>
      </c>
      <c r="I228" s="8" t="s">
        <v>255</v>
      </c>
      <c r="J228" s="8" t="s">
        <v>212</v>
      </c>
    </row>
    <row r="229" ht="14" customHeight="1" spans="1:10">
      <c r="A229" s="8">
        <v>4</v>
      </c>
      <c r="B229" s="9" t="s">
        <v>256</v>
      </c>
      <c r="C229" s="8" t="s">
        <v>243</v>
      </c>
      <c r="D229" s="8" t="s">
        <v>249</v>
      </c>
      <c r="E229" s="8" t="s">
        <v>243</v>
      </c>
      <c r="F229" s="8" t="s">
        <v>250</v>
      </c>
      <c r="G229" s="8" t="s">
        <v>214</v>
      </c>
      <c r="H229" s="8" t="s">
        <v>215</v>
      </c>
      <c r="I229" s="8" t="s">
        <v>257</v>
      </c>
      <c r="J229" s="8" t="s">
        <v>212</v>
      </c>
    </row>
    <row r="230" ht="14" customHeight="1" spans="1:10">
      <c r="A230" s="8">
        <v>5</v>
      </c>
      <c r="B230" s="9" t="s">
        <v>258</v>
      </c>
      <c r="C230" s="8" t="s">
        <v>243</v>
      </c>
      <c r="D230" s="8" t="s">
        <v>249</v>
      </c>
      <c r="E230" s="8" t="s">
        <v>243</v>
      </c>
      <c r="F230" s="8" t="s">
        <v>250</v>
      </c>
      <c r="G230" s="8" t="s">
        <v>254</v>
      </c>
      <c r="H230" s="8" t="s">
        <v>215</v>
      </c>
      <c r="I230" s="8" t="s">
        <v>259</v>
      </c>
      <c r="J230" s="8" t="s">
        <v>212</v>
      </c>
    </row>
  </sheetData>
  <mergeCells count="37">
    <mergeCell ref="C6:E6"/>
    <mergeCell ref="A8:G8"/>
    <mergeCell ref="A10:G10"/>
    <mergeCell ref="A15:G15"/>
    <mergeCell ref="A18:G18"/>
    <mergeCell ref="A22:G22"/>
    <mergeCell ref="A25:G25"/>
    <mergeCell ref="A29:G29"/>
    <mergeCell ref="A33:G33"/>
    <mergeCell ref="A39:G39"/>
    <mergeCell ref="A43:G43"/>
    <mergeCell ref="A49:G49"/>
    <mergeCell ref="A54:G54"/>
    <mergeCell ref="A59:G59"/>
    <mergeCell ref="A63:G63"/>
    <mergeCell ref="A68:G68"/>
    <mergeCell ref="A73:F73"/>
    <mergeCell ref="A82:F82"/>
    <mergeCell ref="A85:E85"/>
    <mergeCell ref="A92:E92"/>
    <mergeCell ref="A95:F95"/>
    <mergeCell ref="A102:E102"/>
    <mergeCell ref="A109:F109"/>
    <mergeCell ref="A114:E114"/>
    <mergeCell ref="A120:E120"/>
    <mergeCell ref="A128:G128"/>
    <mergeCell ref="A130:G130"/>
    <mergeCell ref="A201:F201"/>
    <mergeCell ref="A203:F203"/>
    <mergeCell ref="A205:J205"/>
    <mergeCell ref="A209:C209"/>
    <mergeCell ref="A214:I214"/>
    <mergeCell ref="A216:I216"/>
    <mergeCell ref="A218:E218"/>
    <mergeCell ref="A224:J224"/>
    <mergeCell ref="C2:E4"/>
    <mergeCell ref="F2:G6"/>
  </mergeCells>
  <pageMargins left="1" right="1" top="1" bottom="1" header="0.5" footer="0.5"/>
  <pageSetup paperSize="1" orientation="portrait"/>
  <headerFooter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1">
    <comment s:ref="C11" rgbClr="D7CA88"/>
    <comment s:ref="D11" rgbClr="D7CA88"/>
    <comment s:ref="E11" rgbClr="D7CA88"/>
    <comment s:ref="F11" rgbClr="D7CA88"/>
    <comment s:ref="G11" rgbClr="D7CA88"/>
    <comment s:ref="C34" rgbClr="D7CA88"/>
    <comment s:ref="D34" rgbClr="D7CA88"/>
    <comment s:ref="E34" rgbClr="D7CA88"/>
    <comment s:ref="F34" rgbClr="D7CA88"/>
    <comment s:ref="C103" rgbClr="D7CA88"/>
    <comment s:ref="D103" rgbClr="D7CA88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</dc:creator>
  <cp:lastModifiedBy>Shree</cp:lastModifiedBy>
  <dcterms:created xsi:type="dcterms:W3CDTF">2022-12-09T11:16:00Z</dcterms:created>
  <dcterms:modified xsi:type="dcterms:W3CDTF">2022-12-13T06:41:56Z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E00D162C484941639115F9B8A421FD0D</vt:lpwstr>
  </property>
  <property fmtid="{D5CDD505-2E9C-101B-9397-08002B2CF9AE}" pid="3" name="KSOProductBuildVer">
    <vt:lpwstr>1033-11.2.0.11417</vt:lpwstr>
  </property>
</Properties>
</file>