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878088\Downloads\Gypsum Cost\"/>
    </mc:Choice>
  </mc:AlternateContent>
  <xr:revisionPtr revIDLastSave="0" documentId="13_ncr:1_{A11D8A60-505F-4323-B820-178A7215B4EE}" xr6:coauthVersionLast="47" xr6:coauthVersionMax="47" xr10:uidLastSave="{00000000-0000-0000-0000-000000000000}"/>
  <bookViews>
    <workbookView xWindow="-110" yWindow="-110" windowWidth="19420" windowHeight="11500" xr2:uid="{694CB8D1-4807-4744-87B0-C2D12E27F7F1}"/>
  </bookViews>
  <sheets>
    <sheet name="Linearity Report 1" sheetId="5" r:id="rId1"/>
    <sheet name="Linearity Report 2" sheetId="6" r:id="rId2"/>
    <sheet name="Linearity Report 3" sheetId="7" r:id="rId3"/>
    <sheet name="Linearity Report 4" sheetId="10" r:id="rId4"/>
    <sheet name="larger" sheetId="15" r:id="rId5"/>
    <sheet name="Answer Report 1" sheetId="12" r:id="rId6"/>
    <sheet name="Linearity Report 5" sheetId="13" r:id="rId7"/>
    <sheet name="Linearity Report 6" sheetId="14" r:id="rId8"/>
    <sheet name="Sheet3 (5)" sheetId="11" r:id="rId9"/>
    <sheet name="Sheet3 (4)" sheetId="9" r:id="rId10"/>
    <sheet name="Sheet3 (3)" sheetId="8" r:id="rId11"/>
    <sheet name="Sheet3 (2)" sheetId="4" r:id="rId12"/>
    <sheet name="Sheet3" sheetId="3" r:id="rId13"/>
  </sheets>
  <definedNames>
    <definedName name="_xlnm._FilterDatabase" localSheetId="4" hidden="1">larger!#REF!</definedName>
    <definedName name="_xlnm._FilterDatabase" localSheetId="8" hidden="1">'Sheet3 (5)'!$AA$6:$AA$15</definedName>
    <definedName name="OpenSolver_ChosenSolver" localSheetId="4" hidden="1">CBC</definedName>
    <definedName name="OpenSolver_DualsNewSheet" localSheetId="4" hidden="1">0</definedName>
    <definedName name="OpenSolver_LinearityCheck" localSheetId="4" hidden="1">1</definedName>
    <definedName name="OpenSolver_UpdateSensitivity" localSheetId="4" hidden="1">1</definedName>
    <definedName name="solver_adj" localSheetId="4" hidden="1">larger!$C$8:$L$25,larger!$C$4:$L$4</definedName>
    <definedName name="solver_adj" localSheetId="12" hidden="1">Sheet3!$V$5:$V$13</definedName>
    <definedName name="solver_adj" localSheetId="11" hidden="1">'Sheet3 (2)'!$C$8:$K$16,'Sheet3 (2)'!$C$4:$K$4</definedName>
    <definedName name="solver_adj" localSheetId="10" hidden="1">'Sheet3 (3)'!$C$8:$K$16,'Sheet3 (3)'!$C$4:$K$4</definedName>
    <definedName name="solver_adj" localSheetId="9" hidden="1">'Sheet3 (4)'!$C$8:$K$16,'Sheet3 (4)'!$C$4:$K$4</definedName>
    <definedName name="solver_adj" localSheetId="8" hidden="1">'Sheet3 (5)'!$C$8:$K$16,'Sheet3 (5)'!$C$4:$K$4</definedName>
    <definedName name="solver_cvg" localSheetId="4" hidden="1">0.0001</definedName>
    <definedName name="solver_cvg" localSheetId="12" hidden="1">0.0001</definedName>
    <definedName name="solver_cvg" localSheetId="11" hidden="1">0.0001</definedName>
    <definedName name="solver_cvg" localSheetId="10" hidden="1">0.0001</definedName>
    <definedName name="solver_cvg" localSheetId="9" hidden="1">0.0001</definedName>
    <definedName name="solver_cvg" localSheetId="8" hidden="1">0.0001</definedName>
    <definedName name="solver_drv" localSheetId="4" hidden="1">1</definedName>
    <definedName name="solver_drv" localSheetId="12" hidden="1">1</definedName>
    <definedName name="solver_drv" localSheetId="11" hidden="1">1</definedName>
    <definedName name="solver_drv" localSheetId="10" hidden="1">1</definedName>
    <definedName name="solver_drv" localSheetId="9" hidden="1">1</definedName>
    <definedName name="solver_drv" localSheetId="8" hidden="1">1</definedName>
    <definedName name="solver_eng" localSheetId="4" hidden="1">2</definedName>
    <definedName name="solver_eng" localSheetId="12" hidden="1">1</definedName>
    <definedName name="solver_eng" localSheetId="11" hidden="1">2</definedName>
    <definedName name="solver_eng" localSheetId="10" hidden="1">1</definedName>
    <definedName name="solver_eng" localSheetId="9" hidden="1">1</definedName>
    <definedName name="solver_eng" localSheetId="8" hidden="1">2</definedName>
    <definedName name="solver_est" localSheetId="4" hidden="1">1</definedName>
    <definedName name="solver_est" localSheetId="12" hidden="1">1</definedName>
    <definedName name="solver_est" localSheetId="11" hidden="1">1</definedName>
    <definedName name="solver_est" localSheetId="10" hidden="1">1</definedName>
    <definedName name="solver_est" localSheetId="9" hidden="1">1</definedName>
    <definedName name="solver_est" localSheetId="8" hidden="1">1</definedName>
    <definedName name="solver_itr" localSheetId="4" hidden="1">2147483647</definedName>
    <definedName name="solver_itr" localSheetId="12" hidden="1">2147483647</definedName>
    <definedName name="solver_itr" localSheetId="11" hidden="1">2147483647</definedName>
    <definedName name="solver_itr" localSheetId="10" hidden="1">2147483647</definedName>
    <definedName name="solver_itr" localSheetId="9" hidden="1">2147483647</definedName>
    <definedName name="solver_itr" localSheetId="8" hidden="1">2147483647</definedName>
    <definedName name="solver_lhs1" localSheetId="4" hidden="1">larger!$N$8:$N$25</definedName>
    <definedName name="solver_lhs1" localSheetId="12" hidden="1">Sheet3!$N$5</definedName>
    <definedName name="solver_lhs1" localSheetId="11" hidden="1">'Sheet3 (2)'!$C$18:$K$18</definedName>
    <definedName name="solver_lhs1" localSheetId="10" hidden="1">'Sheet3 (3)'!$C$18:$K$18</definedName>
    <definedName name="solver_lhs1" localSheetId="9" hidden="1">'Sheet3 (4)'!$C$18:$K$18</definedName>
    <definedName name="solver_lhs1" localSheetId="8" hidden="1">'Sheet3 (5)'!$C$18:$K$18</definedName>
    <definedName name="solver_lhs2" localSheetId="4" hidden="1">larger!$C$4:$L$4</definedName>
    <definedName name="solver_lhs2" localSheetId="12" hidden="1">Sheet3!$N$5</definedName>
    <definedName name="solver_lhs2" localSheetId="11" hidden="1">'Sheet3 (2)'!$C$4:$K$4</definedName>
    <definedName name="solver_lhs2" localSheetId="10" hidden="1">'Sheet3 (3)'!$C$4:$K$4</definedName>
    <definedName name="solver_lhs2" localSheetId="9" hidden="1">'Sheet3 (4)'!$C$4:$K$4</definedName>
    <definedName name="solver_lhs2" localSheetId="8" hidden="1">'Sheet3 (5)'!$C$4:$K$4</definedName>
    <definedName name="solver_lhs3" localSheetId="4" hidden="1">larger!$C$4:$L$4</definedName>
    <definedName name="solver_lhs3" localSheetId="12" hidden="1">Sheet3!$S$16</definedName>
    <definedName name="solver_lhs3" localSheetId="11" hidden="1">'Sheet3 (2)'!$C$4:$K$4</definedName>
    <definedName name="solver_lhs3" localSheetId="10" hidden="1">'Sheet3 (3)'!$C$4:$K$4</definedName>
    <definedName name="solver_lhs3" localSheetId="9" hidden="1">'Sheet3 (4)'!$C$4:$K$4</definedName>
    <definedName name="solver_lhs3" localSheetId="8" hidden="1">'Sheet3 (5)'!$C$4:$K$4</definedName>
    <definedName name="solver_lhs4" localSheetId="4" hidden="1">larger!$C$4:$L$4</definedName>
    <definedName name="solver_lhs4" localSheetId="12" hidden="1">Sheet3!$S$5:$S$13</definedName>
    <definedName name="solver_lhs4" localSheetId="11" hidden="1">'Sheet3 (2)'!$C$8:$K$16</definedName>
    <definedName name="solver_lhs4" localSheetId="10" hidden="1">'Sheet3 (3)'!$C$4:$K$4</definedName>
    <definedName name="solver_lhs4" localSheetId="9" hidden="1">'Sheet3 (4)'!$C$4:$K$4</definedName>
    <definedName name="solver_lhs4" localSheetId="8" hidden="1">'Sheet3 (5)'!$C$4:$K$4</definedName>
    <definedName name="solver_lhs5" localSheetId="4" hidden="1">larger!$C$27:$L$27</definedName>
    <definedName name="solver_lhs5" localSheetId="12" hidden="1">Sheet3!$V$5:$V$13</definedName>
    <definedName name="solver_lhs5" localSheetId="11" hidden="1">'Sheet3 (2)'!$M$8:$M$16</definedName>
    <definedName name="solver_lhs5" localSheetId="10" hidden="1">'Sheet3 (3)'!$C$8:$K$16</definedName>
    <definedName name="solver_lhs5" localSheetId="9" hidden="1">'Sheet3 (4)'!$C$8:$K$16</definedName>
    <definedName name="solver_lhs5" localSheetId="8" hidden="1">'Sheet3 (5)'!$C$8:$K$16</definedName>
    <definedName name="solver_lhs6" localSheetId="4" hidden="1">larger!$C$8:$L$25</definedName>
    <definedName name="solver_lhs6" localSheetId="11" hidden="1">'Sheet3 (2)'!$Q$8</definedName>
    <definedName name="solver_lhs6" localSheetId="10" hidden="1">'Sheet3 (3)'!$M$8:$M$16</definedName>
    <definedName name="solver_lhs6" localSheetId="9" hidden="1">'Sheet3 (4)'!$M$8:$M$16</definedName>
    <definedName name="solver_lhs6" localSheetId="8" hidden="1">'Sheet3 (5)'!$M$8:$M$16</definedName>
    <definedName name="solver_lhs7" localSheetId="4" hidden="1">larger!$R$8</definedName>
    <definedName name="solver_lhs7" localSheetId="11" hidden="1">'Sheet3 (2)'!$Q$8</definedName>
    <definedName name="solver_lhs7" localSheetId="10" hidden="1">'Sheet3 (3)'!$Q$8</definedName>
    <definedName name="solver_lhs7" localSheetId="9" hidden="1">'Sheet3 (4)'!$Q$8</definedName>
    <definedName name="solver_lhs7" localSheetId="8" hidden="1">'Sheet3 (5)'!$Q$8</definedName>
    <definedName name="solver_lhs8" localSheetId="4" hidden="1">larger!$R$8</definedName>
    <definedName name="solver_lhs8" localSheetId="11" hidden="1">'Sheet3 (2)'!$Q$8</definedName>
    <definedName name="solver_lhs8" localSheetId="10" hidden="1">'Sheet3 (3)'!$Q$8</definedName>
    <definedName name="solver_lhs8" localSheetId="9" hidden="1">'Sheet3 (4)'!$Q$8</definedName>
    <definedName name="solver_lhs8" localSheetId="8" hidden="1">'Sheet3 (5)'!$Q$8</definedName>
    <definedName name="solver_mip" localSheetId="4" hidden="1">2147483647</definedName>
    <definedName name="solver_mip" localSheetId="12" hidden="1">2147483647</definedName>
    <definedName name="solver_mip" localSheetId="11" hidden="1">2147483647</definedName>
    <definedName name="solver_mip" localSheetId="10" hidden="1">2147483647</definedName>
    <definedName name="solver_mip" localSheetId="9" hidden="1">10</definedName>
    <definedName name="solver_mip" localSheetId="8" hidden="1">2147483647</definedName>
    <definedName name="solver_mni" localSheetId="4" hidden="1">30</definedName>
    <definedName name="solver_mni" localSheetId="12" hidden="1">30</definedName>
    <definedName name="solver_mni" localSheetId="11" hidden="1">30</definedName>
    <definedName name="solver_mni" localSheetId="10" hidden="1">30</definedName>
    <definedName name="solver_mni" localSheetId="9" hidden="1">30</definedName>
    <definedName name="solver_mni" localSheetId="8" hidden="1">30</definedName>
    <definedName name="solver_mrt" localSheetId="4" hidden="1">0.075</definedName>
    <definedName name="solver_mrt" localSheetId="12" hidden="1">0.075</definedName>
    <definedName name="solver_mrt" localSheetId="11" hidden="1">0.075</definedName>
    <definedName name="solver_mrt" localSheetId="10" hidden="1">0.075</definedName>
    <definedName name="solver_mrt" localSheetId="9" hidden="1">0.075</definedName>
    <definedName name="solver_mrt" localSheetId="8" hidden="1">0.075</definedName>
    <definedName name="solver_msl" localSheetId="4" hidden="1">2</definedName>
    <definedName name="solver_msl" localSheetId="12" hidden="1">2</definedName>
    <definedName name="solver_msl" localSheetId="11" hidden="1">2</definedName>
    <definedName name="solver_msl" localSheetId="10" hidden="1">2</definedName>
    <definedName name="solver_msl" localSheetId="9" hidden="1">2</definedName>
    <definedName name="solver_msl" localSheetId="8" hidden="1">2</definedName>
    <definedName name="solver_neg" localSheetId="4" hidden="1">1</definedName>
    <definedName name="solver_neg" localSheetId="12" hidden="1">1</definedName>
    <definedName name="solver_neg" localSheetId="11" hidden="1">1</definedName>
    <definedName name="solver_neg" localSheetId="10" hidden="1">1</definedName>
    <definedName name="solver_neg" localSheetId="9" hidden="1">1</definedName>
    <definedName name="solver_neg" localSheetId="8" hidden="1">1</definedName>
    <definedName name="solver_nod" localSheetId="4" hidden="1">5000</definedName>
    <definedName name="solver_nod" localSheetId="12" hidden="1">2147483647</definedName>
    <definedName name="solver_nod" localSheetId="11" hidden="1">2147483647</definedName>
    <definedName name="solver_nod" localSheetId="10" hidden="1">2147483647</definedName>
    <definedName name="solver_nod" localSheetId="9" hidden="1">50</definedName>
    <definedName name="solver_nod" localSheetId="8" hidden="1">5000</definedName>
    <definedName name="solver_num" localSheetId="4" hidden="1">6</definedName>
    <definedName name="solver_num" localSheetId="12" hidden="1">5</definedName>
    <definedName name="solver_num" localSheetId="11" hidden="1">7</definedName>
    <definedName name="solver_num" localSheetId="10" hidden="1">8</definedName>
    <definedName name="solver_num" localSheetId="9" hidden="1">6</definedName>
    <definedName name="solver_num" localSheetId="8" hidden="1">6</definedName>
    <definedName name="solver_nwt" localSheetId="4" hidden="1">1</definedName>
    <definedName name="solver_nwt" localSheetId="12" hidden="1">1</definedName>
    <definedName name="solver_nwt" localSheetId="11" hidden="1">1</definedName>
    <definedName name="solver_nwt" localSheetId="10" hidden="1">1</definedName>
    <definedName name="solver_nwt" localSheetId="9" hidden="1">1</definedName>
    <definedName name="solver_nwt" localSheetId="8" hidden="1">1</definedName>
    <definedName name="solver_opt" localSheetId="4" hidden="1">larger!$X$10</definedName>
    <definedName name="solver_opt" localSheetId="12" hidden="1">Sheet3!$I$5</definedName>
    <definedName name="solver_opt" localSheetId="11" hidden="1">'Sheet3 (2)'!$W$10</definedName>
    <definedName name="solver_opt" localSheetId="10" hidden="1">'Sheet3 (3)'!$W$10</definedName>
    <definedName name="solver_opt" localSheetId="9" hidden="1">'Sheet3 (4)'!$W$10</definedName>
    <definedName name="solver_opt" localSheetId="8" hidden="1">'Sheet3 (5)'!$W$10</definedName>
    <definedName name="solver_pre" localSheetId="4" hidden="1">0.000001</definedName>
    <definedName name="solver_pre" localSheetId="12" hidden="1">0.000001</definedName>
    <definedName name="solver_pre" localSheetId="11" hidden="1">0.000001</definedName>
    <definedName name="solver_pre" localSheetId="10" hidden="1">0.000001</definedName>
    <definedName name="solver_pre" localSheetId="9" hidden="1">0.000001</definedName>
    <definedName name="solver_pre" localSheetId="8" hidden="1">0.000001</definedName>
    <definedName name="solver_rbv" localSheetId="4" hidden="1">2</definedName>
    <definedName name="solver_rbv" localSheetId="12" hidden="1">1</definedName>
    <definedName name="solver_rbv" localSheetId="11" hidden="1">1</definedName>
    <definedName name="solver_rbv" localSheetId="10" hidden="1">1</definedName>
    <definedName name="solver_rbv" localSheetId="9" hidden="1">1</definedName>
    <definedName name="solver_rbv" localSheetId="8" hidden="1">2</definedName>
    <definedName name="solver_rel1" localSheetId="4" hidden="1">2</definedName>
    <definedName name="solver_rel1" localSheetId="12" hidden="1">3</definedName>
    <definedName name="solver_rel1" localSheetId="11" hidden="1">1</definedName>
    <definedName name="solver_rel1" localSheetId="10" hidden="1">1</definedName>
    <definedName name="solver_rel1" localSheetId="9" hidden="1">1</definedName>
    <definedName name="solver_rel1" localSheetId="8" hidden="1">1</definedName>
    <definedName name="solver_rel2" localSheetId="4" hidden="1">1</definedName>
    <definedName name="solver_rel2" localSheetId="12" hidden="1">1</definedName>
    <definedName name="solver_rel2" localSheetId="11" hidden="1">1</definedName>
    <definedName name="solver_rel2" localSheetId="10" hidden="1">1</definedName>
    <definedName name="solver_rel2" localSheetId="9" hidden="1">1</definedName>
    <definedName name="solver_rel2" localSheetId="8" hidden="1">1</definedName>
    <definedName name="solver_rel3" localSheetId="4" hidden="1">5</definedName>
    <definedName name="solver_rel3" localSheetId="12" hidden="1">2</definedName>
    <definedName name="solver_rel3" localSheetId="11" hidden="1">3</definedName>
    <definedName name="solver_rel3" localSheetId="10" hidden="1">5</definedName>
    <definedName name="solver_rel3" localSheetId="9" hidden="1">5</definedName>
    <definedName name="solver_rel3" localSheetId="8" hidden="1">5</definedName>
    <definedName name="solver_rel4" localSheetId="4" hidden="1">3</definedName>
    <definedName name="solver_rel4" localSheetId="12" hidden="1">1</definedName>
    <definedName name="solver_rel4" localSheetId="11" hidden="1">5</definedName>
    <definedName name="solver_rel4" localSheetId="10" hidden="1">3</definedName>
    <definedName name="solver_rel4" localSheetId="9" hidden="1">3</definedName>
    <definedName name="solver_rel4" localSheetId="8" hidden="1">3</definedName>
    <definedName name="solver_rel5" localSheetId="4" hidden="1">1</definedName>
    <definedName name="solver_rel5" localSheetId="12" hidden="1">5</definedName>
    <definedName name="solver_rel5" localSheetId="11" hidden="1">2</definedName>
    <definedName name="solver_rel5" localSheetId="10" hidden="1">5</definedName>
    <definedName name="solver_rel5" localSheetId="9" hidden="1">5</definedName>
    <definedName name="solver_rel5" localSheetId="8" hidden="1">5</definedName>
    <definedName name="solver_rel6" localSheetId="4" hidden="1">5</definedName>
    <definedName name="solver_rel6" localSheetId="11" hidden="1">1</definedName>
    <definedName name="solver_rel6" localSheetId="10" hidden="1">2</definedName>
    <definedName name="solver_rel6" localSheetId="9" hidden="1">2</definedName>
    <definedName name="solver_rel6" localSheetId="8" hidden="1">2</definedName>
    <definedName name="solver_rel7" localSheetId="4" hidden="1">3</definedName>
    <definedName name="solver_rel7" localSheetId="11" hidden="1">3</definedName>
    <definedName name="solver_rel7" localSheetId="10" hidden="1">1</definedName>
    <definedName name="solver_rel7" localSheetId="9" hidden="1">3</definedName>
    <definedName name="solver_rel7" localSheetId="8" hidden="1">3</definedName>
    <definedName name="solver_rel8" localSheetId="4" hidden="1">3</definedName>
    <definedName name="solver_rel8" localSheetId="11" hidden="1">3</definedName>
    <definedName name="solver_rel8" localSheetId="10" hidden="1">3</definedName>
    <definedName name="solver_rel8" localSheetId="9" hidden="1">3</definedName>
    <definedName name="solver_rel8" localSheetId="8" hidden="1">3</definedName>
    <definedName name="solver_rhs1" localSheetId="4" hidden="1">larger!$O$8:$O$25</definedName>
    <definedName name="solver_rhs1" localSheetId="12" hidden="1">Sheet3!$M$5</definedName>
    <definedName name="solver_rhs1" localSheetId="11" hidden="1">'Sheet3 (2)'!$C$19:$K$19</definedName>
    <definedName name="solver_rhs1" localSheetId="10" hidden="1">'Sheet3 (3)'!$C$19:$K$19</definedName>
    <definedName name="solver_rhs1" localSheetId="9" hidden="1">'Sheet3 (4)'!$C$19:$K$19</definedName>
    <definedName name="solver_rhs1" localSheetId="8" hidden="1">'Sheet3 (5)'!$C$19:$K$19</definedName>
    <definedName name="solver_rhs2" localSheetId="4" hidden="1">larger!$C$5:$L$5</definedName>
    <definedName name="solver_rhs2" localSheetId="12" hidden="1">Sheet3!$O$5</definedName>
    <definedName name="solver_rhs2" localSheetId="11" hidden="1">'Sheet3 (2)'!$C$5:$K$5</definedName>
    <definedName name="solver_rhs2" localSheetId="10" hidden="1">'Sheet3 (3)'!$C$5:$K$5</definedName>
    <definedName name="solver_rhs2" localSheetId="9" hidden="1">'Sheet3 (4)'!$C$5:$K$5</definedName>
    <definedName name="solver_rhs2" localSheetId="8" hidden="1">'Sheet3 (5)'!$C$5:$K$5</definedName>
    <definedName name="solver_rhs3" localSheetId="4" hidden="1">"binary"</definedName>
    <definedName name="solver_rhs3" localSheetId="12" hidden="1">Sheet3!$S$15</definedName>
    <definedName name="solver_rhs3" localSheetId="11" hidden="1">'Sheet3 (2)'!$C$3:$K$3</definedName>
    <definedName name="solver_rhs3" localSheetId="10" hidden="1">"binary"</definedName>
    <definedName name="solver_rhs3" localSheetId="9" hidden="1">"binary"</definedName>
    <definedName name="solver_rhs3" localSheetId="8" hidden="1">"binary"</definedName>
    <definedName name="solver_rhs4" localSheetId="4" hidden="1">larger!$C$3:$L$3</definedName>
    <definedName name="solver_rhs4" localSheetId="12" hidden="1">Sheet3!$T$5:$T$13</definedName>
    <definedName name="solver_rhs4" localSheetId="11" hidden="1">"binary"</definedName>
    <definedName name="solver_rhs4" localSheetId="10" hidden="1">'Sheet3 (3)'!$C$3:$K$3</definedName>
    <definedName name="solver_rhs4" localSheetId="9" hidden="1">'Sheet3 (4)'!$C$3:$K$3</definedName>
    <definedName name="solver_rhs4" localSheetId="8" hidden="1">'Sheet3 (5)'!$C$3:$K$3</definedName>
    <definedName name="solver_rhs5" localSheetId="4" hidden="1">larger!$C$28:$L$28</definedName>
    <definedName name="solver_rhs5" localSheetId="12" hidden="1">"binary"</definedName>
    <definedName name="solver_rhs5" localSheetId="11" hidden="1">'Sheet3 (2)'!$N$8:$N$16</definedName>
    <definedName name="solver_rhs5" localSheetId="10" hidden="1">"binary"</definedName>
    <definedName name="solver_rhs5" localSheetId="9" hidden="1">"binary"</definedName>
    <definedName name="solver_rhs5" localSheetId="8" hidden="1">"binary"</definedName>
    <definedName name="solver_rhs6" localSheetId="4" hidden="1">"binary"</definedName>
    <definedName name="solver_rhs6" localSheetId="11" hidden="1">'Sheet3 (2)'!$R$8</definedName>
    <definedName name="solver_rhs6" localSheetId="10" hidden="1">'Sheet3 (3)'!$N$8:$N$16</definedName>
    <definedName name="solver_rhs6" localSheetId="9" hidden="1">'Sheet3 (4)'!$N$8:$N$16</definedName>
    <definedName name="solver_rhs6" localSheetId="8" hidden="1">'Sheet3 (5)'!$N$8:$N$16</definedName>
    <definedName name="solver_rhs7" localSheetId="4" hidden="1">larger!$Q$8</definedName>
    <definedName name="solver_rhs7" localSheetId="11" hidden="1">'Sheet3 (2)'!$P$8</definedName>
    <definedName name="solver_rhs7" localSheetId="10" hidden="1">'Sheet3 (3)'!$R$8</definedName>
    <definedName name="solver_rhs7" localSheetId="9" hidden="1">'Sheet3 (4)'!$P$8</definedName>
    <definedName name="solver_rhs7" localSheetId="8" hidden="1">'Sheet3 (5)'!$P$8</definedName>
    <definedName name="solver_rhs8" localSheetId="4" hidden="1">larger!$Q$8</definedName>
    <definedName name="solver_rhs8" localSheetId="11" hidden="1">'Sheet3 (2)'!$P$8</definedName>
    <definedName name="solver_rhs8" localSheetId="10" hidden="1">'Sheet3 (3)'!$P$8</definedName>
    <definedName name="solver_rhs8" localSheetId="9" hidden="1">'Sheet3 (4)'!$P$8</definedName>
    <definedName name="solver_rhs8" localSheetId="8" hidden="1">'Sheet3 (5)'!$P$8</definedName>
    <definedName name="solver_rlx" localSheetId="4" hidden="1">2</definedName>
    <definedName name="solver_rlx" localSheetId="12" hidden="1">2</definedName>
    <definedName name="solver_rlx" localSheetId="11" hidden="1">2</definedName>
    <definedName name="solver_rlx" localSheetId="10" hidden="1">2</definedName>
    <definedName name="solver_rlx" localSheetId="9" hidden="1">2</definedName>
    <definedName name="solver_rlx" localSheetId="8" hidden="1">2</definedName>
    <definedName name="solver_rsd" localSheetId="4" hidden="1">0</definedName>
    <definedName name="solver_rsd" localSheetId="12" hidden="1">0</definedName>
    <definedName name="solver_rsd" localSheetId="11" hidden="1">0</definedName>
    <definedName name="solver_rsd" localSheetId="10" hidden="1">0</definedName>
    <definedName name="solver_rsd" localSheetId="9" hidden="1">0</definedName>
    <definedName name="solver_rsd" localSheetId="8" hidden="1">0</definedName>
    <definedName name="solver_scl" localSheetId="4" hidden="1">2</definedName>
    <definedName name="solver_scl" localSheetId="12" hidden="1">1</definedName>
    <definedName name="solver_scl" localSheetId="11" hidden="1">1</definedName>
    <definedName name="solver_scl" localSheetId="10" hidden="1">1</definedName>
    <definedName name="solver_scl" localSheetId="9" hidden="1">1</definedName>
    <definedName name="solver_scl" localSheetId="8" hidden="1">2</definedName>
    <definedName name="solver_sho" localSheetId="4" hidden="1">2</definedName>
    <definedName name="solver_sho" localSheetId="12" hidden="1">2</definedName>
    <definedName name="solver_sho" localSheetId="11" hidden="1">2</definedName>
    <definedName name="solver_sho" localSheetId="10" hidden="1">2</definedName>
    <definedName name="solver_sho" localSheetId="9" hidden="1">2</definedName>
    <definedName name="solver_sho" localSheetId="8" hidden="1">2</definedName>
    <definedName name="solver_ssz" localSheetId="4" hidden="1">0</definedName>
    <definedName name="solver_ssz" localSheetId="12" hidden="1">100</definedName>
    <definedName name="solver_ssz" localSheetId="11" hidden="1">100</definedName>
    <definedName name="solver_ssz" localSheetId="10" hidden="1">100</definedName>
    <definedName name="solver_ssz" localSheetId="9" hidden="1">100</definedName>
    <definedName name="solver_ssz" localSheetId="8" hidden="1">0</definedName>
    <definedName name="solver_tim" localSheetId="4" hidden="1">2147483647</definedName>
    <definedName name="solver_tim" localSheetId="12" hidden="1">2147483647</definedName>
    <definedName name="solver_tim" localSheetId="11" hidden="1">2147483647</definedName>
    <definedName name="solver_tim" localSheetId="10" hidden="1">2147483647</definedName>
    <definedName name="solver_tim" localSheetId="9" hidden="1">2147483647</definedName>
    <definedName name="solver_tim" localSheetId="8" hidden="1">2147483647</definedName>
    <definedName name="solver_tol" localSheetId="4" hidden="1">0.01</definedName>
    <definedName name="solver_tol" localSheetId="12" hidden="1">0.01</definedName>
    <definedName name="solver_tol" localSheetId="11" hidden="1">0.01</definedName>
    <definedName name="solver_tol" localSheetId="10" hidden="1">0.01</definedName>
    <definedName name="solver_tol" localSheetId="9" hidden="1">0.01</definedName>
    <definedName name="solver_tol" localSheetId="8" hidden="1">0.01</definedName>
    <definedName name="solver_typ" localSheetId="4" hidden="1">2</definedName>
    <definedName name="solver_typ" localSheetId="12" hidden="1">2</definedName>
    <definedName name="solver_typ" localSheetId="11" hidden="1">2</definedName>
    <definedName name="solver_typ" localSheetId="10" hidden="1">2</definedName>
    <definedName name="solver_typ" localSheetId="9" hidden="1">2</definedName>
    <definedName name="solver_typ" localSheetId="8" hidden="1">2</definedName>
    <definedName name="solver_val" localSheetId="4" hidden="1">0</definedName>
    <definedName name="solver_val" localSheetId="12" hidden="1">0</definedName>
    <definedName name="solver_val" localSheetId="11" hidden="1">0</definedName>
    <definedName name="solver_val" localSheetId="10" hidden="1">0</definedName>
    <definedName name="solver_val" localSheetId="9" hidden="1">0</definedName>
    <definedName name="solver_val" localSheetId="8" hidden="1">0</definedName>
    <definedName name="solver_ver" localSheetId="4" hidden="1">3</definedName>
    <definedName name="solver_ver" localSheetId="12" hidden="1">3</definedName>
    <definedName name="solver_ver" localSheetId="11" hidden="1">3</definedName>
    <definedName name="solver_ver" localSheetId="10" hidden="1">3</definedName>
    <definedName name="solver_ver" localSheetId="9" hidden="1">3</definedName>
    <definedName name="solver_ver" localSheetId="8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" i="15" l="1"/>
  <c r="N8" i="15"/>
  <c r="F27" i="15"/>
  <c r="AB30" i="15"/>
  <c r="AB31" i="15"/>
  <c r="AB32" i="15"/>
  <c r="AB33" i="15"/>
  <c r="AB34" i="15"/>
  <c r="AB35" i="15"/>
  <c r="AB29" i="15"/>
  <c r="AB28" i="15"/>
  <c r="D27" i="15"/>
  <c r="E27" i="15"/>
  <c r="G27" i="15"/>
  <c r="H27" i="15"/>
  <c r="I27" i="15"/>
  <c r="J27" i="15"/>
  <c r="K27" i="15"/>
  <c r="L27" i="15"/>
  <c r="C27" i="15"/>
  <c r="C3" i="15" s="1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L28" i="15"/>
  <c r="N4" i="15"/>
  <c r="K28" i="15"/>
  <c r="J28" i="15"/>
  <c r="I28" i="15"/>
  <c r="H28" i="15"/>
  <c r="G28" i="15"/>
  <c r="F28" i="15"/>
  <c r="E28" i="15"/>
  <c r="D28" i="15"/>
  <c r="C28" i="15"/>
  <c r="S5" i="3"/>
  <c r="S6" i="3"/>
  <c r="S7" i="3"/>
  <c r="S8" i="3"/>
  <c r="S9" i="3"/>
  <c r="S10" i="3"/>
  <c r="S11" i="3"/>
  <c r="S12" i="3"/>
  <c r="S13" i="3"/>
  <c r="S15" i="3"/>
  <c r="T6" i="3"/>
  <c r="T7" i="3"/>
  <c r="T8" i="3"/>
  <c r="T9" i="3"/>
  <c r="T10" i="3"/>
  <c r="T11" i="3"/>
  <c r="T12" i="3"/>
  <c r="T13" i="3"/>
  <c r="T5" i="3"/>
  <c r="N5" i="3"/>
  <c r="I5" i="3"/>
  <c r="O5" i="3"/>
  <c r="M4" i="11"/>
  <c r="D19" i="11"/>
  <c r="E19" i="11"/>
  <c r="F19" i="11"/>
  <c r="G19" i="11"/>
  <c r="H19" i="11"/>
  <c r="I19" i="11"/>
  <c r="J19" i="11"/>
  <c r="K19" i="11"/>
  <c r="C19" i="11"/>
  <c r="K18" i="11"/>
  <c r="J18" i="11"/>
  <c r="I18" i="11"/>
  <c r="H18" i="11"/>
  <c r="G18" i="11"/>
  <c r="F18" i="11"/>
  <c r="E18" i="11"/>
  <c r="D18" i="11"/>
  <c r="D21" i="11" s="1"/>
  <c r="C18" i="11"/>
  <c r="M16" i="11"/>
  <c r="M15" i="11"/>
  <c r="M14" i="11"/>
  <c r="M13" i="11"/>
  <c r="M12" i="11"/>
  <c r="M11" i="11"/>
  <c r="M10" i="11"/>
  <c r="M9" i="11"/>
  <c r="M8" i="11"/>
  <c r="V8" i="9"/>
  <c r="I5" i="9"/>
  <c r="I3" i="9" s="1"/>
  <c r="N28" i="15" l="1"/>
  <c r="C29" i="15"/>
  <c r="D29" i="15"/>
  <c r="H29" i="15"/>
  <c r="F29" i="15"/>
  <c r="K29" i="15"/>
  <c r="G29" i="15"/>
  <c r="E29" i="15"/>
  <c r="L29" i="15"/>
  <c r="I29" i="15"/>
  <c r="J29" i="15"/>
  <c r="R8" i="15"/>
  <c r="W8" i="15"/>
  <c r="L3" i="15"/>
  <c r="S8" i="15"/>
  <c r="W7" i="15"/>
  <c r="L30" i="15"/>
  <c r="J3" i="15"/>
  <c r="I3" i="15"/>
  <c r="H3" i="15"/>
  <c r="K30" i="15"/>
  <c r="K3" i="15"/>
  <c r="G30" i="15"/>
  <c r="J30" i="15"/>
  <c r="C30" i="15"/>
  <c r="F3" i="15"/>
  <c r="E30" i="15"/>
  <c r="H30" i="15"/>
  <c r="I30" i="15"/>
  <c r="G3" i="15"/>
  <c r="E3" i="15"/>
  <c r="F30" i="15"/>
  <c r="D30" i="15"/>
  <c r="D3" i="15"/>
  <c r="C21" i="11"/>
  <c r="K21" i="11"/>
  <c r="V7" i="11"/>
  <c r="F21" i="11"/>
  <c r="G21" i="11"/>
  <c r="E21" i="11"/>
  <c r="I21" i="11"/>
  <c r="H21" i="11"/>
  <c r="J21" i="11"/>
  <c r="R8" i="11"/>
  <c r="S16" i="3"/>
  <c r="V8" i="11"/>
  <c r="M19" i="11"/>
  <c r="K3" i="11"/>
  <c r="J3" i="11"/>
  <c r="G3" i="11"/>
  <c r="F3" i="11"/>
  <c r="E3" i="11"/>
  <c r="H3" i="11"/>
  <c r="I3" i="11"/>
  <c r="D3" i="11"/>
  <c r="C3" i="11"/>
  <c r="Q8" i="11"/>
  <c r="R8" i="9"/>
  <c r="K18" i="9"/>
  <c r="J18" i="9"/>
  <c r="I18" i="9"/>
  <c r="H18" i="9"/>
  <c r="G18" i="9"/>
  <c r="F18" i="9"/>
  <c r="E18" i="9"/>
  <c r="D18" i="9"/>
  <c r="C18" i="9"/>
  <c r="M16" i="9"/>
  <c r="M15" i="9"/>
  <c r="M14" i="9"/>
  <c r="M13" i="9"/>
  <c r="M12" i="9"/>
  <c r="M11" i="9"/>
  <c r="M10" i="9"/>
  <c r="M9" i="9"/>
  <c r="M8" i="9"/>
  <c r="K5" i="9"/>
  <c r="K3" i="9" s="1"/>
  <c r="J5" i="9"/>
  <c r="J3" i="9" s="1"/>
  <c r="H5" i="9"/>
  <c r="H3" i="9" s="1"/>
  <c r="G5" i="9"/>
  <c r="G3" i="9" s="1"/>
  <c r="F5" i="9"/>
  <c r="F3" i="9" s="1"/>
  <c r="E5" i="9"/>
  <c r="E3" i="9" s="1"/>
  <c r="D5" i="9"/>
  <c r="D3" i="9" s="1"/>
  <c r="C5" i="9"/>
  <c r="C3" i="9" s="1"/>
  <c r="D5" i="8"/>
  <c r="E5" i="8"/>
  <c r="F5" i="8"/>
  <c r="G5" i="8"/>
  <c r="H5" i="8"/>
  <c r="I5" i="8"/>
  <c r="J5" i="8"/>
  <c r="K5" i="8"/>
  <c r="C5" i="8"/>
  <c r="V7" i="8"/>
  <c r="K18" i="8"/>
  <c r="J18" i="8"/>
  <c r="I18" i="8"/>
  <c r="H18" i="8"/>
  <c r="G18" i="8"/>
  <c r="F18" i="8"/>
  <c r="E18" i="8"/>
  <c r="D18" i="8"/>
  <c r="C18" i="8"/>
  <c r="M16" i="8"/>
  <c r="M15" i="8"/>
  <c r="M14" i="8"/>
  <c r="M13" i="8"/>
  <c r="M12" i="8"/>
  <c r="M11" i="8"/>
  <c r="M10" i="8"/>
  <c r="M9" i="8"/>
  <c r="M8" i="8"/>
  <c r="R8" i="4"/>
  <c r="D18" i="4"/>
  <c r="E18" i="4"/>
  <c r="F18" i="4"/>
  <c r="G18" i="4"/>
  <c r="H18" i="4"/>
  <c r="I18" i="4"/>
  <c r="J18" i="4"/>
  <c r="K18" i="4"/>
  <c r="C18" i="4"/>
  <c r="M9" i="4"/>
  <c r="M10" i="4"/>
  <c r="M11" i="4"/>
  <c r="M12" i="4"/>
  <c r="M13" i="4"/>
  <c r="M14" i="4"/>
  <c r="M15" i="4"/>
  <c r="M16" i="4"/>
  <c r="M8" i="4"/>
  <c r="X10" i="15" l="1"/>
  <c r="V9" i="11"/>
  <c r="W10" i="11" s="1"/>
  <c r="Q8" i="9"/>
  <c r="R8" i="8"/>
  <c r="Q8" i="8"/>
  <c r="V8" i="8"/>
  <c r="V8" i="4"/>
  <c r="V7" i="4"/>
  <c r="Q8" i="4"/>
  <c r="W10" i="8" l="1"/>
  <c r="W10" i="4"/>
  <c r="V7" i="9" l="1"/>
  <c r="W10" i="9" s="1"/>
</calcChain>
</file>

<file path=xl/sharedStrings.xml><?xml version="1.0" encoding="utf-8"?>
<sst xmlns="http://schemas.openxmlformats.org/spreadsheetml/2006/main" count="2649" uniqueCount="245">
  <si>
    <t>QTY</t>
  </si>
  <si>
    <t>Microsoft Excel 16.0 Linearity Report</t>
  </si>
  <si>
    <t>Worksheet: [optimisation.xlsx]Sheet3 (2)</t>
  </si>
  <si>
    <t>Report Created: 07-02-2024 15:38:40</t>
  </si>
  <si>
    <t>Objective Cell (Min)</t>
  </si>
  <si>
    <t>Cell</t>
  </si>
  <si>
    <t>Name</t>
  </si>
  <si>
    <t>Original Value</t>
  </si>
  <si>
    <t>Final Value</t>
  </si>
  <si>
    <t>Linear Function</t>
  </si>
  <si>
    <t>$V$9</t>
  </si>
  <si>
    <t>No</t>
  </si>
  <si>
    <t>Variable Cells</t>
  </si>
  <si>
    <t>Occurs Linearly</t>
  </si>
  <si>
    <t>$C$7</t>
  </si>
  <si>
    <t>Assignment</t>
  </si>
  <si>
    <t>$D$7</t>
  </si>
  <si>
    <t>$E$7</t>
  </si>
  <si>
    <t>$F$7</t>
  </si>
  <si>
    <t>$G$7</t>
  </si>
  <si>
    <t>$H$7</t>
  </si>
  <si>
    <t>$I$7</t>
  </si>
  <si>
    <t>$J$7</t>
  </si>
  <si>
    <t>$K$7</t>
  </si>
  <si>
    <t>$C$8</t>
  </si>
  <si>
    <t>$D$8</t>
  </si>
  <si>
    <t>$E$8</t>
  </si>
  <si>
    <t>$F$8</t>
  </si>
  <si>
    <t>$G$8</t>
  </si>
  <si>
    <t>$H$8</t>
  </si>
  <si>
    <t>$I$8</t>
  </si>
  <si>
    <t>$J$8</t>
  </si>
  <si>
    <t>$K$8</t>
  </si>
  <si>
    <t>$C$9</t>
  </si>
  <si>
    <t>$D$9</t>
  </si>
  <si>
    <t>$E$9</t>
  </si>
  <si>
    <t>$F$9</t>
  </si>
  <si>
    <t>$G$9</t>
  </si>
  <si>
    <t>$H$9</t>
  </si>
  <si>
    <t>$I$9</t>
  </si>
  <si>
    <t>$J$9</t>
  </si>
  <si>
    <t>$K$9</t>
  </si>
  <si>
    <t>$C$10</t>
  </si>
  <si>
    <t>$D$10</t>
  </si>
  <si>
    <t>$E$10</t>
  </si>
  <si>
    <t>$F$10</t>
  </si>
  <si>
    <t>$G$10</t>
  </si>
  <si>
    <t>$H$10</t>
  </si>
  <si>
    <t>$I$10</t>
  </si>
  <si>
    <t>$J$10</t>
  </si>
  <si>
    <t>$K$10</t>
  </si>
  <si>
    <t>$C$11</t>
  </si>
  <si>
    <t>$D$11</t>
  </si>
  <si>
    <t>$E$11</t>
  </si>
  <si>
    <t>$F$11</t>
  </si>
  <si>
    <t>$G$11</t>
  </si>
  <si>
    <t>$H$11</t>
  </si>
  <si>
    <t>$I$11</t>
  </si>
  <si>
    <t>$J$11</t>
  </si>
  <si>
    <t>$K$11</t>
  </si>
  <si>
    <t>$C$12</t>
  </si>
  <si>
    <t>$D$12</t>
  </si>
  <si>
    <t>$E$12</t>
  </si>
  <si>
    <t>$F$12</t>
  </si>
  <si>
    <t>$G$12</t>
  </si>
  <si>
    <t>$H$12</t>
  </si>
  <si>
    <t>$I$12</t>
  </si>
  <si>
    <t>$J$12</t>
  </si>
  <si>
    <t>$K$12</t>
  </si>
  <si>
    <t>$C$13</t>
  </si>
  <si>
    <t>$D$13</t>
  </si>
  <si>
    <t>$E$13</t>
  </si>
  <si>
    <t>$F$13</t>
  </si>
  <si>
    <t>$G$13</t>
  </si>
  <si>
    <t>$H$13</t>
  </si>
  <si>
    <t>$I$13</t>
  </si>
  <si>
    <t>$J$13</t>
  </si>
  <si>
    <t>$K$13</t>
  </si>
  <si>
    <t>$C$14</t>
  </si>
  <si>
    <t>$D$14</t>
  </si>
  <si>
    <t>$E$14</t>
  </si>
  <si>
    <t>$F$14</t>
  </si>
  <si>
    <t>$G$14</t>
  </si>
  <si>
    <t>$H$14</t>
  </si>
  <si>
    <t>$I$14</t>
  </si>
  <si>
    <t>$J$14</t>
  </si>
  <si>
    <t>$K$14</t>
  </si>
  <si>
    <t>$C$15</t>
  </si>
  <si>
    <t>$D$15</t>
  </si>
  <si>
    <t>$E$15</t>
  </si>
  <si>
    <t>$F$15</t>
  </si>
  <si>
    <t>$G$15</t>
  </si>
  <si>
    <t>$H$15</t>
  </si>
  <si>
    <t>$I$15</t>
  </si>
  <si>
    <t>$J$15</t>
  </si>
  <si>
    <t>$K$15</t>
  </si>
  <si>
    <t>Constraints</t>
  </si>
  <si>
    <t>Cell Value</t>
  </si>
  <si>
    <t>Formula</t>
  </si>
  <si>
    <t>$C$17</t>
  </si>
  <si>
    <t>$C$17&lt;=$C$18</t>
  </si>
  <si>
    <t>Yes</t>
  </si>
  <si>
    <t>$D$17</t>
  </si>
  <si>
    <t>$D$17&lt;=$D$18</t>
  </si>
  <si>
    <t>$E$17</t>
  </si>
  <si>
    <t>$E$17&lt;=$E$18</t>
  </si>
  <si>
    <t>$F$17</t>
  </si>
  <si>
    <t>$F$17&lt;=$F$18</t>
  </si>
  <si>
    <t>$G$17</t>
  </si>
  <si>
    <t>$G$17&lt;=$G$18</t>
  </si>
  <si>
    <t>$H$17</t>
  </si>
  <si>
    <t>$H$17&lt;=$H$18</t>
  </si>
  <si>
    <t>$I$17</t>
  </si>
  <si>
    <t>$I$17&lt;=$I$18</t>
  </si>
  <si>
    <t>$J$17</t>
  </si>
  <si>
    <t>$J$17&lt;=$J$18</t>
  </si>
  <si>
    <t>$K$17</t>
  </si>
  <si>
    <t>$K$17&lt;=$K$18</t>
  </si>
  <si>
    <t>$L$7</t>
  </si>
  <si>
    <t>$L$7=$M$7</t>
  </si>
  <si>
    <t>$L$8</t>
  </si>
  <si>
    <t>$L$8=$M$8</t>
  </si>
  <si>
    <t>$L$9</t>
  </si>
  <si>
    <t>$L$9=$M$9</t>
  </si>
  <si>
    <t>$L$10</t>
  </si>
  <si>
    <t>$L$10=$M$10</t>
  </si>
  <si>
    <t>$L$11</t>
  </si>
  <si>
    <t>$L$11=$M$11</t>
  </si>
  <si>
    <t>$L$12</t>
  </si>
  <si>
    <t>$L$12=$M$12</t>
  </si>
  <si>
    <t>$L$13</t>
  </si>
  <si>
    <t>$L$13=$M$13</t>
  </si>
  <si>
    <t>$L$14</t>
  </si>
  <si>
    <t>$L$14=$M$14</t>
  </si>
  <si>
    <t>$L$15</t>
  </si>
  <si>
    <t>$L$15=$M$15</t>
  </si>
  <si>
    <t>$P$7</t>
  </si>
  <si>
    <t>product size</t>
  </si>
  <si>
    <t>$P$7&lt;=$Q$7</t>
  </si>
  <si>
    <t>$P$7&gt;=$O$7</t>
  </si>
  <si>
    <t>Report Created: 12-02-2024 09:50:12</t>
  </si>
  <si>
    <t>Report Created: 12-02-2024 10:07:35</t>
  </si>
  <si>
    <t>Worksheet: [optimisation (version 1).xlsb]Sheet3 (4)</t>
  </si>
  <si>
    <t>Report Created: 12-02-2024 14:11:45</t>
  </si>
  <si>
    <t>$W$10</t>
  </si>
  <si>
    <t>$C$16</t>
  </si>
  <si>
    <t>$D$16</t>
  </si>
  <si>
    <t>$E$16</t>
  </si>
  <si>
    <t>$F$16</t>
  </si>
  <si>
    <t>$G$16</t>
  </si>
  <si>
    <t>$H$16</t>
  </si>
  <si>
    <t>$I$16</t>
  </si>
  <si>
    <t>$J$16</t>
  </si>
  <si>
    <t>$K$16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</si>
  <si>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</si>
  <si>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</si>
  <si>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</si>
  <si>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</si>
  <si>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</si>
  <si>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</si>
  <si>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</si>
  <si>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</si>
  <si>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</si>
  <si>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$C$18</t>
  </si>
  <si>
    <t>$C$18&lt;=$C$19</t>
  </si>
  <si>
    <t>$D$18</t>
  </si>
  <si>
    <t>$D$18&lt;=$D$19</t>
  </si>
  <si>
    <t>$E$18</t>
  </si>
  <si>
    <t>$E$18&lt;=$E$19</t>
  </si>
  <si>
    <t>$F$18</t>
  </si>
  <si>
    <t>$F$18&lt;=$F$19</t>
  </si>
  <si>
    <t>$G$18</t>
  </si>
  <si>
    <t>$G$18&lt;=$G$19</t>
  </si>
  <si>
    <t>$H$18</t>
  </si>
  <si>
    <t>$H$18&lt;=$H$19</t>
  </si>
  <si>
    <t>$I$18</t>
  </si>
  <si>
    <t>$I$18&lt;=$I$19</t>
  </si>
  <si>
    <t>$J$18</t>
  </si>
  <si>
    <t>$J$18&lt;=$J$19</t>
  </si>
  <si>
    <t>$K$18</t>
  </si>
  <si>
    <t>$K$18&lt;=$K$19</t>
  </si>
  <si>
    <t>$C$4&lt;=$C$5</t>
  </si>
  <si>
    <t>$D$4&lt;=$D$5</t>
  </si>
  <si>
    <t>$E$4&lt;=$E$5</t>
  </si>
  <si>
    <t>$F$4&lt;=$F$5</t>
  </si>
  <si>
    <t>$G$4&lt;=$G$5</t>
  </si>
  <si>
    <t>$H$4&lt;=$H$5</t>
  </si>
  <si>
    <t>$I$4&lt;=$I$5</t>
  </si>
  <si>
    <t>$J$4&lt;=$J$5</t>
  </si>
  <si>
    <t>$K$4&lt;=$K$5</t>
  </si>
  <si>
    <t>$C$4&gt;=$C$3</t>
  </si>
  <si>
    <t>$D$4&gt;=$D$3</t>
  </si>
  <si>
    <t>$E$4&gt;=$E$3</t>
  </si>
  <si>
    <t>$F$4&gt;=$F$3</t>
  </si>
  <si>
    <t>$G$4&gt;=$G$3</t>
  </si>
  <si>
    <t>$H$4&gt;=$H$3</t>
  </si>
  <si>
    <t>$I$4&gt;=$I$3</t>
  </si>
  <si>
    <t>$J$4&gt;=$J$3</t>
  </si>
  <si>
    <t>$K$4&gt;=$K$3</t>
  </si>
  <si>
    <t>$M$8</t>
  </si>
  <si>
    <t>$M$8=$N$8</t>
  </si>
  <si>
    <t>$M$9</t>
  </si>
  <si>
    <t>$M$9=$N$9</t>
  </si>
  <si>
    <t>$M$10</t>
  </si>
  <si>
    <t>$M$10=$N$10</t>
  </si>
  <si>
    <t>$M$11</t>
  </si>
  <si>
    <t>$M$11=$N$11</t>
  </si>
  <si>
    <t>$M$12</t>
  </si>
  <si>
    <t>$M$12=$N$12</t>
  </si>
  <si>
    <t>$M$13</t>
  </si>
  <si>
    <t>$M$13=$N$13</t>
  </si>
  <si>
    <t>$M$14</t>
  </si>
  <si>
    <t>$M$14=$N$14</t>
  </si>
  <si>
    <t>$M$15</t>
  </si>
  <si>
    <t>$M$15=$N$15</t>
  </si>
  <si>
    <t>$M$16</t>
  </si>
  <si>
    <t>$M$16=$N$16</t>
  </si>
  <si>
    <t>$Q$8</t>
  </si>
  <si>
    <t>$Q$8&lt;=$R$8</t>
  </si>
  <si>
    <t>$Q$8&gt;=$P$8</t>
  </si>
  <si>
    <t>Microsoft Excel 16.0 Answer Report</t>
  </si>
  <si>
    <t>Worksheet: [optimisation (version 1).xlsb]Sheet3 (5)</t>
  </si>
  <si>
    <t>Report Created: 12-02-2024 15:19:15</t>
  </si>
  <si>
    <t>Result: Solver stopped at user's request.</t>
  </si>
  <si>
    <t>Solver Engine</t>
  </si>
  <si>
    <t>Engine: Simplex LP</t>
  </si>
  <si>
    <t>Solution Time: 2.234 Seconds.</t>
  </si>
  <si>
    <t>Iterations: 0 Subproblems: 50</t>
  </si>
  <si>
    <t>Solver Options</t>
  </si>
  <si>
    <t>Max Time Unlimited,  Iterations Unlimited, Precision 0.000001, Use Automatic Scaling</t>
  </si>
  <si>
    <t>Max Subproblems 50, Max Integer Sols 10, Integer Tolerance 1%</t>
  </si>
  <si>
    <t>Integer</t>
  </si>
  <si>
    <t>Binary</t>
  </si>
  <si>
    <t>Status</t>
  </si>
  <si>
    <t>Slack</t>
  </si>
  <si>
    <t>Not Binding</t>
  </si>
  <si>
    <t>Binding</t>
  </si>
  <si>
    <t>$C$4:$K$4=Binary</t>
  </si>
  <si>
    <t>$C$8:$K$16=Binary</t>
  </si>
  <si>
    <t>Worksheet: [optimisation (version 1).xlsx]Sheet3 (5)</t>
  </si>
  <si>
    <t>Report Created: 13-02-2024 14:31:27</t>
  </si>
  <si>
    <t>Report Created: 13-02-2024 14:35:02</t>
  </si>
  <si>
    <t>pieces</t>
  </si>
  <si>
    <t>obj1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</si>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</sst>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D8FF"/>
        <bgColor rgb="FF9BD8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0" fontId="2" fillId="0" borderId="1" xfId="0" applyFont="1" applyBorder="1" applyAlignment="1">
      <alignment vertical="top" wrapText="1" readingOrder="1"/>
    </xf>
    <xf numFmtId="0" fontId="0" fillId="3" borderId="0" xfId="0" applyFill="1"/>
    <xf numFmtId="0" fontId="0" fillId="0" borderId="0" xfId="0" applyAlignment="1">
      <alignment wrapText="1"/>
    </xf>
    <xf numFmtId="0" fontId="3" fillId="0" borderId="0" xfId="0" applyFont="1"/>
    <xf numFmtId="0" fontId="0" fillId="0" borderId="3" xfId="0" applyBorder="1"/>
    <xf numFmtId="0" fontId="4" fillId="0" borderId="2" xfId="0" applyFont="1" applyBorder="1" applyAlignment="1">
      <alignment horizontal="center"/>
    </xf>
    <xf numFmtId="0" fontId="0" fillId="0" borderId="4" xfId="0" applyBorder="1"/>
    <xf numFmtId="0" fontId="3" fillId="0" borderId="3" xfId="0" applyFont="1" applyBorder="1"/>
    <xf numFmtId="0" fontId="3" fillId="0" borderId="4" xfId="0" applyFont="1" applyBorder="1"/>
    <xf numFmtId="0" fontId="0" fillId="4" borderId="0" xfId="0" applyFill="1"/>
    <xf numFmtId="16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002F-BE02-4A51-9DD0-E2DFC37953E8}">
  <dimension ref="A1:F117"/>
  <sheetViews>
    <sheetView showGridLines="0" tabSelected="1" topLeftCell="A75" workbookViewId="0">
      <selection activeCell="E125" sqref="E125"/>
    </sheetView>
  </sheetViews>
  <sheetFormatPr defaultRowHeight="14.5" x14ac:dyDescent="0.35"/>
  <cols>
    <col min="1" max="1" width="2.26953125" customWidth="1"/>
    <col min="2" max="2" width="6.26953125" bestFit="1" customWidth="1"/>
    <col min="3" max="3" width="11.7265625" bestFit="1" customWidth="1"/>
    <col min="4" max="5" width="13.7265625" bestFit="1" customWidth="1"/>
    <col min="6" max="6" width="14.7265625" bestFit="1" customWidth="1"/>
  </cols>
  <sheetData>
    <row r="1" spans="1:6" x14ac:dyDescent="0.35">
      <c r="A1" s="5" t="s">
        <v>1</v>
      </c>
    </row>
    <row r="2" spans="1:6" x14ac:dyDescent="0.35">
      <c r="A2" s="5" t="s">
        <v>2</v>
      </c>
    </row>
    <row r="3" spans="1:6" x14ac:dyDescent="0.35">
      <c r="A3" s="5" t="s">
        <v>3</v>
      </c>
    </row>
    <row r="6" spans="1:6" ht="15" thickBot="1" x14ac:dyDescent="0.4">
      <c r="A6" t="s">
        <v>4</v>
      </c>
    </row>
    <row r="7" spans="1:6" ht="15" thickBot="1" x14ac:dyDescent="0.4"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</row>
    <row r="8" spans="1:6" ht="15" thickBot="1" x14ac:dyDescent="0.4">
      <c r="B8" s="6" t="s">
        <v>10</v>
      </c>
      <c r="C8" s="6"/>
      <c r="D8" s="6">
        <v>172.42999999999998</v>
      </c>
      <c r="E8" s="6">
        <v>172.42999999999998</v>
      </c>
      <c r="F8" s="9" t="s">
        <v>11</v>
      </c>
    </row>
    <row r="11" spans="1:6" ht="15" thickBot="1" x14ac:dyDescent="0.4">
      <c r="A11" t="s">
        <v>12</v>
      </c>
    </row>
    <row r="12" spans="1:6" ht="15" thickBot="1" x14ac:dyDescent="0.4">
      <c r="B12" s="7" t="s">
        <v>5</v>
      </c>
      <c r="C12" s="7" t="s">
        <v>6</v>
      </c>
      <c r="D12" s="7" t="s">
        <v>7</v>
      </c>
      <c r="E12" s="7" t="s">
        <v>8</v>
      </c>
      <c r="F12" s="7" t="s">
        <v>13</v>
      </c>
    </row>
    <row r="13" spans="1:6" x14ac:dyDescent="0.35">
      <c r="B13" s="8" t="s">
        <v>14</v>
      </c>
      <c r="C13" s="8" t="s">
        <v>15</v>
      </c>
      <c r="D13" s="8">
        <v>0</v>
      </c>
      <c r="E13" s="8">
        <v>0</v>
      </c>
      <c r="F13" s="10" t="s">
        <v>11</v>
      </c>
    </row>
    <row r="14" spans="1:6" x14ac:dyDescent="0.35">
      <c r="B14" s="8" t="s">
        <v>16</v>
      </c>
      <c r="C14" s="8" t="s">
        <v>15</v>
      </c>
      <c r="D14" s="8">
        <v>0</v>
      </c>
      <c r="E14" s="8">
        <v>0</v>
      </c>
      <c r="F14" s="10" t="s">
        <v>11</v>
      </c>
    </row>
    <row r="15" spans="1:6" x14ac:dyDescent="0.35">
      <c r="B15" s="8" t="s">
        <v>17</v>
      </c>
      <c r="C15" s="8" t="s">
        <v>15</v>
      </c>
      <c r="D15" s="8">
        <v>0</v>
      </c>
      <c r="E15" s="8">
        <v>0</v>
      </c>
      <c r="F15" s="10" t="s">
        <v>11</v>
      </c>
    </row>
    <row r="16" spans="1:6" x14ac:dyDescent="0.35">
      <c r="B16" s="8" t="s">
        <v>18</v>
      </c>
      <c r="C16" s="8" t="s">
        <v>15</v>
      </c>
      <c r="D16" s="8">
        <v>0</v>
      </c>
      <c r="E16" s="8">
        <v>0</v>
      </c>
      <c r="F16" s="10" t="s">
        <v>11</v>
      </c>
    </row>
    <row r="17" spans="2:6" x14ac:dyDescent="0.35">
      <c r="B17" s="8" t="s">
        <v>19</v>
      </c>
      <c r="C17" s="8" t="s">
        <v>15</v>
      </c>
      <c r="D17" s="8">
        <v>0</v>
      </c>
      <c r="E17" s="8">
        <v>0</v>
      </c>
      <c r="F17" s="10" t="s">
        <v>11</v>
      </c>
    </row>
    <row r="18" spans="2:6" x14ac:dyDescent="0.35">
      <c r="B18" s="8" t="s">
        <v>20</v>
      </c>
      <c r="C18" s="8" t="s">
        <v>15</v>
      </c>
      <c r="D18" s="8">
        <v>0</v>
      </c>
      <c r="E18" s="8">
        <v>0</v>
      </c>
      <c r="F18" s="10" t="s">
        <v>11</v>
      </c>
    </row>
    <row r="19" spans="2:6" x14ac:dyDescent="0.35">
      <c r="B19" s="8" t="s">
        <v>21</v>
      </c>
      <c r="C19" s="8" t="s">
        <v>15</v>
      </c>
      <c r="D19" s="8">
        <v>0</v>
      </c>
      <c r="E19" s="8">
        <v>0</v>
      </c>
      <c r="F19" s="10" t="s">
        <v>11</v>
      </c>
    </row>
    <row r="20" spans="2:6" x14ac:dyDescent="0.35">
      <c r="B20" s="8" t="s">
        <v>22</v>
      </c>
      <c r="C20" s="8" t="s">
        <v>15</v>
      </c>
      <c r="D20" s="8">
        <v>0</v>
      </c>
      <c r="E20" s="8">
        <v>0</v>
      </c>
      <c r="F20" s="10" t="s">
        <v>11</v>
      </c>
    </row>
    <row r="21" spans="2:6" x14ac:dyDescent="0.35">
      <c r="B21" s="8" t="s">
        <v>23</v>
      </c>
      <c r="C21" s="8" t="s">
        <v>15</v>
      </c>
      <c r="D21" s="8">
        <v>1</v>
      </c>
      <c r="E21" s="8">
        <v>1</v>
      </c>
      <c r="F21" s="10" t="s">
        <v>11</v>
      </c>
    </row>
    <row r="22" spans="2:6" x14ac:dyDescent="0.35">
      <c r="B22" s="8" t="s">
        <v>24</v>
      </c>
      <c r="C22" s="8" t="s">
        <v>15</v>
      </c>
      <c r="D22" s="8">
        <v>0</v>
      </c>
      <c r="E22" s="8">
        <v>0</v>
      </c>
      <c r="F22" s="10" t="s">
        <v>11</v>
      </c>
    </row>
    <row r="23" spans="2:6" x14ac:dyDescent="0.35">
      <c r="B23" s="8" t="s">
        <v>25</v>
      </c>
      <c r="C23" s="8" t="s">
        <v>15</v>
      </c>
      <c r="D23" s="8">
        <v>0</v>
      </c>
      <c r="E23" s="8">
        <v>0</v>
      </c>
      <c r="F23" s="10" t="s">
        <v>11</v>
      </c>
    </row>
    <row r="24" spans="2:6" x14ac:dyDescent="0.35">
      <c r="B24" s="8" t="s">
        <v>26</v>
      </c>
      <c r="C24" s="8" t="s">
        <v>15</v>
      </c>
      <c r="D24" s="8">
        <v>0</v>
      </c>
      <c r="E24" s="8">
        <v>0</v>
      </c>
      <c r="F24" s="10" t="s">
        <v>11</v>
      </c>
    </row>
    <row r="25" spans="2:6" x14ac:dyDescent="0.35">
      <c r="B25" s="8" t="s">
        <v>27</v>
      </c>
      <c r="C25" s="8" t="s">
        <v>15</v>
      </c>
      <c r="D25" s="8">
        <v>0</v>
      </c>
      <c r="E25" s="8">
        <v>0</v>
      </c>
      <c r="F25" s="10" t="s">
        <v>11</v>
      </c>
    </row>
    <row r="26" spans="2:6" x14ac:dyDescent="0.35">
      <c r="B26" s="8" t="s">
        <v>28</v>
      </c>
      <c r="C26" s="8" t="s">
        <v>15</v>
      </c>
      <c r="D26" s="8">
        <v>0</v>
      </c>
      <c r="E26" s="8">
        <v>0</v>
      </c>
      <c r="F26" s="10" t="s">
        <v>11</v>
      </c>
    </row>
    <row r="27" spans="2:6" x14ac:dyDescent="0.35">
      <c r="B27" s="8" t="s">
        <v>29</v>
      </c>
      <c r="C27" s="8" t="s">
        <v>15</v>
      </c>
      <c r="D27" s="8">
        <v>0</v>
      </c>
      <c r="E27" s="8">
        <v>0</v>
      </c>
      <c r="F27" s="10" t="s">
        <v>11</v>
      </c>
    </row>
    <row r="28" spans="2:6" x14ac:dyDescent="0.35">
      <c r="B28" s="8" t="s">
        <v>30</v>
      </c>
      <c r="C28" s="8" t="s">
        <v>15</v>
      </c>
      <c r="D28" s="8">
        <v>0</v>
      </c>
      <c r="E28" s="8">
        <v>0</v>
      </c>
      <c r="F28" s="10" t="s">
        <v>11</v>
      </c>
    </row>
    <row r="29" spans="2:6" x14ac:dyDescent="0.35">
      <c r="B29" s="8" t="s">
        <v>31</v>
      </c>
      <c r="C29" s="8" t="s">
        <v>15</v>
      </c>
      <c r="D29" s="8">
        <v>0</v>
      </c>
      <c r="E29" s="8">
        <v>0</v>
      </c>
      <c r="F29" s="10" t="s">
        <v>11</v>
      </c>
    </row>
    <row r="30" spans="2:6" x14ac:dyDescent="0.35">
      <c r="B30" s="8" t="s">
        <v>32</v>
      </c>
      <c r="C30" s="8" t="s">
        <v>15</v>
      </c>
      <c r="D30" s="8">
        <v>1</v>
      </c>
      <c r="E30" s="8">
        <v>1</v>
      </c>
      <c r="F30" s="10" t="s">
        <v>11</v>
      </c>
    </row>
    <row r="31" spans="2:6" x14ac:dyDescent="0.35">
      <c r="B31" s="8" t="s">
        <v>33</v>
      </c>
      <c r="C31" s="8" t="s">
        <v>15</v>
      </c>
      <c r="D31" s="8">
        <v>0</v>
      </c>
      <c r="E31" s="8">
        <v>0</v>
      </c>
      <c r="F31" s="10" t="s">
        <v>11</v>
      </c>
    </row>
    <row r="32" spans="2:6" x14ac:dyDescent="0.35">
      <c r="B32" s="8" t="s">
        <v>34</v>
      </c>
      <c r="C32" s="8" t="s">
        <v>15</v>
      </c>
      <c r="D32" s="8">
        <v>0</v>
      </c>
      <c r="E32" s="8">
        <v>0</v>
      </c>
      <c r="F32" s="10" t="s">
        <v>11</v>
      </c>
    </row>
    <row r="33" spans="2:6" x14ac:dyDescent="0.35">
      <c r="B33" s="8" t="s">
        <v>35</v>
      </c>
      <c r="C33" s="8" t="s">
        <v>15</v>
      </c>
      <c r="D33" s="8">
        <v>0</v>
      </c>
      <c r="E33" s="8">
        <v>0</v>
      </c>
      <c r="F33" s="10" t="s">
        <v>11</v>
      </c>
    </row>
    <row r="34" spans="2:6" x14ac:dyDescent="0.35">
      <c r="B34" s="8" t="s">
        <v>36</v>
      </c>
      <c r="C34" s="8" t="s">
        <v>15</v>
      </c>
      <c r="D34" s="8">
        <v>0</v>
      </c>
      <c r="E34" s="8">
        <v>0</v>
      </c>
      <c r="F34" s="10" t="s">
        <v>11</v>
      </c>
    </row>
    <row r="35" spans="2:6" x14ac:dyDescent="0.35">
      <c r="B35" s="8" t="s">
        <v>37</v>
      </c>
      <c r="C35" s="8" t="s">
        <v>15</v>
      </c>
      <c r="D35" s="8">
        <v>0</v>
      </c>
      <c r="E35" s="8">
        <v>0</v>
      </c>
      <c r="F35" s="10" t="s">
        <v>11</v>
      </c>
    </row>
    <row r="36" spans="2:6" x14ac:dyDescent="0.35">
      <c r="B36" s="8" t="s">
        <v>38</v>
      </c>
      <c r="C36" s="8" t="s">
        <v>15</v>
      </c>
      <c r="D36" s="8">
        <v>0</v>
      </c>
      <c r="E36" s="8">
        <v>0</v>
      </c>
      <c r="F36" s="10" t="s">
        <v>11</v>
      </c>
    </row>
    <row r="37" spans="2:6" x14ac:dyDescent="0.35">
      <c r="B37" s="8" t="s">
        <v>39</v>
      </c>
      <c r="C37" s="8" t="s">
        <v>15</v>
      </c>
      <c r="D37" s="8">
        <v>0</v>
      </c>
      <c r="E37" s="8">
        <v>0</v>
      </c>
      <c r="F37" s="10" t="s">
        <v>11</v>
      </c>
    </row>
    <row r="38" spans="2:6" x14ac:dyDescent="0.35">
      <c r="B38" s="8" t="s">
        <v>40</v>
      </c>
      <c r="C38" s="8" t="s">
        <v>15</v>
      </c>
      <c r="D38" s="8">
        <v>1</v>
      </c>
      <c r="E38" s="8">
        <v>1</v>
      </c>
      <c r="F38" s="10" t="s">
        <v>11</v>
      </c>
    </row>
    <row r="39" spans="2:6" x14ac:dyDescent="0.35">
      <c r="B39" s="8" t="s">
        <v>41</v>
      </c>
      <c r="C39" s="8" t="s">
        <v>15</v>
      </c>
      <c r="D39" s="8">
        <v>0</v>
      </c>
      <c r="E39" s="8">
        <v>0</v>
      </c>
      <c r="F39" s="10" t="s">
        <v>11</v>
      </c>
    </row>
    <row r="40" spans="2:6" x14ac:dyDescent="0.35">
      <c r="B40" s="8" t="s">
        <v>42</v>
      </c>
      <c r="C40" s="8" t="s">
        <v>15</v>
      </c>
      <c r="D40" s="8">
        <v>0</v>
      </c>
      <c r="E40" s="8">
        <v>0</v>
      </c>
      <c r="F40" s="10" t="s">
        <v>11</v>
      </c>
    </row>
    <row r="41" spans="2:6" x14ac:dyDescent="0.35">
      <c r="B41" s="8" t="s">
        <v>43</v>
      </c>
      <c r="C41" s="8" t="s">
        <v>15</v>
      </c>
      <c r="D41" s="8">
        <v>0</v>
      </c>
      <c r="E41" s="8">
        <v>0</v>
      </c>
      <c r="F41" s="10" t="s">
        <v>11</v>
      </c>
    </row>
    <row r="42" spans="2:6" x14ac:dyDescent="0.35">
      <c r="B42" s="8" t="s">
        <v>44</v>
      </c>
      <c r="C42" s="8" t="s">
        <v>15</v>
      </c>
      <c r="D42" s="8">
        <v>0</v>
      </c>
      <c r="E42" s="8">
        <v>0</v>
      </c>
      <c r="F42" s="10" t="s">
        <v>11</v>
      </c>
    </row>
    <row r="43" spans="2:6" x14ac:dyDescent="0.35">
      <c r="B43" s="8" t="s">
        <v>45</v>
      </c>
      <c r="C43" s="8" t="s">
        <v>15</v>
      </c>
      <c r="D43" s="8">
        <v>0</v>
      </c>
      <c r="E43" s="8">
        <v>0</v>
      </c>
      <c r="F43" s="10" t="s">
        <v>11</v>
      </c>
    </row>
    <row r="44" spans="2:6" x14ac:dyDescent="0.35">
      <c r="B44" s="8" t="s">
        <v>46</v>
      </c>
      <c r="C44" s="8" t="s">
        <v>15</v>
      </c>
      <c r="D44" s="8">
        <v>0</v>
      </c>
      <c r="E44" s="8">
        <v>0</v>
      </c>
      <c r="F44" s="10" t="s">
        <v>11</v>
      </c>
    </row>
    <row r="45" spans="2:6" x14ac:dyDescent="0.35">
      <c r="B45" s="8" t="s">
        <v>47</v>
      </c>
      <c r="C45" s="8" t="s">
        <v>15</v>
      </c>
      <c r="D45" s="8">
        <v>0</v>
      </c>
      <c r="E45" s="8">
        <v>0</v>
      </c>
      <c r="F45" s="10" t="s">
        <v>11</v>
      </c>
    </row>
    <row r="46" spans="2:6" x14ac:dyDescent="0.35">
      <c r="B46" s="8" t="s">
        <v>48</v>
      </c>
      <c r="C46" s="8" t="s">
        <v>15</v>
      </c>
      <c r="D46" s="8">
        <v>1</v>
      </c>
      <c r="E46" s="8">
        <v>1</v>
      </c>
      <c r="F46" s="10" t="s">
        <v>11</v>
      </c>
    </row>
    <row r="47" spans="2:6" x14ac:dyDescent="0.35">
      <c r="B47" s="8" t="s">
        <v>49</v>
      </c>
      <c r="C47" s="8" t="s">
        <v>15</v>
      </c>
      <c r="D47" s="8">
        <v>0</v>
      </c>
      <c r="E47" s="8">
        <v>0</v>
      </c>
      <c r="F47" s="10" t="s">
        <v>11</v>
      </c>
    </row>
    <row r="48" spans="2:6" x14ac:dyDescent="0.35">
      <c r="B48" s="8" t="s">
        <v>50</v>
      </c>
      <c r="C48" s="8" t="s">
        <v>15</v>
      </c>
      <c r="D48" s="8">
        <v>0</v>
      </c>
      <c r="E48" s="8">
        <v>0</v>
      </c>
      <c r="F48" s="10" t="s">
        <v>11</v>
      </c>
    </row>
    <row r="49" spans="2:6" x14ac:dyDescent="0.35">
      <c r="B49" s="8" t="s">
        <v>51</v>
      </c>
      <c r="C49" s="8" t="s">
        <v>15</v>
      </c>
      <c r="D49" s="8">
        <v>0</v>
      </c>
      <c r="E49" s="8">
        <v>0</v>
      </c>
      <c r="F49" s="10" t="s">
        <v>11</v>
      </c>
    </row>
    <row r="50" spans="2:6" x14ac:dyDescent="0.35">
      <c r="B50" s="8" t="s">
        <v>52</v>
      </c>
      <c r="C50" s="8" t="s">
        <v>15</v>
      </c>
      <c r="D50" s="8">
        <v>0</v>
      </c>
      <c r="E50" s="8">
        <v>0</v>
      </c>
      <c r="F50" s="10" t="s">
        <v>11</v>
      </c>
    </row>
    <row r="51" spans="2:6" x14ac:dyDescent="0.35">
      <c r="B51" s="8" t="s">
        <v>53</v>
      </c>
      <c r="C51" s="8" t="s">
        <v>15</v>
      </c>
      <c r="D51" s="8">
        <v>0</v>
      </c>
      <c r="E51" s="8">
        <v>0</v>
      </c>
      <c r="F51" s="10" t="s">
        <v>11</v>
      </c>
    </row>
    <row r="52" spans="2:6" x14ac:dyDescent="0.35">
      <c r="B52" s="8" t="s">
        <v>54</v>
      </c>
      <c r="C52" s="8" t="s">
        <v>15</v>
      </c>
      <c r="D52" s="8">
        <v>0</v>
      </c>
      <c r="E52" s="8">
        <v>0</v>
      </c>
      <c r="F52" s="10" t="s">
        <v>11</v>
      </c>
    </row>
    <row r="53" spans="2:6" x14ac:dyDescent="0.35">
      <c r="B53" s="8" t="s">
        <v>55</v>
      </c>
      <c r="C53" s="8" t="s">
        <v>15</v>
      </c>
      <c r="D53" s="8">
        <v>0</v>
      </c>
      <c r="E53" s="8">
        <v>0</v>
      </c>
      <c r="F53" s="10" t="s">
        <v>11</v>
      </c>
    </row>
    <row r="54" spans="2:6" x14ac:dyDescent="0.35">
      <c r="B54" s="8" t="s">
        <v>56</v>
      </c>
      <c r="C54" s="8" t="s">
        <v>15</v>
      </c>
      <c r="D54" s="8">
        <v>0</v>
      </c>
      <c r="E54" s="8">
        <v>0</v>
      </c>
      <c r="F54" s="10" t="s">
        <v>11</v>
      </c>
    </row>
    <row r="55" spans="2:6" x14ac:dyDescent="0.35">
      <c r="B55" s="8" t="s">
        <v>57</v>
      </c>
      <c r="C55" s="8" t="s">
        <v>15</v>
      </c>
      <c r="D55" s="8">
        <v>1</v>
      </c>
      <c r="E55" s="8">
        <v>1</v>
      </c>
      <c r="F55" s="10" t="s">
        <v>11</v>
      </c>
    </row>
    <row r="56" spans="2:6" x14ac:dyDescent="0.35">
      <c r="B56" s="8" t="s">
        <v>58</v>
      </c>
      <c r="C56" s="8" t="s">
        <v>15</v>
      </c>
      <c r="D56" s="8">
        <v>0</v>
      </c>
      <c r="E56" s="8">
        <v>0</v>
      </c>
      <c r="F56" s="10" t="s">
        <v>11</v>
      </c>
    </row>
    <row r="57" spans="2:6" x14ac:dyDescent="0.35">
      <c r="B57" s="8" t="s">
        <v>59</v>
      </c>
      <c r="C57" s="8" t="s">
        <v>15</v>
      </c>
      <c r="D57" s="8">
        <v>0</v>
      </c>
      <c r="E57" s="8">
        <v>0</v>
      </c>
      <c r="F57" s="10" t="s">
        <v>11</v>
      </c>
    </row>
    <row r="58" spans="2:6" x14ac:dyDescent="0.35">
      <c r="B58" s="8" t="s">
        <v>60</v>
      </c>
      <c r="C58" s="8" t="s">
        <v>15</v>
      </c>
      <c r="D58" s="8">
        <v>0</v>
      </c>
      <c r="E58" s="8">
        <v>0</v>
      </c>
      <c r="F58" s="10" t="s">
        <v>11</v>
      </c>
    </row>
    <row r="59" spans="2:6" x14ac:dyDescent="0.35">
      <c r="B59" s="8" t="s">
        <v>61</v>
      </c>
      <c r="C59" s="8" t="s">
        <v>15</v>
      </c>
      <c r="D59" s="8">
        <v>0</v>
      </c>
      <c r="E59" s="8">
        <v>0</v>
      </c>
      <c r="F59" s="10" t="s">
        <v>11</v>
      </c>
    </row>
    <row r="60" spans="2:6" x14ac:dyDescent="0.35">
      <c r="B60" s="8" t="s">
        <v>62</v>
      </c>
      <c r="C60" s="8" t="s">
        <v>15</v>
      </c>
      <c r="D60" s="8">
        <v>0</v>
      </c>
      <c r="E60" s="8">
        <v>0</v>
      </c>
      <c r="F60" s="10" t="s">
        <v>11</v>
      </c>
    </row>
    <row r="61" spans="2:6" x14ac:dyDescent="0.35">
      <c r="B61" s="8" t="s">
        <v>63</v>
      </c>
      <c r="C61" s="8" t="s">
        <v>15</v>
      </c>
      <c r="D61" s="8">
        <v>0</v>
      </c>
      <c r="E61" s="8">
        <v>0</v>
      </c>
      <c r="F61" s="10" t="s">
        <v>11</v>
      </c>
    </row>
    <row r="62" spans="2:6" x14ac:dyDescent="0.35">
      <c r="B62" s="8" t="s">
        <v>64</v>
      </c>
      <c r="C62" s="8" t="s">
        <v>15</v>
      </c>
      <c r="D62" s="8">
        <v>1</v>
      </c>
      <c r="E62" s="8">
        <v>1</v>
      </c>
      <c r="F62" s="10" t="s">
        <v>11</v>
      </c>
    </row>
    <row r="63" spans="2:6" x14ac:dyDescent="0.35">
      <c r="B63" s="8" t="s">
        <v>65</v>
      </c>
      <c r="C63" s="8" t="s">
        <v>15</v>
      </c>
      <c r="D63" s="8">
        <v>0</v>
      </c>
      <c r="E63" s="8">
        <v>0</v>
      </c>
      <c r="F63" s="10" t="s">
        <v>11</v>
      </c>
    </row>
    <row r="64" spans="2:6" x14ac:dyDescent="0.35">
      <c r="B64" s="8" t="s">
        <v>66</v>
      </c>
      <c r="C64" s="8" t="s">
        <v>15</v>
      </c>
      <c r="D64" s="8">
        <v>0</v>
      </c>
      <c r="E64" s="8">
        <v>0</v>
      </c>
      <c r="F64" s="10" t="s">
        <v>11</v>
      </c>
    </row>
    <row r="65" spans="2:6" x14ac:dyDescent="0.35">
      <c r="B65" s="8" t="s">
        <v>67</v>
      </c>
      <c r="C65" s="8" t="s">
        <v>15</v>
      </c>
      <c r="D65" s="8">
        <v>0</v>
      </c>
      <c r="E65" s="8">
        <v>0</v>
      </c>
      <c r="F65" s="10" t="s">
        <v>11</v>
      </c>
    </row>
    <row r="66" spans="2:6" x14ac:dyDescent="0.35">
      <c r="B66" s="8" t="s">
        <v>68</v>
      </c>
      <c r="C66" s="8" t="s">
        <v>15</v>
      </c>
      <c r="D66" s="8">
        <v>0</v>
      </c>
      <c r="E66" s="8">
        <v>0</v>
      </c>
      <c r="F66" s="10" t="s">
        <v>11</v>
      </c>
    </row>
    <row r="67" spans="2:6" x14ac:dyDescent="0.35">
      <c r="B67" s="8" t="s">
        <v>69</v>
      </c>
      <c r="C67" s="8" t="s">
        <v>15</v>
      </c>
      <c r="D67" s="8">
        <v>1</v>
      </c>
      <c r="E67" s="8">
        <v>1</v>
      </c>
      <c r="F67" s="10" t="s">
        <v>11</v>
      </c>
    </row>
    <row r="68" spans="2:6" x14ac:dyDescent="0.35">
      <c r="B68" s="8" t="s">
        <v>70</v>
      </c>
      <c r="C68" s="8" t="s">
        <v>15</v>
      </c>
      <c r="D68" s="8">
        <v>0</v>
      </c>
      <c r="E68" s="8">
        <v>0</v>
      </c>
      <c r="F68" s="10" t="s">
        <v>11</v>
      </c>
    </row>
    <row r="69" spans="2:6" x14ac:dyDescent="0.35">
      <c r="B69" s="8" t="s">
        <v>71</v>
      </c>
      <c r="C69" s="8" t="s">
        <v>15</v>
      </c>
      <c r="D69" s="8">
        <v>0</v>
      </c>
      <c r="E69" s="8">
        <v>0</v>
      </c>
      <c r="F69" s="10" t="s">
        <v>11</v>
      </c>
    </row>
    <row r="70" spans="2:6" x14ac:dyDescent="0.35">
      <c r="B70" s="8" t="s">
        <v>72</v>
      </c>
      <c r="C70" s="8" t="s">
        <v>15</v>
      </c>
      <c r="D70" s="8">
        <v>0</v>
      </c>
      <c r="E70" s="8">
        <v>0</v>
      </c>
      <c r="F70" s="10" t="s">
        <v>11</v>
      </c>
    </row>
    <row r="71" spans="2:6" x14ac:dyDescent="0.35">
      <c r="B71" s="8" t="s">
        <v>73</v>
      </c>
      <c r="C71" s="8" t="s">
        <v>15</v>
      </c>
      <c r="D71" s="8">
        <v>0</v>
      </c>
      <c r="E71" s="8">
        <v>0</v>
      </c>
      <c r="F71" s="10" t="s">
        <v>11</v>
      </c>
    </row>
    <row r="72" spans="2:6" x14ac:dyDescent="0.35">
      <c r="B72" s="8" t="s">
        <v>74</v>
      </c>
      <c r="C72" s="8" t="s">
        <v>15</v>
      </c>
      <c r="D72" s="8">
        <v>0</v>
      </c>
      <c r="E72" s="8">
        <v>0</v>
      </c>
      <c r="F72" s="10" t="s">
        <v>11</v>
      </c>
    </row>
    <row r="73" spans="2:6" x14ac:dyDescent="0.35">
      <c r="B73" s="8" t="s">
        <v>75</v>
      </c>
      <c r="C73" s="8" t="s">
        <v>15</v>
      </c>
      <c r="D73" s="8">
        <v>0</v>
      </c>
      <c r="E73" s="8">
        <v>0</v>
      </c>
      <c r="F73" s="10" t="s">
        <v>11</v>
      </c>
    </row>
    <row r="74" spans="2:6" x14ac:dyDescent="0.35">
      <c r="B74" s="8" t="s">
        <v>76</v>
      </c>
      <c r="C74" s="8" t="s">
        <v>15</v>
      </c>
      <c r="D74" s="8">
        <v>0</v>
      </c>
      <c r="E74" s="8">
        <v>0</v>
      </c>
      <c r="F74" s="10" t="s">
        <v>11</v>
      </c>
    </row>
    <row r="75" spans="2:6" x14ac:dyDescent="0.35">
      <c r="B75" s="8" t="s">
        <v>77</v>
      </c>
      <c r="C75" s="8" t="s">
        <v>15</v>
      </c>
      <c r="D75" s="8">
        <v>0</v>
      </c>
      <c r="E75" s="8">
        <v>0</v>
      </c>
      <c r="F75" s="10" t="s">
        <v>11</v>
      </c>
    </row>
    <row r="76" spans="2:6" x14ac:dyDescent="0.35">
      <c r="B76" s="8" t="s">
        <v>78</v>
      </c>
      <c r="C76" s="8" t="s">
        <v>15</v>
      </c>
      <c r="D76" s="8">
        <v>0</v>
      </c>
      <c r="E76" s="8">
        <v>0</v>
      </c>
      <c r="F76" s="10" t="s">
        <v>11</v>
      </c>
    </row>
    <row r="77" spans="2:6" x14ac:dyDescent="0.35">
      <c r="B77" s="8" t="s">
        <v>79</v>
      </c>
      <c r="C77" s="8" t="s">
        <v>15</v>
      </c>
      <c r="D77" s="8">
        <v>0</v>
      </c>
      <c r="E77" s="8">
        <v>0</v>
      </c>
      <c r="F77" s="10" t="s">
        <v>11</v>
      </c>
    </row>
    <row r="78" spans="2:6" x14ac:dyDescent="0.35">
      <c r="B78" s="8" t="s">
        <v>80</v>
      </c>
      <c r="C78" s="8" t="s">
        <v>15</v>
      </c>
      <c r="D78" s="8">
        <v>0</v>
      </c>
      <c r="E78" s="8">
        <v>0</v>
      </c>
      <c r="F78" s="10" t="s">
        <v>11</v>
      </c>
    </row>
    <row r="79" spans="2:6" x14ac:dyDescent="0.35">
      <c r="B79" s="8" t="s">
        <v>81</v>
      </c>
      <c r="C79" s="8" t="s">
        <v>15</v>
      </c>
      <c r="D79" s="8">
        <v>0</v>
      </c>
      <c r="E79" s="8">
        <v>0</v>
      </c>
      <c r="F79" s="10" t="s">
        <v>11</v>
      </c>
    </row>
    <row r="80" spans="2:6" x14ac:dyDescent="0.35">
      <c r="B80" s="8" t="s">
        <v>82</v>
      </c>
      <c r="C80" s="8" t="s">
        <v>15</v>
      </c>
      <c r="D80" s="8">
        <v>0</v>
      </c>
      <c r="E80" s="8">
        <v>0</v>
      </c>
      <c r="F80" s="10" t="s">
        <v>11</v>
      </c>
    </row>
    <row r="81" spans="1:6" x14ac:dyDescent="0.35">
      <c r="B81" s="8" t="s">
        <v>83</v>
      </c>
      <c r="C81" s="8" t="s">
        <v>15</v>
      </c>
      <c r="D81" s="8">
        <v>1</v>
      </c>
      <c r="E81" s="8">
        <v>1</v>
      </c>
      <c r="F81" s="10" t="s">
        <v>11</v>
      </c>
    </row>
    <row r="82" spans="1:6" x14ac:dyDescent="0.35">
      <c r="B82" s="8" t="s">
        <v>84</v>
      </c>
      <c r="C82" s="8" t="s">
        <v>15</v>
      </c>
      <c r="D82" s="8">
        <v>0</v>
      </c>
      <c r="E82" s="8">
        <v>0</v>
      </c>
      <c r="F82" s="10" t="s">
        <v>11</v>
      </c>
    </row>
    <row r="83" spans="1:6" x14ac:dyDescent="0.35">
      <c r="B83" s="8" t="s">
        <v>85</v>
      </c>
      <c r="C83" s="8" t="s">
        <v>15</v>
      </c>
      <c r="D83" s="8">
        <v>0</v>
      </c>
      <c r="E83" s="8">
        <v>0</v>
      </c>
      <c r="F83" s="10" t="s">
        <v>11</v>
      </c>
    </row>
    <row r="84" spans="1:6" x14ac:dyDescent="0.35">
      <c r="B84" s="8" t="s">
        <v>86</v>
      </c>
      <c r="C84" s="8" t="s">
        <v>15</v>
      </c>
      <c r="D84" s="8">
        <v>0</v>
      </c>
      <c r="E84" s="8">
        <v>0</v>
      </c>
      <c r="F84" s="10" t="s">
        <v>11</v>
      </c>
    </row>
    <row r="85" spans="1:6" x14ac:dyDescent="0.35">
      <c r="B85" s="8" t="s">
        <v>87</v>
      </c>
      <c r="C85" s="8" t="s">
        <v>15</v>
      </c>
      <c r="D85" s="8">
        <v>0</v>
      </c>
      <c r="E85" s="8">
        <v>0</v>
      </c>
      <c r="F85" s="10" t="s">
        <v>11</v>
      </c>
    </row>
    <row r="86" spans="1:6" x14ac:dyDescent="0.35">
      <c r="B86" s="8" t="s">
        <v>88</v>
      </c>
      <c r="C86" s="8" t="s">
        <v>15</v>
      </c>
      <c r="D86" s="8">
        <v>1</v>
      </c>
      <c r="E86" s="8">
        <v>1</v>
      </c>
      <c r="F86" s="10" t="s">
        <v>11</v>
      </c>
    </row>
    <row r="87" spans="1:6" x14ac:dyDescent="0.35">
      <c r="B87" s="8" t="s">
        <v>89</v>
      </c>
      <c r="C87" s="8" t="s">
        <v>15</v>
      </c>
      <c r="D87" s="8">
        <v>0</v>
      </c>
      <c r="E87" s="8">
        <v>0</v>
      </c>
      <c r="F87" s="10" t="s">
        <v>11</v>
      </c>
    </row>
    <row r="88" spans="1:6" x14ac:dyDescent="0.35">
      <c r="B88" s="8" t="s">
        <v>90</v>
      </c>
      <c r="C88" s="8" t="s">
        <v>15</v>
      </c>
      <c r="D88" s="8">
        <v>0</v>
      </c>
      <c r="E88" s="8">
        <v>0</v>
      </c>
      <c r="F88" s="10" t="s">
        <v>11</v>
      </c>
    </row>
    <row r="89" spans="1:6" x14ac:dyDescent="0.35">
      <c r="B89" s="8" t="s">
        <v>91</v>
      </c>
      <c r="C89" s="8" t="s">
        <v>15</v>
      </c>
      <c r="D89" s="8">
        <v>0</v>
      </c>
      <c r="E89" s="8">
        <v>0</v>
      </c>
      <c r="F89" s="10" t="s">
        <v>11</v>
      </c>
    </row>
    <row r="90" spans="1:6" x14ac:dyDescent="0.35">
      <c r="B90" s="8" t="s">
        <v>92</v>
      </c>
      <c r="C90" s="8" t="s">
        <v>15</v>
      </c>
      <c r="D90" s="8">
        <v>0</v>
      </c>
      <c r="E90" s="8">
        <v>0</v>
      </c>
      <c r="F90" s="10" t="s">
        <v>11</v>
      </c>
    </row>
    <row r="91" spans="1:6" x14ac:dyDescent="0.35">
      <c r="B91" s="8" t="s">
        <v>93</v>
      </c>
      <c r="C91" s="8" t="s">
        <v>15</v>
      </c>
      <c r="D91" s="8">
        <v>0</v>
      </c>
      <c r="E91" s="8">
        <v>0</v>
      </c>
      <c r="F91" s="10" t="s">
        <v>11</v>
      </c>
    </row>
    <row r="92" spans="1:6" x14ac:dyDescent="0.35">
      <c r="B92" s="8" t="s">
        <v>94</v>
      </c>
      <c r="C92" s="8" t="s">
        <v>15</v>
      </c>
      <c r="D92" s="8">
        <v>0</v>
      </c>
      <c r="E92" s="8">
        <v>0</v>
      </c>
      <c r="F92" s="10" t="s">
        <v>11</v>
      </c>
    </row>
    <row r="93" spans="1:6" ht="15" thickBot="1" x14ac:dyDescent="0.4">
      <c r="B93" s="6" t="s">
        <v>95</v>
      </c>
      <c r="C93" s="6" t="s">
        <v>15</v>
      </c>
      <c r="D93" s="6">
        <v>0</v>
      </c>
      <c r="E93" s="6">
        <v>0</v>
      </c>
      <c r="F93" s="9" t="s">
        <v>11</v>
      </c>
    </row>
    <row r="96" spans="1:6" ht="15" thickBot="1" x14ac:dyDescent="0.4">
      <c r="A96" t="s">
        <v>96</v>
      </c>
    </row>
    <row r="97" spans="2:6" ht="15" thickBot="1" x14ac:dyDescent="0.4">
      <c r="B97" s="7" t="s">
        <v>5</v>
      </c>
      <c r="C97" s="7" t="s">
        <v>6</v>
      </c>
      <c r="D97" s="7" t="s">
        <v>97</v>
      </c>
      <c r="E97" s="7" t="s">
        <v>98</v>
      </c>
      <c r="F97" s="7" t="s">
        <v>9</v>
      </c>
    </row>
    <row r="98" spans="2:6" x14ac:dyDescent="0.35">
      <c r="B98" s="8" t="s">
        <v>99</v>
      </c>
      <c r="C98" s="8" t="s">
        <v>15</v>
      </c>
      <c r="D98" s="8">
        <v>3.492</v>
      </c>
      <c r="E98" s="8" t="s">
        <v>100</v>
      </c>
      <c r="F98" s="8" t="s">
        <v>101</v>
      </c>
    </row>
    <row r="99" spans="2:6" x14ac:dyDescent="0.35">
      <c r="B99" s="8" t="s">
        <v>102</v>
      </c>
      <c r="C99" s="8" t="s">
        <v>15</v>
      </c>
      <c r="D99" s="8">
        <v>3.516</v>
      </c>
      <c r="E99" s="8" t="s">
        <v>103</v>
      </c>
      <c r="F99" s="8" t="s">
        <v>101</v>
      </c>
    </row>
    <row r="100" spans="2:6" x14ac:dyDescent="0.35">
      <c r="B100" s="8" t="s">
        <v>104</v>
      </c>
      <c r="C100" s="8" t="s">
        <v>15</v>
      </c>
      <c r="D100" s="8">
        <v>0</v>
      </c>
      <c r="E100" s="8" t="s">
        <v>105</v>
      </c>
      <c r="F100" s="8" t="s">
        <v>101</v>
      </c>
    </row>
    <row r="101" spans="2:6" x14ac:dyDescent="0.35">
      <c r="B101" s="8" t="s">
        <v>106</v>
      </c>
      <c r="C101" s="8" t="s">
        <v>15</v>
      </c>
      <c r="D101" s="8">
        <v>0</v>
      </c>
      <c r="E101" s="8" t="s">
        <v>107</v>
      </c>
      <c r="F101" s="8" t="s">
        <v>101</v>
      </c>
    </row>
    <row r="102" spans="2:6" x14ac:dyDescent="0.35">
      <c r="B102" s="8" t="s">
        <v>108</v>
      </c>
      <c r="C102" s="8" t="s">
        <v>15</v>
      </c>
      <c r="D102" s="8">
        <v>5.0359999999999996</v>
      </c>
      <c r="E102" s="8" t="s">
        <v>109</v>
      </c>
      <c r="F102" s="8" t="s">
        <v>101</v>
      </c>
    </row>
    <row r="103" spans="2:6" x14ac:dyDescent="0.35">
      <c r="B103" s="8" t="s">
        <v>110</v>
      </c>
      <c r="C103" s="8" t="s">
        <v>15</v>
      </c>
      <c r="D103" s="8">
        <v>4.2060000000000004</v>
      </c>
      <c r="E103" s="8" t="s">
        <v>111</v>
      </c>
      <c r="F103" s="8" t="s">
        <v>101</v>
      </c>
    </row>
    <row r="104" spans="2:6" x14ac:dyDescent="0.35">
      <c r="B104" s="8" t="s">
        <v>112</v>
      </c>
      <c r="C104" s="8" t="s">
        <v>15</v>
      </c>
      <c r="D104" s="8">
        <v>5.7779999999999996</v>
      </c>
      <c r="E104" s="8" t="s">
        <v>113</v>
      </c>
      <c r="F104" s="8" t="s">
        <v>101</v>
      </c>
    </row>
    <row r="105" spans="2:6" x14ac:dyDescent="0.35">
      <c r="B105" s="8" t="s">
        <v>114</v>
      </c>
      <c r="C105" s="8" t="s">
        <v>15</v>
      </c>
      <c r="D105" s="8">
        <v>5.6360000000000001</v>
      </c>
      <c r="E105" s="8" t="s">
        <v>115</v>
      </c>
      <c r="F105" s="8" t="s">
        <v>101</v>
      </c>
    </row>
    <row r="106" spans="2:6" x14ac:dyDescent="0.35">
      <c r="B106" s="8" t="s">
        <v>116</v>
      </c>
      <c r="C106" s="8" t="s">
        <v>15</v>
      </c>
      <c r="D106" s="8">
        <v>5.85</v>
      </c>
      <c r="E106" s="8" t="s">
        <v>117</v>
      </c>
      <c r="F106" s="8" t="s">
        <v>101</v>
      </c>
    </row>
    <row r="107" spans="2:6" x14ac:dyDescent="0.35">
      <c r="B107" s="8" t="s">
        <v>118</v>
      </c>
      <c r="C107" s="8"/>
      <c r="D107" s="8">
        <v>1</v>
      </c>
      <c r="E107" s="8" t="s">
        <v>119</v>
      </c>
      <c r="F107" s="8" t="s">
        <v>101</v>
      </c>
    </row>
    <row r="108" spans="2:6" x14ac:dyDescent="0.35">
      <c r="B108" s="8" t="s">
        <v>120</v>
      </c>
      <c r="C108" s="8"/>
      <c r="D108" s="8">
        <v>1</v>
      </c>
      <c r="E108" s="8" t="s">
        <v>121</v>
      </c>
      <c r="F108" s="8" t="s">
        <v>101</v>
      </c>
    </row>
    <row r="109" spans="2:6" x14ac:dyDescent="0.35">
      <c r="B109" s="8" t="s">
        <v>122</v>
      </c>
      <c r="C109" s="8"/>
      <c r="D109" s="8">
        <v>1</v>
      </c>
      <c r="E109" s="8" t="s">
        <v>123</v>
      </c>
      <c r="F109" s="8" t="s">
        <v>101</v>
      </c>
    </row>
    <row r="110" spans="2:6" x14ac:dyDescent="0.35">
      <c r="B110" s="8" t="s">
        <v>124</v>
      </c>
      <c r="C110" s="8"/>
      <c r="D110" s="8">
        <v>1</v>
      </c>
      <c r="E110" s="8" t="s">
        <v>125</v>
      </c>
      <c r="F110" s="8" t="s">
        <v>101</v>
      </c>
    </row>
    <row r="111" spans="2:6" x14ac:dyDescent="0.35">
      <c r="B111" s="8" t="s">
        <v>126</v>
      </c>
      <c r="C111" s="8"/>
      <c r="D111" s="8">
        <v>1</v>
      </c>
      <c r="E111" s="8" t="s">
        <v>127</v>
      </c>
      <c r="F111" s="8" t="s">
        <v>101</v>
      </c>
    </row>
    <row r="112" spans="2:6" x14ac:dyDescent="0.35">
      <c r="B112" s="8" t="s">
        <v>128</v>
      </c>
      <c r="C112" s="8"/>
      <c r="D112" s="8">
        <v>1</v>
      </c>
      <c r="E112" s="8" t="s">
        <v>129</v>
      </c>
      <c r="F112" s="8" t="s">
        <v>101</v>
      </c>
    </row>
    <row r="113" spans="2:6" x14ac:dyDescent="0.35">
      <c r="B113" s="8" t="s">
        <v>130</v>
      </c>
      <c r="C113" s="8"/>
      <c r="D113" s="8">
        <v>1</v>
      </c>
      <c r="E113" s="8" t="s">
        <v>131</v>
      </c>
      <c r="F113" s="8" t="s">
        <v>101</v>
      </c>
    </row>
    <row r="114" spans="2:6" x14ac:dyDescent="0.35">
      <c r="B114" s="8" t="s">
        <v>132</v>
      </c>
      <c r="C114" s="8"/>
      <c r="D114" s="8">
        <v>1</v>
      </c>
      <c r="E114" s="8" t="s">
        <v>133</v>
      </c>
      <c r="F114" s="8" t="s">
        <v>101</v>
      </c>
    </row>
    <row r="115" spans="2:6" x14ac:dyDescent="0.35">
      <c r="B115" s="8" t="s">
        <v>134</v>
      </c>
      <c r="C115" s="8"/>
      <c r="D115" s="8">
        <v>1</v>
      </c>
      <c r="E115" s="8" t="s">
        <v>135</v>
      </c>
      <c r="F115" s="8" t="s">
        <v>101</v>
      </c>
    </row>
    <row r="116" spans="2:6" x14ac:dyDescent="0.35">
      <c r="B116" s="8" t="s">
        <v>136</v>
      </c>
      <c r="C116" s="8" t="s">
        <v>137</v>
      </c>
      <c r="D116" s="8">
        <v>33.514000000000003</v>
      </c>
      <c r="E116" s="8" t="s">
        <v>138</v>
      </c>
      <c r="F116" s="8" t="s">
        <v>101</v>
      </c>
    </row>
    <row r="117" spans="2:6" ht="15" thickBot="1" x14ac:dyDescent="0.4">
      <c r="B117" s="6" t="s">
        <v>136</v>
      </c>
      <c r="C117" s="6" t="s">
        <v>137</v>
      </c>
      <c r="D117" s="6">
        <v>33.514000000000003</v>
      </c>
      <c r="E117" s="6" t="s">
        <v>139</v>
      </c>
      <c r="F117" s="6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FDA7-0035-4322-ABC0-FE94289291AA}">
  <dimension ref="A1:F117"/>
  <sheetViews>
    <sheetView showGridLines="0" workbookViewId="0"/>
  </sheetViews>
  <sheetFormatPr defaultRowHeight="14.5" x14ac:dyDescent="0.35"/>
  <cols>
    <col min="1" max="1" width="2.26953125" customWidth="1"/>
    <col min="2" max="2" width="6.26953125" bestFit="1" customWidth="1"/>
    <col min="3" max="3" width="11.7265625" bestFit="1" customWidth="1"/>
    <col min="4" max="5" width="13.7265625" bestFit="1" customWidth="1"/>
    <col min="6" max="6" width="14.7265625" bestFit="1" customWidth="1"/>
  </cols>
  <sheetData>
    <row r="1" spans="1:6" x14ac:dyDescent="0.35">
      <c r="A1" s="5" t="s">
        <v>1</v>
      </c>
    </row>
    <row r="2" spans="1:6" x14ac:dyDescent="0.35">
      <c r="A2" s="5" t="s">
        <v>2</v>
      </c>
    </row>
    <row r="3" spans="1:6" x14ac:dyDescent="0.35">
      <c r="A3" s="5" t="s">
        <v>140</v>
      </c>
    </row>
    <row r="6" spans="1:6" ht="15" thickBot="1" x14ac:dyDescent="0.4">
      <c r="A6" t="s">
        <v>4</v>
      </c>
    </row>
    <row r="7" spans="1:6" ht="15" thickBot="1" x14ac:dyDescent="0.4"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</row>
    <row r="8" spans="1:6" ht="15" thickBot="1" x14ac:dyDescent="0.4">
      <c r="B8" s="6" t="s">
        <v>10</v>
      </c>
      <c r="C8" s="6"/>
      <c r="D8" s="6">
        <v>112.42999999999998</v>
      </c>
      <c r="E8" s="6">
        <v>112.42999999999998</v>
      </c>
      <c r="F8" s="9" t="s">
        <v>11</v>
      </c>
    </row>
    <row r="11" spans="1:6" ht="15" thickBot="1" x14ac:dyDescent="0.4">
      <c r="A11" t="s">
        <v>12</v>
      </c>
    </row>
    <row r="12" spans="1:6" ht="15" thickBot="1" x14ac:dyDescent="0.4">
      <c r="B12" s="7" t="s">
        <v>5</v>
      </c>
      <c r="C12" s="7" t="s">
        <v>6</v>
      </c>
      <c r="D12" s="7" t="s">
        <v>7</v>
      </c>
      <c r="E12" s="7" t="s">
        <v>8</v>
      </c>
      <c r="F12" s="7" t="s">
        <v>13</v>
      </c>
    </row>
    <row r="13" spans="1:6" x14ac:dyDescent="0.35">
      <c r="B13" s="8" t="s">
        <v>14</v>
      </c>
      <c r="C13" s="8" t="s">
        <v>15</v>
      </c>
      <c r="D13" s="8">
        <v>0</v>
      </c>
      <c r="E13" s="8">
        <v>0</v>
      </c>
      <c r="F13" s="10" t="s">
        <v>11</v>
      </c>
    </row>
    <row r="14" spans="1:6" x14ac:dyDescent="0.35">
      <c r="B14" s="8" t="s">
        <v>16</v>
      </c>
      <c r="C14" s="8" t="s">
        <v>15</v>
      </c>
      <c r="D14" s="8">
        <v>0</v>
      </c>
      <c r="E14" s="8">
        <v>0</v>
      </c>
      <c r="F14" s="10" t="s">
        <v>11</v>
      </c>
    </row>
    <row r="15" spans="1:6" x14ac:dyDescent="0.35">
      <c r="B15" s="8" t="s">
        <v>17</v>
      </c>
      <c r="C15" s="8" t="s">
        <v>15</v>
      </c>
      <c r="D15" s="8">
        <v>0</v>
      </c>
      <c r="E15" s="8">
        <v>0</v>
      </c>
      <c r="F15" s="10" t="s">
        <v>11</v>
      </c>
    </row>
    <row r="16" spans="1:6" x14ac:dyDescent="0.35">
      <c r="B16" s="8" t="s">
        <v>18</v>
      </c>
      <c r="C16" s="8" t="s">
        <v>15</v>
      </c>
      <c r="D16" s="8">
        <v>0</v>
      </c>
      <c r="E16" s="8">
        <v>0</v>
      </c>
      <c r="F16" s="10" t="s">
        <v>11</v>
      </c>
    </row>
    <row r="17" spans="2:6" x14ac:dyDescent="0.35">
      <c r="B17" s="8" t="s">
        <v>19</v>
      </c>
      <c r="C17" s="8" t="s">
        <v>15</v>
      </c>
      <c r="D17" s="8">
        <v>0</v>
      </c>
      <c r="E17" s="8">
        <v>0</v>
      </c>
      <c r="F17" s="10" t="s">
        <v>11</v>
      </c>
    </row>
    <row r="18" spans="2:6" x14ac:dyDescent="0.35">
      <c r="B18" s="8" t="s">
        <v>20</v>
      </c>
      <c r="C18" s="8" t="s">
        <v>15</v>
      </c>
      <c r="D18" s="8">
        <v>0</v>
      </c>
      <c r="E18" s="8">
        <v>0</v>
      </c>
      <c r="F18" s="10" t="s">
        <v>11</v>
      </c>
    </row>
    <row r="19" spans="2:6" x14ac:dyDescent="0.35">
      <c r="B19" s="8" t="s">
        <v>21</v>
      </c>
      <c r="C19" s="8" t="s">
        <v>15</v>
      </c>
      <c r="D19" s="8">
        <v>0</v>
      </c>
      <c r="E19" s="8">
        <v>0</v>
      </c>
      <c r="F19" s="10" t="s">
        <v>11</v>
      </c>
    </row>
    <row r="20" spans="2:6" x14ac:dyDescent="0.35">
      <c r="B20" s="8" t="s">
        <v>22</v>
      </c>
      <c r="C20" s="8" t="s">
        <v>15</v>
      </c>
      <c r="D20" s="8">
        <v>0</v>
      </c>
      <c r="E20" s="8">
        <v>0</v>
      </c>
      <c r="F20" s="10" t="s">
        <v>11</v>
      </c>
    </row>
    <row r="21" spans="2:6" x14ac:dyDescent="0.35">
      <c r="B21" s="8" t="s">
        <v>23</v>
      </c>
      <c r="C21" s="8" t="s">
        <v>15</v>
      </c>
      <c r="D21" s="8">
        <v>1</v>
      </c>
      <c r="E21" s="8">
        <v>1</v>
      </c>
      <c r="F21" s="10" t="s">
        <v>11</v>
      </c>
    </row>
    <row r="22" spans="2:6" x14ac:dyDescent="0.35">
      <c r="B22" s="8" t="s">
        <v>24</v>
      </c>
      <c r="C22" s="8" t="s">
        <v>15</v>
      </c>
      <c r="D22" s="8">
        <v>1</v>
      </c>
      <c r="E22" s="8">
        <v>1</v>
      </c>
      <c r="F22" s="10" t="s">
        <v>11</v>
      </c>
    </row>
    <row r="23" spans="2:6" x14ac:dyDescent="0.35">
      <c r="B23" s="8" t="s">
        <v>25</v>
      </c>
      <c r="C23" s="8" t="s">
        <v>15</v>
      </c>
      <c r="D23" s="8">
        <v>0</v>
      </c>
      <c r="E23" s="8">
        <v>0</v>
      </c>
      <c r="F23" s="10" t="s">
        <v>11</v>
      </c>
    </row>
    <row r="24" spans="2:6" x14ac:dyDescent="0.35">
      <c r="B24" s="8" t="s">
        <v>26</v>
      </c>
      <c r="C24" s="8" t="s">
        <v>15</v>
      </c>
      <c r="D24" s="8">
        <v>0</v>
      </c>
      <c r="E24" s="8">
        <v>0</v>
      </c>
      <c r="F24" s="10" t="s">
        <v>11</v>
      </c>
    </row>
    <row r="25" spans="2:6" x14ac:dyDescent="0.35">
      <c r="B25" s="8" t="s">
        <v>27</v>
      </c>
      <c r="C25" s="8" t="s">
        <v>15</v>
      </c>
      <c r="D25" s="8">
        <v>0</v>
      </c>
      <c r="E25" s="8">
        <v>0</v>
      </c>
      <c r="F25" s="10" t="s">
        <v>11</v>
      </c>
    </row>
    <row r="26" spans="2:6" x14ac:dyDescent="0.35">
      <c r="B26" s="8" t="s">
        <v>28</v>
      </c>
      <c r="C26" s="8" t="s">
        <v>15</v>
      </c>
      <c r="D26" s="8">
        <v>0</v>
      </c>
      <c r="E26" s="8">
        <v>0</v>
      </c>
      <c r="F26" s="10" t="s">
        <v>11</v>
      </c>
    </row>
    <row r="27" spans="2:6" x14ac:dyDescent="0.35">
      <c r="B27" s="8" t="s">
        <v>29</v>
      </c>
      <c r="C27" s="8" t="s">
        <v>15</v>
      </c>
      <c r="D27" s="8">
        <v>0</v>
      </c>
      <c r="E27" s="8">
        <v>0</v>
      </c>
      <c r="F27" s="10" t="s">
        <v>11</v>
      </c>
    </row>
    <row r="28" spans="2:6" x14ac:dyDescent="0.35">
      <c r="B28" s="8" t="s">
        <v>30</v>
      </c>
      <c r="C28" s="8" t="s">
        <v>15</v>
      </c>
      <c r="D28" s="8">
        <v>0</v>
      </c>
      <c r="E28" s="8">
        <v>0</v>
      </c>
      <c r="F28" s="10" t="s">
        <v>11</v>
      </c>
    </row>
    <row r="29" spans="2:6" x14ac:dyDescent="0.35">
      <c r="B29" s="8" t="s">
        <v>31</v>
      </c>
      <c r="C29" s="8" t="s">
        <v>15</v>
      </c>
      <c r="D29" s="8">
        <v>0</v>
      </c>
      <c r="E29" s="8">
        <v>0</v>
      </c>
      <c r="F29" s="10" t="s">
        <v>11</v>
      </c>
    </row>
    <row r="30" spans="2:6" x14ac:dyDescent="0.35">
      <c r="B30" s="8" t="s">
        <v>32</v>
      </c>
      <c r="C30" s="8" t="s">
        <v>15</v>
      </c>
      <c r="D30" s="8">
        <v>0</v>
      </c>
      <c r="E30" s="8">
        <v>0</v>
      </c>
      <c r="F30" s="10" t="s">
        <v>11</v>
      </c>
    </row>
    <row r="31" spans="2:6" x14ac:dyDescent="0.35">
      <c r="B31" s="8" t="s">
        <v>33</v>
      </c>
      <c r="C31" s="8" t="s">
        <v>15</v>
      </c>
      <c r="D31" s="8">
        <v>0</v>
      </c>
      <c r="E31" s="8">
        <v>0</v>
      </c>
      <c r="F31" s="10" t="s">
        <v>11</v>
      </c>
    </row>
    <row r="32" spans="2:6" x14ac:dyDescent="0.35">
      <c r="B32" s="8" t="s">
        <v>34</v>
      </c>
      <c r="C32" s="8" t="s">
        <v>15</v>
      </c>
      <c r="D32" s="8">
        <v>0</v>
      </c>
      <c r="E32" s="8">
        <v>0</v>
      </c>
      <c r="F32" s="10" t="s">
        <v>11</v>
      </c>
    </row>
    <row r="33" spans="2:6" x14ac:dyDescent="0.35">
      <c r="B33" s="8" t="s">
        <v>35</v>
      </c>
      <c r="C33" s="8" t="s">
        <v>15</v>
      </c>
      <c r="D33" s="8">
        <v>0</v>
      </c>
      <c r="E33" s="8">
        <v>0</v>
      </c>
      <c r="F33" s="10" t="s">
        <v>11</v>
      </c>
    </row>
    <row r="34" spans="2:6" x14ac:dyDescent="0.35">
      <c r="B34" s="8" t="s">
        <v>36</v>
      </c>
      <c r="C34" s="8" t="s">
        <v>15</v>
      </c>
      <c r="D34" s="8">
        <v>0</v>
      </c>
      <c r="E34" s="8">
        <v>0</v>
      </c>
      <c r="F34" s="10" t="s">
        <v>11</v>
      </c>
    </row>
    <row r="35" spans="2:6" x14ac:dyDescent="0.35">
      <c r="B35" s="8" t="s">
        <v>37</v>
      </c>
      <c r="C35" s="8" t="s">
        <v>15</v>
      </c>
      <c r="D35" s="8">
        <v>0</v>
      </c>
      <c r="E35" s="8">
        <v>0</v>
      </c>
      <c r="F35" s="10" t="s">
        <v>11</v>
      </c>
    </row>
    <row r="36" spans="2:6" x14ac:dyDescent="0.35">
      <c r="B36" s="8" t="s">
        <v>38</v>
      </c>
      <c r="C36" s="8" t="s">
        <v>15</v>
      </c>
      <c r="D36" s="8">
        <v>0</v>
      </c>
      <c r="E36" s="8">
        <v>0</v>
      </c>
      <c r="F36" s="10" t="s">
        <v>11</v>
      </c>
    </row>
    <row r="37" spans="2:6" x14ac:dyDescent="0.35">
      <c r="B37" s="8" t="s">
        <v>39</v>
      </c>
      <c r="C37" s="8" t="s">
        <v>15</v>
      </c>
      <c r="D37" s="8">
        <v>0</v>
      </c>
      <c r="E37" s="8">
        <v>0</v>
      </c>
      <c r="F37" s="10" t="s">
        <v>11</v>
      </c>
    </row>
    <row r="38" spans="2:6" x14ac:dyDescent="0.35">
      <c r="B38" s="8" t="s">
        <v>40</v>
      </c>
      <c r="C38" s="8" t="s">
        <v>15</v>
      </c>
      <c r="D38" s="8">
        <v>1</v>
      </c>
      <c r="E38" s="8">
        <v>1</v>
      </c>
      <c r="F38" s="10" t="s">
        <v>11</v>
      </c>
    </row>
    <row r="39" spans="2:6" x14ac:dyDescent="0.35">
      <c r="B39" s="8" t="s">
        <v>41</v>
      </c>
      <c r="C39" s="8" t="s">
        <v>15</v>
      </c>
      <c r="D39" s="8">
        <v>0</v>
      </c>
      <c r="E39" s="8">
        <v>0</v>
      </c>
      <c r="F39" s="10" t="s">
        <v>11</v>
      </c>
    </row>
    <row r="40" spans="2:6" x14ac:dyDescent="0.35">
      <c r="B40" s="8" t="s">
        <v>42</v>
      </c>
      <c r="C40" s="8" t="s">
        <v>15</v>
      </c>
      <c r="D40" s="8">
        <v>1</v>
      </c>
      <c r="E40" s="8">
        <v>1</v>
      </c>
      <c r="F40" s="10" t="s">
        <v>11</v>
      </c>
    </row>
    <row r="41" spans="2:6" x14ac:dyDescent="0.35">
      <c r="B41" s="8" t="s">
        <v>43</v>
      </c>
      <c r="C41" s="8" t="s">
        <v>15</v>
      </c>
      <c r="D41" s="8">
        <v>0</v>
      </c>
      <c r="E41" s="8">
        <v>0</v>
      </c>
      <c r="F41" s="10" t="s">
        <v>11</v>
      </c>
    </row>
    <row r="42" spans="2:6" x14ac:dyDescent="0.35">
      <c r="B42" s="8" t="s">
        <v>44</v>
      </c>
      <c r="C42" s="8" t="s">
        <v>15</v>
      </c>
      <c r="D42" s="8">
        <v>0</v>
      </c>
      <c r="E42" s="8">
        <v>0</v>
      </c>
      <c r="F42" s="10" t="s">
        <v>11</v>
      </c>
    </row>
    <row r="43" spans="2:6" x14ac:dyDescent="0.35">
      <c r="B43" s="8" t="s">
        <v>45</v>
      </c>
      <c r="C43" s="8" t="s">
        <v>15</v>
      </c>
      <c r="D43" s="8">
        <v>0</v>
      </c>
      <c r="E43" s="8">
        <v>0</v>
      </c>
      <c r="F43" s="10" t="s">
        <v>11</v>
      </c>
    </row>
    <row r="44" spans="2:6" x14ac:dyDescent="0.35">
      <c r="B44" s="8" t="s">
        <v>46</v>
      </c>
      <c r="C44" s="8" t="s">
        <v>15</v>
      </c>
      <c r="D44" s="8">
        <v>0</v>
      </c>
      <c r="E44" s="8">
        <v>0</v>
      </c>
      <c r="F44" s="10" t="s">
        <v>11</v>
      </c>
    </row>
    <row r="45" spans="2:6" x14ac:dyDescent="0.35">
      <c r="B45" s="8" t="s">
        <v>47</v>
      </c>
      <c r="C45" s="8" t="s">
        <v>15</v>
      </c>
      <c r="D45" s="8">
        <v>0</v>
      </c>
      <c r="E45" s="8">
        <v>0</v>
      </c>
      <c r="F45" s="10" t="s">
        <v>11</v>
      </c>
    </row>
    <row r="46" spans="2:6" x14ac:dyDescent="0.35">
      <c r="B46" s="8" t="s">
        <v>48</v>
      </c>
      <c r="C46" s="8" t="s">
        <v>15</v>
      </c>
      <c r="D46" s="8">
        <v>0</v>
      </c>
      <c r="E46" s="8">
        <v>0</v>
      </c>
      <c r="F46" s="10" t="s">
        <v>11</v>
      </c>
    </row>
    <row r="47" spans="2:6" x14ac:dyDescent="0.35">
      <c r="B47" s="8" t="s">
        <v>49</v>
      </c>
      <c r="C47" s="8" t="s">
        <v>15</v>
      </c>
      <c r="D47" s="8">
        <v>0</v>
      </c>
      <c r="E47" s="8">
        <v>0</v>
      </c>
      <c r="F47" s="10" t="s">
        <v>11</v>
      </c>
    </row>
    <row r="48" spans="2:6" x14ac:dyDescent="0.35">
      <c r="B48" s="8" t="s">
        <v>50</v>
      </c>
      <c r="C48" s="8" t="s">
        <v>15</v>
      </c>
      <c r="D48" s="8">
        <v>0</v>
      </c>
      <c r="E48" s="8">
        <v>0</v>
      </c>
      <c r="F48" s="10" t="s">
        <v>11</v>
      </c>
    </row>
    <row r="49" spans="2:6" x14ac:dyDescent="0.35">
      <c r="B49" s="8" t="s">
        <v>51</v>
      </c>
      <c r="C49" s="8" t="s">
        <v>15</v>
      </c>
      <c r="D49" s="8">
        <v>0</v>
      </c>
      <c r="E49" s="8">
        <v>0</v>
      </c>
      <c r="F49" s="10" t="s">
        <v>11</v>
      </c>
    </row>
    <row r="50" spans="2:6" x14ac:dyDescent="0.35">
      <c r="B50" s="8" t="s">
        <v>52</v>
      </c>
      <c r="C50" s="8" t="s">
        <v>15</v>
      </c>
      <c r="D50" s="8">
        <v>0</v>
      </c>
      <c r="E50" s="8">
        <v>0</v>
      </c>
      <c r="F50" s="10" t="s">
        <v>11</v>
      </c>
    </row>
    <row r="51" spans="2:6" x14ac:dyDescent="0.35">
      <c r="B51" s="8" t="s">
        <v>53</v>
      </c>
      <c r="C51" s="8" t="s">
        <v>15</v>
      </c>
      <c r="D51" s="8">
        <v>1</v>
      </c>
      <c r="E51" s="8">
        <v>1</v>
      </c>
      <c r="F51" s="10" t="s">
        <v>11</v>
      </c>
    </row>
    <row r="52" spans="2:6" x14ac:dyDescent="0.35">
      <c r="B52" s="8" t="s">
        <v>54</v>
      </c>
      <c r="C52" s="8" t="s">
        <v>15</v>
      </c>
      <c r="D52" s="8">
        <v>0</v>
      </c>
      <c r="E52" s="8">
        <v>0</v>
      </c>
      <c r="F52" s="10" t="s">
        <v>11</v>
      </c>
    </row>
    <row r="53" spans="2:6" x14ac:dyDescent="0.35">
      <c r="B53" s="8" t="s">
        <v>55</v>
      </c>
      <c r="C53" s="8" t="s">
        <v>15</v>
      </c>
      <c r="D53" s="8">
        <v>0</v>
      </c>
      <c r="E53" s="8">
        <v>0</v>
      </c>
      <c r="F53" s="10" t="s">
        <v>11</v>
      </c>
    </row>
    <row r="54" spans="2:6" x14ac:dyDescent="0.35">
      <c r="B54" s="8" t="s">
        <v>56</v>
      </c>
      <c r="C54" s="8" t="s">
        <v>15</v>
      </c>
      <c r="D54" s="8">
        <v>0</v>
      </c>
      <c r="E54" s="8">
        <v>0</v>
      </c>
      <c r="F54" s="10" t="s">
        <v>11</v>
      </c>
    </row>
    <row r="55" spans="2:6" x14ac:dyDescent="0.35">
      <c r="B55" s="8" t="s">
        <v>57</v>
      </c>
      <c r="C55" s="8" t="s">
        <v>15</v>
      </c>
      <c r="D55" s="8">
        <v>0</v>
      </c>
      <c r="E55" s="8">
        <v>0</v>
      </c>
      <c r="F55" s="10" t="s">
        <v>11</v>
      </c>
    </row>
    <row r="56" spans="2:6" x14ac:dyDescent="0.35">
      <c r="B56" s="8" t="s">
        <v>58</v>
      </c>
      <c r="C56" s="8" t="s">
        <v>15</v>
      </c>
      <c r="D56" s="8">
        <v>0</v>
      </c>
      <c r="E56" s="8">
        <v>0</v>
      </c>
      <c r="F56" s="10" t="s">
        <v>11</v>
      </c>
    </row>
    <row r="57" spans="2:6" x14ac:dyDescent="0.35">
      <c r="B57" s="8" t="s">
        <v>59</v>
      </c>
      <c r="C57" s="8" t="s">
        <v>15</v>
      </c>
      <c r="D57" s="8">
        <v>0</v>
      </c>
      <c r="E57" s="8">
        <v>0</v>
      </c>
      <c r="F57" s="10" t="s">
        <v>11</v>
      </c>
    </row>
    <row r="58" spans="2:6" x14ac:dyDescent="0.35">
      <c r="B58" s="8" t="s">
        <v>60</v>
      </c>
      <c r="C58" s="8" t="s">
        <v>15</v>
      </c>
      <c r="D58" s="8">
        <v>0</v>
      </c>
      <c r="E58" s="8">
        <v>0</v>
      </c>
      <c r="F58" s="10" t="s">
        <v>11</v>
      </c>
    </row>
    <row r="59" spans="2:6" x14ac:dyDescent="0.35">
      <c r="B59" s="8" t="s">
        <v>61</v>
      </c>
      <c r="C59" s="8" t="s">
        <v>15</v>
      </c>
      <c r="D59" s="8">
        <v>0</v>
      </c>
      <c r="E59" s="8">
        <v>0</v>
      </c>
      <c r="F59" s="10" t="s">
        <v>11</v>
      </c>
    </row>
    <row r="60" spans="2:6" x14ac:dyDescent="0.35">
      <c r="B60" s="8" t="s">
        <v>62</v>
      </c>
      <c r="C60" s="8" t="s">
        <v>15</v>
      </c>
      <c r="D60" s="8">
        <v>0</v>
      </c>
      <c r="E60" s="8">
        <v>0</v>
      </c>
      <c r="F60" s="10" t="s">
        <v>11</v>
      </c>
    </row>
    <row r="61" spans="2:6" x14ac:dyDescent="0.35">
      <c r="B61" s="8" t="s">
        <v>63</v>
      </c>
      <c r="C61" s="8" t="s">
        <v>15</v>
      </c>
      <c r="D61" s="8">
        <v>0</v>
      </c>
      <c r="E61" s="8">
        <v>0</v>
      </c>
      <c r="F61" s="10" t="s">
        <v>11</v>
      </c>
    </row>
    <row r="62" spans="2:6" x14ac:dyDescent="0.35">
      <c r="B62" s="8" t="s">
        <v>64</v>
      </c>
      <c r="C62" s="8" t="s">
        <v>15</v>
      </c>
      <c r="D62" s="8">
        <v>0</v>
      </c>
      <c r="E62" s="8">
        <v>0</v>
      </c>
      <c r="F62" s="10" t="s">
        <v>11</v>
      </c>
    </row>
    <row r="63" spans="2:6" x14ac:dyDescent="0.35">
      <c r="B63" s="8" t="s">
        <v>65</v>
      </c>
      <c r="C63" s="8" t="s">
        <v>15</v>
      </c>
      <c r="D63" s="8">
        <v>0</v>
      </c>
      <c r="E63" s="8">
        <v>0</v>
      </c>
      <c r="F63" s="10" t="s">
        <v>11</v>
      </c>
    </row>
    <row r="64" spans="2:6" x14ac:dyDescent="0.35">
      <c r="B64" s="8" t="s">
        <v>66</v>
      </c>
      <c r="C64" s="8" t="s">
        <v>15</v>
      </c>
      <c r="D64" s="8">
        <v>1</v>
      </c>
      <c r="E64" s="8">
        <v>1</v>
      </c>
      <c r="F64" s="10" t="s">
        <v>11</v>
      </c>
    </row>
    <row r="65" spans="2:6" x14ac:dyDescent="0.35">
      <c r="B65" s="8" t="s">
        <v>67</v>
      </c>
      <c r="C65" s="8" t="s">
        <v>15</v>
      </c>
      <c r="D65" s="8">
        <v>0</v>
      </c>
      <c r="E65" s="8">
        <v>0</v>
      </c>
      <c r="F65" s="10" t="s">
        <v>11</v>
      </c>
    </row>
    <row r="66" spans="2:6" x14ac:dyDescent="0.35">
      <c r="B66" s="8" t="s">
        <v>68</v>
      </c>
      <c r="C66" s="8" t="s">
        <v>15</v>
      </c>
      <c r="D66" s="8">
        <v>0</v>
      </c>
      <c r="E66" s="8">
        <v>0</v>
      </c>
      <c r="F66" s="10" t="s">
        <v>11</v>
      </c>
    </row>
    <row r="67" spans="2:6" x14ac:dyDescent="0.35">
      <c r="B67" s="8" t="s">
        <v>69</v>
      </c>
      <c r="C67" s="8" t="s">
        <v>15</v>
      </c>
      <c r="D67" s="8">
        <v>1</v>
      </c>
      <c r="E67" s="8">
        <v>1</v>
      </c>
      <c r="F67" s="10" t="s">
        <v>11</v>
      </c>
    </row>
    <row r="68" spans="2:6" x14ac:dyDescent="0.35">
      <c r="B68" s="8" t="s">
        <v>70</v>
      </c>
      <c r="C68" s="8" t="s">
        <v>15</v>
      </c>
      <c r="D68" s="8">
        <v>0</v>
      </c>
      <c r="E68" s="8">
        <v>0</v>
      </c>
      <c r="F68" s="10" t="s">
        <v>11</v>
      </c>
    </row>
    <row r="69" spans="2:6" x14ac:dyDescent="0.35">
      <c r="B69" s="8" t="s">
        <v>71</v>
      </c>
      <c r="C69" s="8" t="s">
        <v>15</v>
      </c>
      <c r="D69" s="8">
        <v>0</v>
      </c>
      <c r="E69" s="8">
        <v>0</v>
      </c>
      <c r="F69" s="10" t="s">
        <v>11</v>
      </c>
    </row>
    <row r="70" spans="2:6" x14ac:dyDescent="0.35">
      <c r="B70" s="8" t="s">
        <v>72</v>
      </c>
      <c r="C70" s="8" t="s">
        <v>15</v>
      </c>
      <c r="D70" s="8">
        <v>0</v>
      </c>
      <c r="E70" s="8">
        <v>0</v>
      </c>
      <c r="F70" s="10" t="s">
        <v>11</v>
      </c>
    </row>
    <row r="71" spans="2:6" x14ac:dyDescent="0.35">
      <c r="B71" s="8" t="s">
        <v>73</v>
      </c>
      <c r="C71" s="8" t="s">
        <v>15</v>
      </c>
      <c r="D71" s="8">
        <v>0</v>
      </c>
      <c r="E71" s="8">
        <v>0</v>
      </c>
      <c r="F71" s="10" t="s">
        <v>11</v>
      </c>
    </row>
    <row r="72" spans="2:6" x14ac:dyDescent="0.35">
      <c r="B72" s="8" t="s">
        <v>74</v>
      </c>
      <c r="C72" s="8" t="s">
        <v>15</v>
      </c>
      <c r="D72" s="8">
        <v>0</v>
      </c>
      <c r="E72" s="8">
        <v>0</v>
      </c>
      <c r="F72" s="10" t="s">
        <v>11</v>
      </c>
    </row>
    <row r="73" spans="2:6" x14ac:dyDescent="0.35">
      <c r="B73" s="8" t="s">
        <v>75</v>
      </c>
      <c r="C73" s="8" t="s">
        <v>15</v>
      </c>
      <c r="D73" s="8">
        <v>0</v>
      </c>
      <c r="E73" s="8">
        <v>0</v>
      </c>
      <c r="F73" s="10" t="s">
        <v>11</v>
      </c>
    </row>
    <row r="74" spans="2:6" x14ac:dyDescent="0.35">
      <c r="B74" s="8" t="s">
        <v>76</v>
      </c>
      <c r="C74" s="8" t="s">
        <v>15</v>
      </c>
      <c r="D74" s="8">
        <v>0</v>
      </c>
      <c r="E74" s="8">
        <v>0</v>
      </c>
      <c r="F74" s="10" t="s">
        <v>11</v>
      </c>
    </row>
    <row r="75" spans="2:6" x14ac:dyDescent="0.35">
      <c r="B75" s="8" t="s">
        <v>77</v>
      </c>
      <c r="C75" s="8" t="s">
        <v>15</v>
      </c>
      <c r="D75" s="8">
        <v>0</v>
      </c>
      <c r="E75" s="8">
        <v>0</v>
      </c>
      <c r="F75" s="10" t="s">
        <v>11</v>
      </c>
    </row>
    <row r="76" spans="2:6" x14ac:dyDescent="0.35">
      <c r="B76" s="8" t="s">
        <v>78</v>
      </c>
      <c r="C76" s="8" t="s">
        <v>15</v>
      </c>
      <c r="D76" s="8">
        <v>0</v>
      </c>
      <c r="E76" s="8">
        <v>0</v>
      </c>
      <c r="F76" s="10" t="s">
        <v>11</v>
      </c>
    </row>
    <row r="77" spans="2:6" x14ac:dyDescent="0.35">
      <c r="B77" s="8" t="s">
        <v>79</v>
      </c>
      <c r="C77" s="8" t="s">
        <v>15</v>
      </c>
      <c r="D77" s="8">
        <v>0</v>
      </c>
      <c r="E77" s="8">
        <v>0</v>
      </c>
      <c r="F77" s="10" t="s">
        <v>11</v>
      </c>
    </row>
    <row r="78" spans="2:6" x14ac:dyDescent="0.35">
      <c r="B78" s="8" t="s">
        <v>80</v>
      </c>
      <c r="C78" s="8" t="s">
        <v>15</v>
      </c>
      <c r="D78" s="8">
        <v>0</v>
      </c>
      <c r="E78" s="8">
        <v>0</v>
      </c>
      <c r="F78" s="10" t="s">
        <v>11</v>
      </c>
    </row>
    <row r="79" spans="2:6" x14ac:dyDescent="0.35">
      <c r="B79" s="8" t="s">
        <v>81</v>
      </c>
      <c r="C79" s="8" t="s">
        <v>15</v>
      </c>
      <c r="D79" s="8">
        <v>0</v>
      </c>
      <c r="E79" s="8">
        <v>0</v>
      </c>
      <c r="F79" s="10" t="s">
        <v>11</v>
      </c>
    </row>
    <row r="80" spans="2:6" x14ac:dyDescent="0.35">
      <c r="B80" s="8" t="s">
        <v>82</v>
      </c>
      <c r="C80" s="8" t="s">
        <v>15</v>
      </c>
      <c r="D80" s="8">
        <v>0</v>
      </c>
      <c r="E80" s="8">
        <v>0</v>
      </c>
      <c r="F80" s="10" t="s">
        <v>11</v>
      </c>
    </row>
    <row r="81" spans="1:6" x14ac:dyDescent="0.35">
      <c r="B81" s="8" t="s">
        <v>83</v>
      </c>
      <c r="C81" s="8" t="s">
        <v>15</v>
      </c>
      <c r="D81" s="8">
        <v>1</v>
      </c>
      <c r="E81" s="8">
        <v>1</v>
      </c>
      <c r="F81" s="10" t="s">
        <v>11</v>
      </c>
    </row>
    <row r="82" spans="1:6" x14ac:dyDescent="0.35">
      <c r="B82" s="8" t="s">
        <v>84</v>
      </c>
      <c r="C82" s="8" t="s">
        <v>15</v>
      </c>
      <c r="D82" s="8">
        <v>0</v>
      </c>
      <c r="E82" s="8">
        <v>0</v>
      </c>
      <c r="F82" s="10" t="s">
        <v>11</v>
      </c>
    </row>
    <row r="83" spans="1:6" x14ac:dyDescent="0.35">
      <c r="B83" s="8" t="s">
        <v>85</v>
      </c>
      <c r="C83" s="8" t="s">
        <v>15</v>
      </c>
      <c r="D83" s="8">
        <v>0</v>
      </c>
      <c r="E83" s="8">
        <v>0</v>
      </c>
      <c r="F83" s="10" t="s">
        <v>11</v>
      </c>
    </row>
    <row r="84" spans="1:6" x14ac:dyDescent="0.35">
      <c r="B84" s="8" t="s">
        <v>86</v>
      </c>
      <c r="C84" s="8" t="s">
        <v>15</v>
      </c>
      <c r="D84" s="8">
        <v>0</v>
      </c>
      <c r="E84" s="8">
        <v>0</v>
      </c>
      <c r="F84" s="10" t="s">
        <v>11</v>
      </c>
    </row>
    <row r="85" spans="1:6" x14ac:dyDescent="0.35">
      <c r="B85" s="8" t="s">
        <v>87</v>
      </c>
      <c r="C85" s="8" t="s">
        <v>15</v>
      </c>
      <c r="D85" s="8">
        <v>0</v>
      </c>
      <c r="E85" s="8">
        <v>0</v>
      </c>
      <c r="F85" s="10" t="s">
        <v>11</v>
      </c>
    </row>
    <row r="86" spans="1:6" x14ac:dyDescent="0.35">
      <c r="B86" s="8" t="s">
        <v>88</v>
      </c>
      <c r="C86" s="8" t="s">
        <v>15</v>
      </c>
      <c r="D86" s="8">
        <v>1</v>
      </c>
      <c r="E86" s="8">
        <v>1</v>
      </c>
      <c r="F86" s="10" t="s">
        <v>11</v>
      </c>
    </row>
    <row r="87" spans="1:6" x14ac:dyDescent="0.35">
      <c r="B87" s="8" t="s">
        <v>89</v>
      </c>
      <c r="C87" s="8" t="s">
        <v>15</v>
      </c>
      <c r="D87" s="8">
        <v>0</v>
      </c>
      <c r="E87" s="8">
        <v>0</v>
      </c>
      <c r="F87" s="10" t="s">
        <v>11</v>
      </c>
    </row>
    <row r="88" spans="1:6" x14ac:dyDescent="0.35">
      <c r="B88" s="8" t="s">
        <v>90</v>
      </c>
      <c r="C88" s="8" t="s">
        <v>15</v>
      </c>
      <c r="D88" s="8">
        <v>0</v>
      </c>
      <c r="E88" s="8">
        <v>0</v>
      </c>
      <c r="F88" s="10" t="s">
        <v>11</v>
      </c>
    </row>
    <row r="89" spans="1:6" x14ac:dyDescent="0.35">
      <c r="B89" s="8" t="s">
        <v>91</v>
      </c>
      <c r="C89" s="8" t="s">
        <v>15</v>
      </c>
      <c r="D89" s="8">
        <v>0</v>
      </c>
      <c r="E89" s="8">
        <v>0</v>
      </c>
      <c r="F89" s="10" t="s">
        <v>11</v>
      </c>
    </row>
    <row r="90" spans="1:6" x14ac:dyDescent="0.35">
      <c r="B90" s="8" t="s">
        <v>92</v>
      </c>
      <c r="C90" s="8" t="s">
        <v>15</v>
      </c>
      <c r="D90" s="8">
        <v>0</v>
      </c>
      <c r="E90" s="8">
        <v>0</v>
      </c>
      <c r="F90" s="10" t="s">
        <v>11</v>
      </c>
    </row>
    <row r="91" spans="1:6" x14ac:dyDescent="0.35">
      <c r="B91" s="8" t="s">
        <v>93</v>
      </c>
      <c r="C91" s="8" t="s">
        <v>15</v>
      </c>
      <c r="D91" s="8">
        <v>0</v>
      </c>
      <c r="E91" s="8">
        <v>0</v>
      </c>
      <c r="F91" s="10" t="s">
        <v>11</v>
      </c>
    </row>
    <row r="92" spans="1:6" x14ac:dyDescent="0.35">
      <c r="B92" s="8" t="s">
        <v>94</v>
      </c>
      <c r="C92" s="8" t="s">
        <v>15</v>
      </c>
      <c r="D92" s="8">
        <v>0</v>
      </c>
      <c r="E92" s="8">
        <v>0</v>
      </c>
      <c r="F92" s="10" t="s">
        <v>11</v>
      </c>
    </row>
    <row r="93" spans="1:6" ht="15" thickBot="1" x14ac:dyDescent="0.4">
      <c r="B93" s="6" t="s">
        <v>95</v>
      </c>
      <c r="C93" s="6" t="s">
        <v>15</v>
      </c>
      <c r="D93" s="6">
        <v>0</v>
      </c>
      <c r="E93" s="6">
        <v>0</v>
      </c>
      <c r="F93" s="9" t="s">
        <v>11</v>
      </c>
    </row>
    <row r="96" spans="1:6" ht="15" thickBot="1" x14ac:dyDescent="0.4">
      <c r="A96" t="s">
        <v>96</v>
      </c>
    </row>
    <row r="97" spans="2:6" ht="15" thickBot="1" x14ac:dyDescent="0.4">
      <c r="B97" s="7" t="s">
        <v>5</v>
      </c>
      <c r="C97" s="7" t="s">
        <v>6</v>
      </c>
      <c r="D97" s="7" t="s">
        <v>97</v>
      </c>
      <c r="E97" s="7" t="s">
        <v>98</v>
      </c>
      <c r="F97" s="7" t="s">
        <v>9</v>
      </c>
    </row>
    <row r="98" spans="2:6" x14ac:dyDescent="0.35">
      <c r="B98" s="8" t="s">
        <v>99</v>
      </c>
      <c r="C98" s="8" t="s">
        <v>15</v>
      </c>
      <c r="D98" s="8">
        <v>5.3659999999999997</v>
      </c>
      <c r="E98" s="8" t="s">
        <v>100</v>
      </c>
      <c r="F98" s="10" t="s">
        <v>11</v>
      </c>
    </row>
    <row r="99" spans="2:6" x14ac:dyDescent="0.35">
      <c r="B99" s="8" t="s">
        <v>102</v>
      </c>
      <c r="C99" s="8" t="s">
        <v>15</v>
      </c>
      <c r="D99" s="8">
        <v>3.516</v>
      </c>
      <c r="E99" s="8" t="s">
        <v>103</v>
      </c>
      <c r="F99" s="10" t="s">
        <v>11</v>
      </c>
    </row>
    <row r="100" spans="2:6" x14ac:dyDescent="0.35">
      <c r="B100" s="8" t="s">
        <v>104</v>
      </c>
      <c r="C100" s="8" t="s">
        <v>15</v>
      </c>
      <c r="D100" s="8">
        <v>4.3179999999999996</v>
      </c>
      <c r="E100" s="8" t="s">
        <v>105</v>
      </c>
      <c r="F100" s="10" t="s">
        <v>11</v>
      </c>
    </row>
    <row r="101" spans="2:6" x14ac:dyDescent="0.35">
      <c r="B101" s="8" t="s">
        <v>106</v>
      </c>
      <c r="C101" s="8" t="s">
        <v>15</v>
      </c>
      <c r="D101" s="8">
        <v>0</v>
      </c>
      <c r="E101" s="8" t="s">
        <v>107</v>
      </c>
      <c r="F101" s="10" t="s">
        <v>11</v>
      </c>
    </row>
    <row r="102" spans="2:6" x14ac:dyDescent="0.35">
      <c r="B102" s="8" t="s">
        <v>108</v>
      </c>
      <c r="C102" s="8" t="s">
        <v>15</v>
      </c>
      <c r="D102" s="8">
        <v>0</v>
      </c>
      <c r="E102" s="8" t="s">
        <v>109</v>
      </c>
      <c r="F102" s="10" t="s">
        <v>11</v>
      </c>
    </row>
    <row r="103" spans="2:6" x14ac:dyDescent="0.35">
      <c r="B103" s="8" t="s">
        <v>110</v>
      </c>
      <c r="C103" s="8" t="s">
        <v>15</v>
      </c>
      <c r="D103" s="8">
        <v>4.2060000000000004</v>
      </c>
      <c r="E103" s="8" t="s">
        <v>111</v>
      </c>
      <c r="F103" s="10" t="s">
        <v>11</v>
      </c>
    </row>
    <row r="104" spans="2:6" x14ac:dyDescent="0.35">
      <c r="B104" s="8" t="s">
        <v>112</v>
      </c>
      <c r="C104" s="8" t="s">
        <v>15</v>
      </c>
      <c r="D104" s="8">
        <v>5.0359999999999996</v>
      </c>
      <c r="E104" s="8" t="s">
        <v>113</v>
      </c>
      <c r="F104" s="10" t="s">
        <v>11</v>
      </c>
    </row>
    <row r="105" spans="2:6" x14ac:dyDescent="0.35">
      <c r="B105" s="8" t="s">
        <v>114</v>
      </c>
      <c r="C105" s="8" t="s">
        <v>15</v>
      </c>
      <c r="D105" s="8">
        <v>5.6360000000000001</v>
      </c>
      <c r="E105" s="8" t="s">
        <v>115</v>
      </c>
      <c r="F105" s="10" t="s">
        <v>11</v>
      </c>
    </row>
    <row r="106" spans="2:6" x14ac:dyDescent="0.35">
      <c r="B106" s="8" t="s">
        <v>116</v>
      </c>
      <c r="C106" s="8" t="s">
        <v>15</v>
      </c>
      <c r="D106" s="8">
        <v>5.4359999999999999</v>
      </c>
      <c r="E106" s="8" t="s">
        <v>117</v>
      </c>
      <c r="F106" s="10" t="s">
        <v>11</v>
      </c>
    </row>
    <row r="107" spans="2:6" x14ac:dyDescent="0.35">
      <c r="B107" s="8" t="s">
        <v>118</v>
      </c>
      <c r="C107" s="8"/>
      <c r="D107" s="8">
        <v>1</v>
      </c>
      <c r="E107" s="8" t="s">
        <v>119</v>
      </c>
      <c r="F107" s="10" t="s">
        <v>11</v>
      </c>
    </row>
    <row r="108" spans="2:6" x14ac:dyDescent="0.35">
      <c r="B108" s="8" t="s">
        <v>120</v>
      </c>
      <c r="C108" s="8"/>
      <c r="D108" s="8">
        <v>1</v>
      </c>
      <c r="E108" s="8" t="s">
        <v>121</v>
      </c>
      <c r="F108" s="10" t="s">
        <v>11</v>
      </c>
    </row>
    <row r="109" spans="2:6" x14ac:dyDescent="0.35">
      <c r="B109" s="8" t="s">
        <v>122</v>
      </c>
      <c r="C109" s="8"/>
      <c r="D109" s="8">
        <v>1</v>
      </c>
      <c r="E109" s="8" t="s">
        <v>123</v>
      </c>
      <c r="F109" s="10" t="s">
        <v>11</v>
      </c>
    </row>
    <row r="110" spans="2:6" x14ac:dyDescent="0.35">
      <c r="B110" s="8" t="s">
        <v>124</v>
      </c>
      <c r="C110" s="8"/>
      <c r="D110" s="8">
        <v>1</v>
      </c>
      <c r="E110" s="8" t="s">
        <v>125</v>
      </c>
      <c r="F110" s="10" t="s">
        <v>11</v>
      </c>
    </row>
    <row r="111" spans="2:6" x14ac:dyDescent="0.35">
      <c r="B111" s="8" t="s">
        <v>126</v>
      </c>
      <c r="C111" s="8"/>
      <c r="D111" s="8">
        <v>1</v>
      </c>
      <c r="E111" s="8" t="s">
        <v>127</v>
      </c>
      <c r="F111" s="10" t="s">
        <v>11</v>
      </c>
    </row>
    <row r="112" spans="2:6" x14ac:dyDescent="0.35">
      <c r="B112" s="8" t="s">
        <v>128</v>
      </c>
      <c r="C112" s="8"/>
      <c r="D112" s="8">
        <v>1</v>
      </c>
      <c r="E112" s="8" t="s">
        <v>129</v>
      </c>
      <c r="F112" s="10" t="s">
        <v>11</v>
      </c>
    </row>
    <row r="113" spans="2:6" x14ac:dyDescent="0.35">
      <c r="B113" s="8" t="s">
        <v>130</v>
      </c>
      <c r="C113" s="8"/>
      <c r="D113" s="8">
        <v>1</v>
      </c>
      <c r="E113" s="8" t="s">
        <v>131</v>
      </c>
      <c r="F113" s="10" t="s">
        <v>11</v>
      </c>
    </row>
    <row r="114" spans="2:6" x14ac:dyDescent="0.35">
      <c r="B114" s="8" t="s">
        <v>132</v>
      </c>
      <c r="C114" s="8"/>
      <c r="D114" s="8">
        <v>1</v>
      </c>
      <c r="E114" s="8" t="s">
        <v>133</v>
      </c>
      <c r="F114" s="10" t="s">
        <v>11</v>
      </c>
    </row>
    <row r="115" spans="2:6" x14ac:dyDescent="0.35">
      <c r="B115" s="8" t="s">
        <v>134</v>
      </c>
      <c r="C115" s="8"/>
      <c r="D115" s="8">
        <v>1</v>
      </c>
      <c r="E115" s="8" t="s">
        <v>135</v>
      </c>
      <c r="F115" s="10" t="s">
        <v>11</v>
      </c>
    </row>
    <row r="116" spans="2:6" x14ac:dyDescent="0.35">
      <c r="B116" s="8" t="s">
        <v>136</v>
      </c>
      <c r="C116" s="8" t="s">
        <v>137</v>
      </c>
      <c r="D116" s="8">
        <v>33.514000000000003</v>
      </c>
      <c r="E116" s="8" t="s">
        <v>138</v>
      </c>
      <c r="F116" s="8" t="s">
        <v>101</v>
      </c>
    </row>
    <row r="117" spans="2:6" ht="15" thickBot="1" x14ac:dyDescent="0.4">
      <c r="B117" s="6" t="s">
        <v>136</v>
      </c>
      <c r="C117" s="6" t="s">
        <v>137</v>
      </c>
      <c r="D117" s="6">
        <v>33.514000000000003</v>
      </c>
      <c r="E117" s="6" t="s">
        <v>139</v>
      </c>
      <c r="F117" s="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8712-5F93-4031-984B-C39E696A5661}">
  <dimension ref="A1:F117"/>
  <sheetViews>
    <sheetView showGridLines="0" workbookViewId="0"/>
  </sheetViews>
  <sheetFormatPr defaultRowHeight="14.5" x14ac:dyDescent="0.35"/>
  <cols>
    <col min="1" max="1" width="2.26953125" customWidth="1"/>
    <col min="2" max="2" width="6.26953125" bestFit="1" customWidth="1"/>
    <col min="3" max="3" width="11.7265625" bestFit="1" customWidth="1"/>
    <col min="4" max="5" width="13.7265625" bestFit="1" customWidth="1"/>
    <col min="6" max="6" width="14.7265625" bestFit="1" customWidth="1"/>
  </cols>
  <sheetData>
    <row r="1" spans="1:6" x14ac:dyDescent="0.35">
      <c r="A1" s="5" t="s">
        <v>1</v>
      </c>
    </row>
    <row r="2" spans="1:6" x14ac:dyDescent="0.35">
      <c r="A2" s="5" t="s">
        <v>2</v>
      </c>
    </row>
    <row r="3" spans="1:6" x14ac:dyDescent="0.35">
      <c r="A3" s="5" t="s">
        <v>141</v>
      </c>
    </row>
    <row r="6" spans="1:6" ht="15" thickBot="1" x14ac:dyDescent="0.4">
      <c r="A6" t="s">
        <v>4</v>
      </c>
    </row>
    <row r="7" spans="1:6" ht="15" thickBot="1" x14ac:dyDescent="0.4"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</row>
    <row r="8" spans="1:6" ht="15" thickBot="1" x14ac:dyDescent="0.4">
      <c r="B8" s="6" t="s">
        <v>10</v>
      </c>
      <c r="C8" s="6"/>
      <c r="D8" s="6">
        <v>192.42999999999998</v>
      </c>
      <c r="E8" s="6">
        <v>192.42999999999998</v>
      </c>
      <c r="F8" s="9" t="s">
        <v>11</v>
      </c>
    </row>
    <row r="11" spans="1:6" ht="15" thickBot="1" x14ac:dyDescent="0.4">
      <c r="A11" t="s">
        <v>12</v>
      </c>
    </row>
    <row r="12" spans="1:6" ht="15" thickBot="1" x14ac:dyDescent="0.4">
      <c r="B12" s="7" t="s">
        <v>5</v>
      </c>
      <c r="C12" s="7" t="s">
        <v>6</v>
      </c>
      <c r="D12" s="7" t="s">
        <v>7</v>
      </c>
      <c r="E12" s="7" t="s">
        <v>8</v>
      </c>
      <c r="F12" s="7" t="s">
        <v>13</v>
      </c>
    </row>
    <row r="13" spans="1:6" x14ac:dyDescent="0.35">
      <c r="B13" s="8" t="s">
        <v>14</v>
      </c>
      <c r="C13" s="8" t="s">
        <v>15</v>
      </c>
      <c r="D13" s="8">
        <v>1</v>
      </c>
      <c r="E13" s="8">
        <v>1</v>
      </c>
      <c r="F13" s="10" t="s">
        <v>11</v>
      </c>
    </row>
    <row r="14" spans="1:6" x14ac:dyDescent="0.35">
      <c r="B14" s="8" t="s">
        <v>16</v>
      </c>
      <c r="C14" s="8" t="s">
        <v>15</v>
      </c>
      <c r="D14" s="8">
        <v>0</v>
      </c>
      <c r="E14" s="8">
        <v>0</v>
      </c>
      <c r="F14" s="10" t="s">
        <v>11</v>
      </c>
    </row>
    <row r="15" spans="1:6" x14ac:dyDescent="0.35">
      <c r="B15" s="8" t="s">
        <v>17</v>
      </c>
      <c r="C15" s="8" t="s">
        <v>15</v>
      </c>
      <c r="D15" s="8">
        <v>0</v>
      </c>
      <c r="E15" s="8">
        <v>0</v>
      </c>
      <c r="F15" s="10" t="s">
        <v>11</v>
      </c>
    </row>
    <row r="16" spans="1:6" x14ac:dyDescent="0.35">
      <c r="B16" s="8" t="s">
        <v>18</v>
      </c>
      <c r="C16" s="8" t="s">
        <v>15</v>
      </c>
      <c r="D16" s="8">
        <v>0</v>
      </c>
      <c r="E16" s="8">
        <v>0</v>
      </c>
      <c r="F16" s="10" t="s">
        <v>11</v>
      </c>
    </row>
    <row r="17" spans="2:6" x14ac:dyDescent="0.35">
      <c r="B17" s="8" t="s">
        <v>19</v>
      </c>
      <c r="C17" s="8" t="s">
        <v>15</v>
      </c>
      <c r="D17" s="8">
        <v>0</v>
      </c>
      <c r="E17" s="8">
        <v>0</v>
      </c>
      <c r="F17" s="10" t="s">
        <v>11</v>
      </c>
    </row>
    <row r="18" spans="2:6" x14ac:dyDescent="0.35">
      <c r="B18" s="8" t="s">
        <v>20</v>
      </c>
      <c r="C18" s="8" t="s">
        <v>15</v>
      </c>
      <c r="D18" s="8">
        <v>0</v>
      </c>
      <c r="E18" s="8">
        <v>0</v>
      </c>
      <c r="F18" s="10" t="s">
        <v>11</v>
      </c>
    </row>
    <row r="19" spans="2:6" x14ac:dyDescent="0.35">
      <c r="B19" s="8" t="s">
        <v>21</v>
      </c>
      <c r="C19" s="8" t="s">
        <v>15</v>
      </c>
      <c r="D19" s="8">
        <v>0</v>
      </c>
      <c r="E19" s="8">
        <v>0</v>
      </c>
      <c r="F19" s="10" t="s">
        <v>11</v>
      </c>
    </row>
    <row r="20" spans="2:6" x14ac:dyDescent="0.35">
      <c r="B20" s="8" t="s">
        <v>22</v>
      </c>
      <c r="C20" s="8" t="s">
        <v>15</v>
      </c>
      <c r="D20" s="8">
        <v>0</v>
      </c>
      <c r="E20" s="8">
        <v>0</v>
      </c>
      <c r="F20" s="10" t="s">
        <v>11</v>
      </c>
    </row>
    <row r="21" spans="2:6" x14ac:dyDescent="0.35">
      <c r="B21" s="8" t="s">
        <v>23</v>
      </c>
      <c r="C21" s="8" t="s">
        <v>15</v>
      </c>
      <c r="D21" s="8">
        <v>0</v>
      </c>
      <c r="E21" s="8">
        <v>0</v>
      </c>
      <c r="F21" s="10" t="s">
        <v>11</v>
      </c>
    </row>
    <row r="22" spans="2:6" x14ac:dyDescent="0.35">
      <c r="B22" s="8" t="s">
        <v>24</v>
      </c>
      <c r="C22" s="8" t="s">
        <v>15</v>
      </c>
      <c r="D22" s="8">
        <v>0</v>
      </c>
      <c r="E22" s="8">
        <v>0</v>
      </c>
      <c r="F22" s="10" t="s">
        <v>11</v>
      </c>
    </row>
    <row r="23" spans="2:6" x14ac:dyDescent="0.35">
      <c r="B23" s="8" t="s">
        <v>25</v>
      </c>
      <c r="C23" s="8" t="s">
        <v>15</v>
      </c>
      <c r="D23" s="8">
        <v>1</v>
      </c>
      <c r="E23" s="8">
        <v>1</v>
      </c>
      <c r="F23" s="10" t="s">
        <v>11</v>
      </c>
    </row>
    <row r="24" spans="2:6" x14ac:dyDescent="0.35">
      <c r="B24" s="8" t="s">
        <v>26</v>
      </c>
      <c r="C24" s="8" t="s">
        <v>15</v>
      </c>
      <c r="D24" s="8">
        <v>0</v>
      </c>
      <c r="E24" s="8">
        <v>0</v>
      </c>
      <c r="F24" s="10" t="s">
        <v>11</v>
      </c>
    </row>
    <row r="25" spans="2:6" x14ac:dyDescent="0.35">
      <c r="B25" s="8" t="s">
        <v>27</v>
      </c>
      <c r="C25" s="8" t="s">
        <v>15</v>
      </c>
      <c r="D25" s="8">
        <v>0</v>
      </c>
      <c r="E25" s="8">
        <v>0</v>
      </c>
      <c r="F25" s="10" t="s">
        <v>11</v>
      </c>
    </row>
    <row r="26" spans="2:6" x14ac:dyDescent="0.35">
      <c r="B26" s="8" t="s">
        <v>28</v>
      </c>
      <c r="C26" s="8" t="s">
        <v>15</v>
      </c>
      <c r="D26" s="8">
        <v>0</v>
      </c>
      <c r="E26" s="8">
        <v>0</v>
      </c>
      <c r="F26" s="10" t="s">
        <v>11</v>
      </c>
    </row>
    <row r="27" spans="2:6" x14ac:dyDescent="0.35">
      <c r="B27" s="8" t="s">
        <v>29</v>
      </c>
      <c r="C27" s="8" t="s">
        <v>15</v>
      </c>
      <c r="D27" s="8">
        <v>0</v>
      </c>
      <c r="E27" s="8">
        <v>0</v>
      </c>
      <c r="F27" s="10" t="s">
        <v>11</v>
      </c>
    </row>
    <row r="28" spans="2:6" x14ac:dyDescent="0.35">
      <c r="B28" s="8" t="s">
        <v>30</v>
      </c>
      <c r="C28" s="8" t="s">
        <v>15</v>
      </c>
      <c r="D28" s="8">
        <v>0</v>
      </c>
      <c r="E28" s="8">
        <v>0</v>
      </c>
      <c r="F28" s="10" t="s">
        <v>11</v>
      </c>
    </row>
    <row r="29" spans="2:6" x14ac:dyDescent="0.35">
      <c r="B29" s="8" t="s">
        <v>31</v>
      </c>
      <c r="C29" s="8" t="s">
        <v>15</v>
      </c>
      <c r="D29" s="8">
        <v>0</v>
      </c>
      <c r="E29" s="8">
        <v>0</v>
      </c>
      <c r="F29" s="10" t="s">
        <v>11</v>
      </c>
    </row>
    <row r="30" spans="2:6" x14ac:dyDescent="0.35">
      <c r="B30" s="8" t="s">
        <v>32</v>
      </c>
      <c r="C30" s="8" t="s">
        <v>15</v>
      </c>
      <c r="D30" s="8">
        <v>0</v>
      </c>
      <c r="E30" s="8">
        <v>0</v>
      </c>
      <c r="F30" s="10" t="s">
        <v>11</v>
      </c>
    </row>
    <row r="31" spans="2:6" x14ac:dyDescent="0.35">
      <c r="B31" s="8" t="s">
        <v>33</v>
      </c>
      <c r="C31" s="8" t="s">
        <v>15</v>
      </c>
      <c r="D31" s="8">
        <v>0</v>
      </c>
      <c r="E31" s="8">
        <v>0</v>
      </c>
      <c r="F31" s="10" t="s">
        <v>11</v>
      </c>
    </row>
    <row r="32" spans="2:6" x14ac:dyDescent="0.35">
      <c r="B32" s="8" t="s">
        <v>34</v>
      </c>
      <c r="C32" s="8" t="s">
        <v>15</v>
      </c>
      <c r="D32" s="8">
        <v>0</v>
      </c>
      <c r="E32" s="8">
        <v>0</v>
      </c>
      <c r="F32" s="10" t="s">
        <v>11</v>
      </c>
    </row>
    <row r="33" spans="2:6" x14ac:dyDescent="0.35">
      <c r="B33" s="8" t="s">
        <v>35</v>
      </c>
      <c r="C33" s="8" t="s">
        <v>15</v>
      </c>
      <c r="D33" s="8">
        <v>1</v>
      </c>
      <c r="E33" s="8">
        <v>1</v>
      </c>
      <c r="F33" s="10" t="s">
        <v>11</v>
      </c>
    </row>
    <row r="34" spans="2:6" x14ac:dyDescent="0.35">
      <c r="B34" s="8" t="s">
        <v>36</v>
      </c>
      <c r="C34" s="8" t="s">
        <v>15</v>
      </c>
      <c r="D34" s="8">
        <v>0</v>
      </c>
      <c r="E34" s="8">
        <v>0</v>
      </c>
      <c r="F34" s="10" t="s">
        <v>11</v>
      </c>
    </row>
    <row r="35" spans="2:6" x14ac:dyDescent="0.35">
      <c r="B35" s="8" t="s">
        <v>37</v>
      </c>
      <c r="C35" s="8" t="s">
        <v>15</v>
      </c>
      <c r="D35" s="8">
        <v>0</v>
      </c>
      <c r="E35" s="8">
        <v>0</v>
      </c>
      <c r="F35" s="10" t="s">
        <v>11</v>
      </c>
    </row>
    <row r="36" spans="2:6" x14ac:dyDescent="0.35">
      <c r="B36" s="8" t="s">
        <v>38</v>
      </c>
      <c r="C36" s="8" t="s">
        <v>15</v>
      </c>
      <c r="D36" s="8">
        <v>0</v>
      </c>
      <c r="E36" s="8">
        <v>0</v>
      </c>
      <c r="F36" s="10" t="s">
        <v>11</v>
      </c>
    </row>
    <row r="37" spans="2:6" x14ac:dyDescent="0.35">
      <c r="B37" s="8" t="s">
        <v>39</v>
      </c>
      <c r="C37" s="8" t="s">
        <v>15</v>
      </c>
      <c r="D37" s="8">
        <v>0</v>
      </c>
      <c r="E37" s="8">
        <v>0</v>
      </c>
      <c r="F37" s="10" t="s">
        <v>11</v>
      </c>
    </row>
    <row r="38" spans="2:6" x14ac:dyDescent="0.35">
      <c r="B38" s="8" t="s">
        <v>40</v>
      </c>
      <c r="C38" s="8" t="s">
        <v>15</v>
      </c>
      <c r="D38" s="8">
        <v>0</v>
      </c>
      <c r="E38" s="8">
        <v>0</v>
      </c>
      <c r="F38" s="10" t="s">
        <v>11</v>
      </c>
    </row>
    <row r="39" spans="2:6" x14ac:dyDescent="0.35">
      <c r="B39" s="8" t="s">
        <v>41</v>
      </c>
      <c r="C39" s="8" t="s">
        <v>15</v>
      </c>
      <c r="D39" s="8">
        <v>0</v>
      </c>
      <c r="E39" s="8">
        <v>0</v>
      </c>
      <c r="F39" s="10" t="s">
        <v>11</v>
      </c>
    </row>
    <row r="40" spans="2:6" x14ac:dyDescent="0.35">
      <c r="B40" s="8" t="s">
        <v>42</v>
      </c>
      <c r="C40" s="8" t="s">
        <v>15</v>
      </c>
      <c r="D40" s="8">
        <v>0</v>
      </c>
      <c r="E40" s="8">
        <v>0</v>
      </c>
      <c r="F40" s="10" t="s">
        <v>11</v>
      </c>
    </row>
    <row r="41" spans="2:6" x14ac:dyDescent="0.35">
      <c r="B41" s="8" t="s">
        <v>43</v>
      </c>
      <c r="C41" s="8" t="s">
        <v>15</v>
      </c>
      <c r="D41" s="8">
        <v>0</v>
      </c>
      <c r="E41" s="8">
        <v>0</v>
      </c>
      <c r="F41" s="10" t="s">
        <v>11</v>
      </c>
    </row>
    <row r="42" spans="2:6" x14ac:dyDescent="0.35">
      <c r="B42" s="8" t="s">
        <v>44</v>
      </c>
      <c r="C42" s="8" t="s">
        <v>15</v>
      </c>
      <c r="D42" s="8">
        <v>0</v>
      </c>
      <c r="E42" s="8">
        <v>0</v>
      </c>
      <c r="F42" s="10" t="s">
        <v>11</v>
      </c>
    </row>
    <row r="43" spans="2:6" x14ac:dyDescent="0.35">
      <c r="B43" s="8" t="s">
        <v>45</v>
      </c>
      <c r="C43" s="8" t="s">
        <v>15</v>
      </c>
      <c r="D43" s="8">
        <v>1</v>
      </c>
      <c r="E43" s="8">
        <v>1</v>
      </c>
      <c r="F43" s="10" t="s">
        <v>11</v>
      </c>
    </row>
    <row r="44" spans="2:6" x14ac:dyDescent="0.35">
      <c r="B44" s="8" t="s">
        <v>46</v>
      </c>
      <c r="C44" s="8" t="s">
        <v>15</v>
      </c>
      <c r="D44" s="8">
        <v>0</v>
      </c>
      <c r="E44" s="8">
        <v>0</v>
      </c>
      <c r="F44" s="10" t="s">
        <v>11</v>
      </c>
    </row>
    <row r="45" spans="2:6" x14ac:dyDescent="0.35">
      <c r="B45" s="8" t="s">
        <v>47</v>
      </c>
      <c r="C45" s="8" t="s">
        <v>15</v>
      </c>
      <c r="D45" s="8">
        <v>0</v>
      </c>
      <c r="E45" s="8">
        <v>0</v>
      </c>
      <c r="F45" s="10" t="s">
        <v>11</v>
      </c>
    </row>
    <row r="46" spans="2:6" x14ac:dyDescent="0.35">
      <c r="B46" s="8" t="s">
        <v>48</v>
      </c>
      <c r="C46" s="8" t="s">
        <v>15</v>
      </c>
      <c r="D46" s="8">
        <v>0</v>
      </c>
      <c r="E46" s="8">
        <v>0</v>
      </c>
      <c r="F46" s="10" t="s">
        <v>11</v>
      </c>
    </row>
    <row r="47" spans="2:6" x14ac:dyDescent="0.35">
      <c r="B47" s="8" t="s">
        <v>49</v>
      </c>
      <c r="C47" s="8" t="s">
        <v>15</v>
      </c>
      <c r="D47" s="8">
        <v>0</v>
      </c>
      <c r="E47" s="8">
        <v>0</v>
      </c>
      <c r="F47" s="10" t="s">
        <v>11</v>
      </c>
    </row>
    <row r="48" spans="2:6" x14ac:dyDescent="0.35">
      <c r="B48" s="8" t="s">
        <v>50</v>
      </c>
      <c r="C48" s="8" t="s">
        <v>15</v>
      </c>
      <c r="D48" s="8">
        <v>0</v>
      </c>
      <c r="E48" s="8">
        <v>0</v>
      </c>
      <c r="F48" s="10" t="s">
        <v>11</v>
      </c>
    </row>
    <row r="49" spans="2:6" x14ac:dyDescent="0.35">
      <c r="B49" s="8" t="s">
        <v>51</v>
      </c>
      <c r="C49" s="8" t="s">
        <v>15</v>
      </c>
      <c r="D49" s="8">
        <v>0</v>
      </c>
      <c r="E49" s="8">
        <v>0</v>
      </c>
      <c r="F49" s="10" t="s">
        <v>11</v>
      </c>
    </row>
    <row r="50" spans="2:6" x14ac:dyDescent="0.35">
      <c r="B50" s="8" t="s">
        <v>52</v>
      </c>
      <c r="C50" s="8" t="s">
        <v>15</v>
      </c>
      <c r="D50" s="8">
        <v>0</v>
      </c>
      <c r="E50" s="8">
        <v>0</v>
      </c>
      <c r="F50" s="10" t="s">
        <v>11</v>
      </c>
    </row>
    <row r="51" spans="2:6" x14ac:dyDescent="0.35">
      <c r="B51" s="8" t="s">
        <v>53</v>
      </c>
      <c r="C51" s="8" t="s">
        <v>15</v>
      </c>
      <c r="D51" s="8">
        <v>0</v>
      </c>
      <c r="E51" s="8">
        <v>0</v>
      </c>
      <c r="F51" s="10" t="s">
        <v>11</v>
      </c>
    </row>
    <row r="52" spans="2:6" x14ac:dyDescent="0.35">
      <c r="B52" s="8" t="s">
        <v>54</v>
      </c>
      <c r="C52" s="8" t="s">
        <v>15</v>
      </c>
      <c r="D52" s="8">
        <v>0</v>
      </c>
      <c r="E52" s="8">
        <v>0</v>
      </c>
      <c r="F52" s="10" t="s">
        <v>11</v>
      </c>
    </row>
    <row r="53" spans="2:6" x14ac:dyDescent="0.35">
      <c r="B53" s="8" t="s">
        <v>55</v>
      </c>
      <c r="C53" s="8" t="s">
        <v>15</v>
      </c>
      <c r="D53" s="8">
        <v>1</v>
      </c>
      <c r="E53" s="8">
        <v>1</v>
      </c>
      <c r="F53" s="10" t="s">
        <v>11</v>
      </c>
    </row>
    <row r="54" spans="2:6" x14ac:dyDescent="0.35">
      <c r="B54" s="8" t="s">
        <v>56</v>
      </c>
      <c r="C54" s="8" t="s">
        <v>15</v>
      </c>
      <c r="D54" s="8">
        <v>0</v>
      </c>
      <c r="E54" s="8">
        <v>0</v>
      </c>
      <c r="F54" s="10" t="s">
        <v>11</v>
      </c>
    </row>
    <row r="55" spans="2:6" x14ac:dyDescent="0.35">
      <c r="B55" s="8" t="s">
        <v>57</v>
      </c>
      <c r="C55" s="8" t="s">
        <v>15</v>
      </c>
      <c r="D55" s="8">
        <v>0</v>
      </c>
      <c r="E55" s="8">
        <v>0</v>
      </c>
      <c r="F55" s="10" t="s">
        <v>11</v>
      </c>
    </row>
    <row r="56" spans="2:6" x14ac:dyDescent="0.35">
      <c r="B56" s="8" t="s">
        <v>58</v>
      </c>
      <c r="C56" s="8" t="s">
        <v>15</v>
      </c>
      <c r="D56" s="8">
        <v>0</v>
      </c>
      <c r="E56" s="8">
        <v>0</v>
      </c>
      <c r="F56" s="10" t="s">
        <v>11</v>
      </c>
    </row>
    <row r="57" spans="2:6" x14ac:dyDescent="0.35">
      <c r="B57" s="8" t="s">
        <v>59</v>
      </c>
      <c r="C57" s="8" t="s">
        <v>15</v>
      </c>
      <c r="D57" s="8">
        <v>0</v>
      </c>
      <c r="E57" s="8">
        <v>0</v>
      </c>
      <c r="F57" s="10" t="s">
        <v>11</v>
      </c>
    </row>
    <row r="58" spans="2:6" x14ac:dyDescent="0.35">
      <c r="B58" s="8" t="s">
        <v>60</v>
      </c>
      <c r="C58" s="8" t="s">
        <v>15</v>
      </c>
      <c r="D58" s="8">
        <v>0</v>
      </c>
      <c r="E58" s="8">
        <v>0</v>
      </c>
      <c r="F58" s="10" t="s">
        <v>11</v>
      </c>
    </row>
    <row r="59" spans="2:6" x14ac:dyDescent="0.35">
      <c r="B59" s="8" t="s">
        <v>61</v>
      </c>
      <c r="C59" s="8" t="s">
        <v>15</v>
      </c>
      <c r="D59" s="8">
        <v>0</v>
      </c>
      <c r="E59" s="8">
        <v>0</v>
      </c>
      <c r="F59" s="10" t="s">
        <v>11</v>
      </c>
    </row>
    <row r="60" spans="2:6" x14ac:dyDescent="0.35">
      <c r="B60" s="8" t="s">
        <v>62</v>
      </c>
      <c r="C60" s="8" t="s">
        <v>15</v>
      </c>
      <c r="D60" s="8">
        <v>0</v>
      </c>
      <c r="E60" s="8">
        <v>0</v>
      </c>
      <c r="F60" s="10" t="s">
        <v>11</v>
      </c>
    </row>
    <row r="61" spans="2:6" x14ac:dyDescent="0.35">
      <c r="B61" s="8" t="s">
        <v>63</v>
      </c>
      <c r="C61" s="8" t="s">
        <v>15</v>
      </c>
      <c r="D61" s="8">
        <v>0</v>
      </c>
      <c r="E61" s="8">
        <v>0</v>
      </c>
      <c r="F61" s="10" t="s">
        <v>11</v>
      </c>
    </row>
    <row r="62" spans="2:6" x14ac:dyDescent="0.35">
      <c r="B62" s="8" t="s">
        <v>64</v>
      </c>
      <c r="C62" s="8" t="s">
        <v>15</v>
      </c>
      <c r="D62" s="8">
        <v>0</v>
      </c>
      <c r="E62" s="8">
        <v>0</v>
      </c>
      <c r="F62" s="10" t="s">
        <v>11</v>
      </c>
    </row>
    <row r="63" spans="2:6" x14ac:dyDescent="0.35">
      <c r="B63" s="8" t="s">
        <v>65</v>
      </c>
      <c r="C63" s="8" t="s">
        <v>15</v>
      </c>
      <c r="D63" s="8">
        <v>1</v>
      </c>
      <c r="E63" s="8">
        <v>1</v>
      </c>
      <c r="F63" s="10" t="s">
        <v>11</v>
      </c>
    </row>
    <row r="64" spans="2:6" x14ac:dyDescent="0.35">
      <c r="B64" s="8" t="s">
        <v>66</v>
      </c>
      <c r="C64" s="8" t="s">
        <v>15</v>
      </c>
      <c r="D64" s="8">
        <v>0</v>
      </c>
      <c r="E64" s="8">
        <v>0</v>
      </c>
      <c r="F64" s="10" t="s">
        <v>11</v>
      </c>
    </row>
    <row r="65" spans="2:6" x14ac:dyDescent="0.35">
      <c r="B65" s="8" t="s">
        <v>67</v>
      </c>
      <c r="C65" s="8" t="s">
        <v>15</v>
      </c>
      <c r="D65" s="8">
        <v>0</v>
      </c>
      <c r="E65" s="8">
        <v>0</v>
      </c>
      <c r="F65" s="10" t="s">
        <v>11</v>
      </c>
    </row>
    <row r="66" spans="2:6" x14ac:dyDescent="0.35">
      <c r="B66" s="8" t="s">
        <v>68</v>
      </c>
      <c r="C66" s="8" t="s">
        <v>15</v>
      </c>
      <c r="D66" s="8">
        <v>0</v>
      </c>
      <c r="E66" s="8">
        <v>0</v>
      </c>
      <c r="F66" s="10" t="s">
        <v>11</v>
      </c>
    </row>
    <row r="67" spans="2:6" x14ac:dyDescent="0.35">
      <c r="B67" s="8" t="s">
        <v>69</v>
      </c>
      <c r="C67" s="8" t="s">
        <v>15</v>
      </c>
      <c r="D67" s="8">
        <v>0</v>
      </c>
      <c r="E67" s="8">
        <v>0</v>
      </c>
      <c r="F67" s="10" t="s">
        <v>11</v>
      </c>
    </row>
    <row r="68" spans="2:6" x14ac:dyDescent="0.35">
      <c r="B68" s="8" t="s">
        <v>70</v>
      </c>
      <c r="C68" s="8" t="s">
        <v>15</v>
      </c>
      <c r="D68" s="8">
        <v>0</v>
      </c>
      <c r="E68" s="8">
        <v>0</v>
      </c>
      <c r="F68" s="10" t="s">
        <v>11</v>
      </c>
    </row>
    <row r="69" spans="2:6" x14ac:dyDescent="0.35">
      <c r="B69" s="8" t="s">
        <v>71</v>
      </c>
      <c r="C69" s="8" t="s">
        <v>15</v>
      </c>
      <c r="D69" s="8">
        <v>0</v>
      </c>
      <c r="E69" s="8">
        <v>0</v>
      </c>
      <c r="F69" s="10" t="s">
        <v>11</v>
      </c>
    </row>
    <row r="70" spans="2:6" x14ac:dyDescent="0.35">
      <c r="B70" s="8" t="s">
        <v>72</v>
      </c>
      <c r="C70" s="8" t="s">
        <v>15</v>
      </c>
      <c r="D70" s="8">
        <v>0</v>
      </c>
      <c r="E70" s="8">
        <v>0</v>
      </c>
      <c r="F70" s="10" t="s">
        <v>11</v>
      </c>
    </row>
    <row r="71" spans="2:6" x14ac:dyDescent="0.35">
      <c r="B71" s="8" t="s">
        <v>73</v>
      </c>
      <c r="C71" s="8" t="s">
        <v>15</v>
      </c>
      <c r="D71" s="8">
        <v>0</v>
      </c>
      <c r="E71" s="8">
        <v>0</v>
      </c>
      <c r="F71" s="10" t="s">
        <v>11</v>
      </c>
    </row>
    <row r="72" spans="2:6" x14ac:dyDescent="0.35">
      <c r="B72" s="8" t="s">
        <v>74</v>
      </c>
      <c r="C72" s="8" t="s">
        <v>15</v>
      </c>
      <c r="D72" s="8">
        <v>0</v>
      </c>
      <c r="E72" s="8">
        <v>0</v>
      </c>
      <c r="F72" s="10" t="s">
        <v>11</v>
      </c>
    </row>
    <row r="73" spans="2:6" x14ac:dyDescent="0.35">
      <c r="B73" s="8" t="s">
        <v>75</v>
      </c>
      <c r="C73" s="8" t="s">
        <v>15</v>
      </c>
      <c r="D73" s="8">
        <v>1</v>
      </c>
      <c r="E73" s="8">
        <v>1</v>
      </c>
      <c r="F73" s="10" t="s">
        <v>11</v>
      </c>
    </row>
    <row r="74" spans="2:6" x14ac:dyDescent="0.35">
      <c r="B74" s="8" t="s">
        <v>76</v>
      </c>
      <c r="C74" s="8" t="s">
        <v>15</v>
      </c>
      <c r="D74" s="8">
        <v>0</v>
      </c>
      <c r="E74" s="8">
        <v>0</v>
      </c>
      <c r="F74" s="10" t="s">
        <v>11</v>
      </c>
    </row>
    <row r="75" spans="2:6" x14ac:dyDescent="0.35">
      <c r="B75" s="8" t="s">
        <v>77</v>
      </c>
      <c r="C75" s="8" t="s">
        <v>15</v>
      </c>
      <c r="D75" s="8">
        <v>0</v>
      </c>
      <c r="E75" s="8">
        <v>0</v>
      </c>
      <c r="F75" s="10" t="s">
        <v>11</v>
      </c>
    </row>
    <row r="76" spans="2:6" x14ac:dyDescent="0.35">
      <c r="B76" s="8" t="s">
        <v>78</v>
      </c>
      <c r="C76" s="8" t="s">
        <v>15</v>
      </c>
      <c r="D76" s="8">
        <v>0</v>
      </c>
      <c r="E76" s="8">
        <v>0</v>
      </c>
      <c r="F76" s="10" t="s">
        <v>11</v>
      </c>
    </row>
    <row r="77" spans="2:6" x14ac:dyDescent="0.35">
      <c r="B77" s="8" t="s">
        <v>79</v>
      </c>
      <c r="C77" s="8" t="s">
        <v>15</v>
      </c>
      <c r="D77" s="8">
        <v>0</v>
      </c>
      <c r="E77" s="8">
        <v>0</v>
      </c>
      <c r="F77" s="10" t="s">
        <v>11</v>
      </c>
    </row>
    <row r="78" spans="2:6" x14ac:dyDescent="0.35">
      <c r="B78" s="8" t="s">
        <v>80</v>
      </c>
      <c r="C78" s="8" t="s">
        <v>15</v>
      </c>
      <c r="D78" s="8">
        <v>0</v>
      </c>
      <c r="E78" s="8">
        <v>0</v>
      </c>
      <c r="F78" s="10" t="s">
        <v>11</v>
      </c>
    </row>
    <row r="79" spans="2:6" x14ac:dyDescent="0.35">
      <c r="B79" s="8" t="s">
        <v>81</v>
      </c>
      <c r="C79" s="8" t="s">
        <v>15</v>
      </c>
      <c r="D79" s="8">
        <v>0</v>
      </c>
      <c r="E79" s="8">
        <v>0</v>
      </c>
      <c r="F79" s="10" t="s">
        <v>11</v>
      </c>
    </row>
    <row r="80" spans="2:6" x14ac:dyDescent="0.35">
      <c r="B80" s="8" t="s">
        <v>82</v>
      </c>
      <c r="C80" s="8" t="s">
        <v>15</v>
      </c>
      <c r="D80" s="8">
        <v>0</v>
      </c>
      <c r="E80" s="8">
        <v>0</v>
      </c>
      <c r="F80" s="10" t="s">
        <v>11</v>
      </c>
    </row>
    <row r="81" spans="1:6" x14ac:dyDescent="0.35">
      <c r="B81" s="8" t="s">
        <v>83</v>
      </c>
      <c r="C81" s="8" t="s">
        <v>15</v>
      </c>
      <c r="D81" s="8">
        <v>0</v>
      </c>
      <c r="E81" s="8">
        <v>0</v>
      </c>
      <c r="F81" s="10" t="s">
        <v>11</v>
      </c>
    </row>
    <row r="82" spans="1:6" x14ac:dyDescent="0.35">
      <c r="B82" s="8" t="s">
        <v>84</v>
      </c>
      <c r="C82" s="8" t="s">
        <v>15</v>
      </c>
      <c r="D82" s="8">
        <v>0</v>
      </c>
      <c r="E82" s="8">
        <v>0</v>
      </c>
      <c r="F82" s="10" t="s">
        <v>11</v>
      </c>
    </row>
    <row r="83" spans="1:6" x14ac:dyDescent="0.35">
      <c r="B83" s="8" t="s">
        <v>85</v>
      </c>
      <c r="C83" s="8" t="s">
        <v>15</v>
      </c>
      <c r="D83" s="8">
        <v>1</v>
      </c>
      <c r="E83" s="8">
        <v>1</v>
      </c>
      <c r="F83" s="10" t="s">
        <v>11</v>
      </c>
    </row>
    <row r="84" spans="1:6" x14ac:dyDescent="0.35">
      <c r="B84" s="8" t="s">
        <v>86</v>
      </c>
      <c r="C84" s="8" t="s">
        <v>15</v>
      </c>
      <c r="D84" s="8">
        <v>0</v>
      </c>
      <c r="E84" s="8">
        <v>0</v>
      </c>
      <c r="F84" s="10" t="s">
        <v>11</v>
      </c>
    </row>
    <row r="85" spans="1:6" x14ac:dyDescent="0.35">
      <c r="B85" s="8" t="s">
        <v>87</v>
      </c>
      <c r="C85" s="8" t="s">
        <v>15</v>
      </c>
      <c r="D85" s="8">
        <v>0</v>
      </c>
      <c r="E85" s="8">
        <v>0</v>
      </c>
      <c r="F85" s="10" t="s">
        <v>11</v>
      </c>
    </row>
    <row r="86" spans="1:6" x14ac:dyDescent="0.35">
      <c r="B86" s="8" t="s">
        <v>88</v>
      </c>
      <c r="C86" s="8" t="s">
        <v>15</v>
      </c>
      <c r="D86" s="8">
        <v>0</v>
      </c>
      <c r="E86" s="8">
        <v>0</v>
      </c>
      <c r="F86" s="10" t="s">
        <v>11</v>
      </c>
    </row>
    <row r="87" spans="1:6" x14ac:dyDescent="0.35">
      <c r="B87" s="8" t="s">
        <v>89</v>
      </c>
      <c r="C87" s="8" t="s">
        <v>15</v>
      </c>
      <c r="D87" s="8">
        <v>0</v>
      </c>
      <c r="E87" s="8">
        <v>0</v>
      </c>
      <c r="F87" s="10" t="s">
        <v>11</v>
      </c>
    </row>
    <row r="88" spans="1:6" x14ac:dyDescent="0.35">
      <c r="B88" s="8" t="s">
        <v>90</v>
      </c>
      <c r="C88" s="8" t="s">
        <v>15</v>
      </c>
      <c r="D88" s="8">
        <v>0</v>
      </c>
      <c r="E88" s="8">
        <v>0</v>
      </c>
      <c r="F88" s="10" t="s">
        <v>11</v>
      </c>
    </row>
    <row r="89" spans="1:6" x14ac:dyDescent="0.35">
      <c r="B89" s="8" t="s">
        <v>91</v>
      </c>
      <c r="C89" s="8" t="s">
        <v>15</v>
      </c>
      <c r="D89" s="8">
        <v>0</v>
      </c>
      <c r="E89" s="8">
        <v>0</v>
      </c>
      <c r="F89" s="10" t="s">
        <v>11</v>
      </c>
    </row>
    <row r="90" spans="1:6" x14ac:dyDescent="0.35">
      <c r="B90" s="8" t="s">
        <v>92</v>
      </c>
      <c r="C90" s="8" t="s">
        <v>15</v>
      </c>
      <c r="D90" s="8">
        <v>0</v>
      </c>
      <c r="E90" s="8">
        <v>0</v>
      </c>
      <c r="F90" s="10" t="s">
        <v>11</v>
      </c>
    </row>
    <row r="91" spans="1:6" x14ac:dyDescent="0.35">
      <c r="B91" s="8" t="s">
        <v>93</v>
      </c>
      <c r="C91" s="8" t="s">
        <v>15</v>
      </c>
      <c r="D91" s="8">
        <v>0</v>
      </c>
      <c r="E91" s="8">
        <v>0</v>
      </c>
      <c r="F91" s="10" t="s">
        <v>11</v>
      </c>
    </row>
    <row r="92" spans="1:6" x14ac:dyDescent="0.35">
      <c r="B92" s="8" t="s">
        <v>94</v>
      </c>
      <c r="C92" s="8" t="s">
        <v>15</v>
      </c>
      <c r="D92" s="8">
        <v>0</v>
      </c>
      <c r="E92" s="8">
        <v>0</v>
      </c>
      <c r="F92" s="10" t="s">
        <v>11</v>
      </c>
    </row>
    <row r="93" spans="1:6" ht="15" thickBot="1" x14ac:dyDescent="0.4">
      <c r="B93" s="6" t="s">
        <v>95</v>
      </c>
      <c r="C93" s="6" t="s">
        <v>15</v>
      </c>
      <c r="D93" s="6">
        <v>1</v>
      </c>
      <c r="E93" s="6">
        <v>1</v>
      </c>
      <c r="F93" s="9" t="s">
        <v>11</v>
      </c>
    </row>
    <row r="96" spans="1:6" ht="15" thickBot="1" x14ac:dyDescent="0.4">
      <c r="A96" t="s">
        <v>96</v>
      </c>
    </row>
    <row r="97" spans="2:6" ht="15" thickBot="1" x14ac:dyDescent="0.4">
      <c r="B97" s="7" t="s">
        <v>5</v>
      </c>
      <c r="C97" s="7" t="s">
        <v>6</v>
      </c>
      <c r="D97" s="7" t="s">
        <v>97</v>
      </c>
      <c r="E97" s="7" t="s">
        <v>98</v>
      </c>
      <c r="F97" s="7" t="s">
        <v>9</v>
      </c>
    </row>
    <row r="98" spans="2:6" x14ac:dyDescent="0.35">
      <c r="B98" s="8" t="s">
        <v>99</v>
      </c>
      <c r="C98" s="8" t="s">
        <v>15</v>
      </c>
      <c r="D98" s="8">
        <v>5.4359999999999999</v>
      </c>
      <c r="E98" s="8" t="s">
        <v>100</v>
      </c>
      <c r="F98" s="10" t="s">
        <v>11</v>
      </c>
    </row>
    <row r="99" spans="2:6" x14ac:dyDescent="0.35">
      <c r="B99" s="8" t="s">
        <v>102</v>
      </c>
      <c r="C99" s="8" t="s">
        <v>15</v>
      </c>
      <c r="D99" s="8">
        <v>0.41399999999999998</v>
      </c>
      <c r="E99" s="8" t="s">
        <v>103</v>
      </c>
      <c r="F99" s="10" t="s">
        <v>11</v>
      </c>
    </row>
    <row r="100" spans="2:6" x14ac:dyDescent="0.35">
      <c r="B100" s="8" t="s">
        <v>104</v>
      </c>
      <c r="C100" s="8" t="s">
        <v>15</v>
      </c>
      <c r="D100" s="8">
        <v>5.6360000000000001</v>
      </c>
      <c r="E100" s="8" t="s">
        <v>105</v>
      </c>
      <c r="F100" s="10" t="s">
        <v>11</v>
      </c>
    </row>
    <row r="101" spans="2:6" x14ac:dyDescent="0.35">
      <c r="B101" s="8" t="s">
        <v>106</v>
      </c>
      <c r="C101" s="8" t="s">
        <v>15</v>
      </c>
      <c r="D101" s="8">
        <v>1.46</v>
      </c>
      <c r="E101" s="8" t="s">
        <v>107</v>
      </c>
      <c r="F101" s="10" t="s">
        <v>11</v>
      </c>
    </row>
    <row r="102" spans="2:6" x14ac:dyDescent="0.35">
      <c r="B102" s="8" t="s">
        <v>108</v>
      </c>
      <c r="C102" s="8" t="s">
        <v>15</v>
      </c>
      <c r="D102" s="8">
        <v>4.3179999999999996</v>
      </c>
      <c r="E102" s="8" t="s">
        <v>109</v>
      </c>
      <c r="F102" s="10" t="s">
        <v>11</v>
      </c>
    </row>
    <row r="103" spans="2:6" x14ac:dyDescent="0.35">
      <c r="B103" s="8" t="s">
        <v>110</v>
      </c>
      <c r="C103" s="8" t="s">
        <v>15</v>
      </c>
      <c r="D103" s="8">
        <v>5.0359999999999996</v>
      </c>
      <c r="E103" s="8" t="s">
        <v>111</v>
      </c>
      <c r="F103" s="10" t="s">
        <v>11</v>
      </c>
    </row>
    <row r="104" spans="2:6" x14ac:dyDescent="0.35">
      <c r="B104" s="8" t="s">
        <v>112</v>
      </c>
      <c r="C104" s="8" t="s">
        <v>15</v>
      </c>
      <c r="D104" s="8">
        <v>3.492</v>
      </c>
      <c r="E104" s="8" t="s">
        <v>113</v>
      </c>
      <c r="F104" s="10" t="s">
        <v>11</v>
      </c>
    </row>
    <row r="105" spans="2:6" x14ac:dyDescent="0.35">
      <c r="B105" s="8" t="s">
        <v>114</v>
      </c>
      <c r="C105" s="8" t="s">
        <v>15</v>
      </c>
      <c r="D105" s="8">
        <v>4.2060000000000004</v>
      </c>
      <c r="E105" s="8" t="s">
        <v>115</v>
      </c>
      <c r="F105" s="10" t="s">
        <v>11</v>
      </c>
    </row>
    <row r="106" spans="2:6" x14ac:dyDescent="0.35">
      <c r="B106" s="8" t="s">
        <v>116</v>
      </c>
      <c r="C106" s="8" t="s">
        <v>15</v>
      </c>
      <c r="D106" s="8">
        <v>3.516</v>
      </c>
      <c r="E106" s="8" t="s">
        <v>117</v>
      </c>
      <c r="F106" s="10" t="s">
        <v>11</v>
      </c>
    </row>
    <row r="107" spans="2:6" x14ac:dyDescent="0.35">
      <c r="B107" s="8" t="s">
        <v>118</v>
      </c>
      <c r="C107" s="8"/>
      <c r="D107" s="8">
        <v>1</v>
      </c>
      <c r="E107" s="8" t="s">
        <v>119</v>
      </c>
      <c r="F107" s="10" t="s">
        <v>11</v>
      </c>
    </row>
    <row r="108" spans="2:6" x14ac:dyDescent="0.35">
      <c r="B108" s="8" t="s">
        <v>120</v>
      </c>
      <c r="C108" s="8"/>
      <c r="D108" s="8">
        <v>1</v>
      </c>
      <c r="E108" s="8" t="s">
        <v>121</v>
      </c>
      <c r="F108" s="10" t="s">
        <v>11</v>
      </c>
    </row>
    <row r="109" spans="2:6" x14ac:dyDescent="0.35">
      <c r="B109" s="8" t="s">
        <v>122</v>
      </c>
      <c r="C109" s="8"/>
      <c r="D109" s="8">
        <v>1</v>
      </c>
      <c r="E109" s="8" t="s">
        <v>123</v>
      </c>
      <c r="F109" s="10" t="s">
        <v>11</v>
      </c>
    </row>
    <row r="110" spans="2:6" x14ac:dyDescent="0.35">
      <c r="B110" s="8" t="s">
        <v>124</v>
      </c>
      <c r="C110" s="8"/>
      <c r="D110" s="8">
        <v>1</v>
      </c>
      <c r="E110" s="8" t="s">
        <v>125</v>
      </c>
      <c r="F110" s="10" t="s">
        <v>11</v>
      </c>
    </row>
    <row r="111" spans="2:6" x14ac:dyDescent="0.35">
      <c r="B111" s="8" t="s">
        <v>126</v>
      </c>
      <c r="C111" s="8"/>
      <c r="D111" s="8">
        <v>1</v>
      </c>
      <c r="E111" s="8" t="s">
        <v>127</v>
      </c>
      <c r="F111" s="10" t="s">
        <v>11</v>
      </c>
    </row>
    <row r="112" spans="2:6" x14ac:dyDescent="0.35">
      <c r="B112" s="8" t="s">
        <v>128</v>
      </c>
      <c r="C112" s="8"/>
      <c r="D112" s="8">
        <v>1</v>
      </c>
      <c r="E112" s="8" t="s">
        <v>129</v>
      </c>
      <c r="F112" s="10" t="s">
        <v>11</v>
      </c>
    </row>
    <row r="113" spans="2:6" x14ac:dyDescent="0.35">
      <c r="B113" s="8" t="s">
        <v>130</v>
      </c>
      <c r="C113" s="8"/>
      <c r="D113" s="8">
        <v>1</v>
      </c>
      <c r="E113" s="8" t="s">
        <v>131</v>
      </c>
      <c r="F113" s="10" t="s">
        <v>11</v>
      </c>
    </row>
    <row r="114" spans="2:6" x14ac:dyDescent="0.35">
      <c r="B114" s="8" t="s">
        <v>132</v>
      </c>
      <c r="C114" s="8"/>
      <c r="D114" s="8">
        <v>1</v>
      </c>
      <c r="E114" s="8" t="s">
        <v>133</v>
      </c>
      <c r="F114" s="10" t="s">
        <v>11</v>
      </c>
    </row>
    <row r="115" spans="2:6" x14ac:dyDescent="0.35">
      <c r="B115" s="8" t="s">
        <v>134</v>
      </c>
      <c r="C115" s="8"/>
      <c r="D115" s="8">
        <v>1</v>
      </c>
      <c r="E115" s="8" t="s">
        <v>135</v>
      </c>
      <c r="F115" s="10" t="s">
        <v>11</v>
      </c>
    </row>
    <row r="116" spans="2:6" x14ac:dyDescent="0.35">
      <c r="B116" s="8" t="s">
        <v>136</v>
      </c>
      <c r="C116" s="8" t="s">
        <v>137</v>
      </c>
      <c r="D116" s="8">
        <v>33.514000000000003</v>
      </c>
      <c r="E116" s="8" t="s">
        <v>138</v>
      </c>
      <c r="F116" s="10" t="s">
        <v>11</v>
      </c>
    </row>
    <row r="117" spans="2:6" ht="15" thickBot="1" x14ac:dyDescent="0.4">
      <c r="B117" s="6" t="s">
        <v>136</v>
      </c>
      <c r="C117" s="6" t="s">
        <v>137</v>
      </c>
      <c r="D117" s="6">
        <v>33.514000000000003</v>
      </c>
      <c r="E117" s="6" t="s">
        <v>139</v>
      </c>
      <c r="F117" s="9" t="s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7B83-048B-45DE-9CB6-8D289114D990}">
  <dimension ref="A1:F144"/>
  <sheetViews>
    <sheetView showGridLines="0" topLeftCell="A31" workbookViewId="0"/>
  </sheetViews>
  <sheetFormatPr defaultRowHeight="14.5" x14ac:dyDescent="0.35"/>
  <cols>
    <col min="1" max="1" width="2.26953125" customWidth="1"/>
    <col min="2" max="2" width="6.81640625" bestFit="1" customWidth="1"/>
    <col min="3" max="3" width="11.7265625" bestFit="1" customWidth="1"/>
    <col min="4" max="5" width="13.7265625" bestFit="1" customWidth="1"/>
    <col min="6" max="6" width="14.7265625" bestFit="1" customWidth="1"/>
  </cols>
  <sheetData>
    <row r="1" spans="1:6" x14ac:dyDescent="0.35">
      <c r="A1" s="5" t="s">
        <v>1</v>
      </c>
    </row>
    <row r="2" spans="1:6" x14ac:dyDescent="0.35">
      <c r="A2" s="5" t="s">
        <v>142</v>
      </c>
    </row>
    <row r="3" spans="1:6" x14ac:dyDescent="0.35">
      <c r="A3" s="5" t="s">
        <v>143</v>
      </c>
    </row>
    <row r="6" spans="1:6" ht="15" thickBot="1" x14ac:dyDescent="0.4">
      <c r="A6" t="s">
        <v>4</v>
      </c>
    </row>
    <row r="7" spans="1:6" ht="15" thickBot="1" x14ac:dyDescent="0.4"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</row>
    <row r="8" spans="1:6" ht="15" thickBot="1" x14ac:dyDescent="0.4">
      <c r="B8" s="6" t="s">
        <v>144</v>
      </c>
      <c r="C8" s="6"/>
      <c r="D8" s="6">
        <v>72.430000000000021</v>
      </c>
      <c r="E8" s="6">
        <v>72.430000000000021</v>
      </c>
      <c r="F8" s="9" t="s">
        <v>11</v>
      </c>
    </row>
    <row r="11" spans="1:6" ht="15" thickBot="1" x14ac:dyDescent="0.4">
      <c r="A11" t="s">
        <v>12</v>
      </c>
    </row>
    <row r="12" spans="1:6" ht="15" thickBot="1" x14ac:dyDescent="0.4">
      <c r="B12" s="7" t="s">
        <v>5</v>
      </c>
      <c r="C12" s="7" t="s">
        <v>6</v>
      </c>
      <c r="D12" s="7" t="s">
        <v>7</v>
      </c>
      <c r="E12" s="7" t="s">
        <v>8</v>
      </c>
      <c r="F12" s="7" t="s">
        <v>13</v>
      </c>
    </row>
    <row r="13" spans="1:6" x14ac:dyDescent="0.35">
      <c r="B13" s="8" t="s">
        <v>24</v>
      </c>
      <c r="C13" s="8" t="s">
        <v>15</v>
      </c>
      <c r="D13" s="8">
        <v>0</v>
      </c>
      <c r="E13" s="8">
        <v>0</v>
      </c>
      <c r="F13" s="10" t="s">
        <v>11</v>
      </c>
    </row>
    <row r="14" spans="1:6" x14ac:dyDescent="0.35">
      <c r="B14" s="8" t="s">
        <v>25</v>
      </c>
      <c r="C14" s="8" t="s">
        <v>15</v>
      </c>
      <c r="D14" s="8">
        <v>0</v>
      </c>
      <c r="E14" s="8">
        <v>0</v>
      </c>
      <c r="F14" s="10" t="s">
        <v>11</v>
      </c>
    </row>
    <row r="15" spans="1:6" x14ac:dyDescent="0.35">
      <c r="B15" s="8" t="s">
        <v>26</v>
      </c>
      <c r="C15" s="8" t="s">
        <v>15</v>
      </c>
      <c r="D15" s="8">
        <v>0</v>
      </c>
      <c r="E15" s="8">
        <v>0</v>
      </c>
      <c r="F15" s="10" t="s">
        <v>11</v>
      </c>
    </row>
    <row r="16" spans="1:6" x14ac:dyDescent="0.35">
      <c r="B16" s="8" t="s">
        <v>27</v>
      </c>
      <c r="C16" s="8" t="s">
        <v>15</v>
      </c>
      <c r="D16" s="8">
        <v>0</v>
      </c>
      <c r="E16" s="8">
        <v>0</v>
      </c>
      <c r="F16" s="10" t="s">
        <v>11</v>
      </c>
    </row>
    <row r="17" spans="2:6" x14ac:dyDescent="0.35">
      <c r="B17" s="8" t="s">
        <v>28</v>
      </c>
      <c r="C17" s="8" t="s">
        <v>15</v>
      </c>
      <c r="D17" s="8">
        <v>0</v>
      </c>
      <c r="E17" s="8">
        <v>0</v>
      </c>
      <c r="F17" s="10" t="s">
        <v>11</v>
      </c>
    </row>
    <row r="18" spans="2:6" x14ac:dyDescent="0.35">
      <c r="B18" s="8" t="s">
        <v>29</v>
      </c>
      <c r="C18" s="8" t="s">
        <v>15</v>
      </c>
      <c r="D18" s="8">
        <v>0</v>
      </c>
      <c r="E18" s="8">
        <v>0</v>
      </c>
      <c r="F18" s="10" t="s">
        <v>11</v>
      </c>
    </row>
    <row r="19" spans="2:6" x14ac:dyDescent="0.35">
      <c r="B19" s="8" t="s">
        <v>30</v>
      </c>
      <c r="C19" s="8" t="s">
        <v>15</v>
      </c>
      <c r="D19" s="8">
        <v>0</v>
      </c>
      <c r="E19" s="8">
        <v>0</v>
      </c>
      <c r="F19" s="10" t="s">
        <v>11</v>
      </c>
    </row>
    <row r="20" spans="2:6" x14ac:dyDescent="0.35">
      <c r="B20" s="8" t="s">
        <v>31</v>
      </c>
      <c r="C20" s="8" t="s">
        <v>15</v>
      </c>
      <c r="D20" s="8">
        <v>0</v>
      </c>
      <c r="E20" s="8">
        <v>0</v>
      </c>
      <c r="F20" s="10" t="s">
        <v>11</v>
      </c>
    </row>
    <row r="21" spans="2:6" x14ac:dyDescent="0.35">
      <c r="B21" s="8" t="s">
        <v>32</v>
      </c>
      <c r="C21" s="8" t="s">
        <v>15</v>
      </c>
      <c r="D21" s="8">
        <v>1</v>
      </c>
      <c r="E21" s="8">
        <v>1</v>
      </c>
      <c r="F21" s="10" t="s">
        <v>11</v>
      </c>
    </row>
    <row r="22" spans="2:6" x14ac:dyDescent="0.35">
      <c r="B22" s="8" t="s">
        <v>33</v>
      </c>
      <c r="C22" s="8" t="s">
        <v>15</v>
      </c>
      <c r="D22" s="8">
        <v>0</v>
      </c>
      <c r="E22" s="8">
        <v>0</v>
      </c>
      <c r="F22" s="10" t="s">
        <v>11</v>
      </c>
    </row>
    <row r="23" spans="2:6" x14ac:dyDescent="0.35">
      <c r="B23" s="8" t="s">
        <v>34</v>
      </c>
      <c r="C23" s="8" t="s">
        <v>15</v>
      </c>
      <c r="D23" s="8">
        <v>0</v>
      </c>
      <c r="E23" s="8">
        <v>0</v>
      </c>
      <c r="F23" s="10" t="s">
        <v>11</v>
      </c>
    </row>
    <row r="24" spans="2:6" x14ac:dyDescent="0.35">
      <c r="B24" s="8" t="s">
        <v>35</v>
      </c>
      <c r="C24" s="8" t="s">
        <v>15</v>
      </c>
      <c r="D24" s="8">
        <v>1</v>
      </c>
      <c r="E24" s="8">
        <v>1</v>
      </c>
      <c r="F24" s="10" t="s">
        <v>11</v>
      </c>
    </row>
    <row r="25" spans="2:6" x14ac:dyDescent="0.35">
      <c r="B25" s="8" t="s">
        <v>36</v>
      </c>
      <c r="C25" s="8" t="s">
        <v>15</v>
      </c>
      <c r="D25" s="8">
        <v>0</v>
      </c>
      <c r="E25" s="8">
        <v>0</v>
      </c>
      <c r="F25" s="10" t="s">
        <v>11</v>
      </c>
    </row>
    <row r="26" spans="2:6" x14ac:dyDescent="0.35">
      <c r="B26" s="8" t="s">
        <v>37</v>
      </c>
      <c r="C26" s="8" t="s">
        <v>15</v>
      </c>
      <c r="D26" s="8">
        <v>0</v>
      </c>
      <c r="E26" s="8">
        <v>0</v>
      </c>
      <c r="F26" s="10" t="s">
        <v>11</v>
      </c>
    </row>
    <row r="27" spans="2:6" x14ac:dyDescent="0.35">
      <c r="B27" s="8" t="s">
        <v>38</v>
      </c>
      <c r="C27" s="8" t="s">
        <v>15</v>
      </c>
      <c r="D27" s="8">
        <v>0</v>
      </c>
      <c r="E27" s="8">
        <v>0</v>
      </c>
      <c r="F27" s="10" t="s">
        <v>11</v>
      </c>
    </row>
    <row r="28" spans="2:6" x14ac:dyDescent="0.35">
      <c r="B28" s="8" t="s">
        <v>39</v>
      </c>
      <c r="C28" s="8" t="s">
        <v>15</v>
      </c>
      <c r="D28" s="8">
        <v>0</v>
      </c>
      <c r="E28" s="8">
        <v>0</v>
      </c>
      <c r="F28" s="10" t="s">
        <v>11</v>
      </c>
    </row>
    <row r="29" spans="2:6" x14ac:dyDescent="0.35">
      <c r="B29" s="8" t="s">
        <v>40</v>
      </c>
      <c r="C29" s="8" t="s">
        <v>15</v>
      </c>
      <c r="D29" s="8">
        <v>0</v>
      </c>
      <c r="E29" s="8">
        <v>0</v>
      </c>
      <c r="F29" s="10" t="s">
        <v>11</v>
      </c>
    </row>
    <row r="30" spans="2:6" x14ac:dyDescent="0.35">
      <c r="B30" s="8" t="s">
        <v>41</v>
      </c>
      <c r="C30" s="8" t="s">
        <v>15</v>
      </c>
      <c r="D30" s="8">
        <v>0</v>
      </c>
      <c r="E30" s="8">
        <v>0</v>
      </c>
      <c r="F30" s="10" t="s">
        <v>11</v>
      </c>
    </row>
    <row r="31" spans="2:6" x14ac:dyDescent="0.35">
      <c r="B31" s="8" t="s">
        <v>42</v>
      </c>
      <c r="C31" s="8" t="s">
        <v>15</v>
      </c>
      <c r="D31" s="8">
        <v>0</v>
      </c>
      <c r="E31" s="8">
        <v>0</v>
      </c>
      <c r="F31" s="10" t="s">
        <v>11</v>
      </c>
    </row>
    <row r="32" spans="2:6" x14ac:dyDescent="0.35">
      <c r="B32" s="8" t="s">
        <v>43</v>
      </c>
      <c r="C32" s="8" t="s">
        <v>15</v>
      </c>
      <c r="D32" s="8">
        <v>0</v>
      </c>
      <c r="E32" s="8">
        <v>0</v>
      </c>
      <c r="F32" s="10" t="s">
        <v>11</v>
      </c>
    </row>
    <row r="33" spans="2:6" x14ac:dyDescent="0.35">
      <c r="B33" s="8" t="s">
        <v>44</v>
      </c>
      <c r="C33" s="8" t="s">
        <v>15</v>
      </c>
      <c r="D33" s="8">
        <v>0</v>
      </c>
      <c r="E33" s="8">
        <v>0</v>
      </c>
      <c r="F33" s="10" t="s">
        <v>11</v>
      </c>
    </row>
    <row r="34" spans="2:6" x14ac:dyDescent="0.35">
      <c r="B34" s="8" t="s">
        <v>45</v>
      </c>
      <c r="C34" s="8" t="s">
        <v>15</v>
      </c>
      <c r="D34" s="8">
        <v>0</v>
      </c>
      <c r="E34" s="8">
        <v>0</v>
      </c>
      <c r="F34" s="10" t="s">
        <v>11</v>
      </c>
    </row>
    <row r="35" spans="2:6" x14ac:dyDescent="0.35">
      <c r="B35" s="8" t="s">
        <v>46</v>
      </c>
      <c r="C35" s="8" t="s">
        <v>15</v>
      </c>
      <c r="D35" s="8">
        <v>0</v>
      </c>
      <c r="E35" s="8">
        <v>0</v>
      </c>
      <c r="F35" s="10" t="s">
        <v>11</v>
      </c>
    </row>
    <row r="36" spans="2:6" x14ac:dyDescent="0.35">
      <c r="B36" s="8" t="s">
        <v>47</v>
      </c>
      <c r="C36" s="8" t="s">
        <v>15</v>
      </c>
      <c r="D36" s="8">
        <v>0</v>
      </c>
      <c r="E36" s="8">
        <v>0</v>
      </c>
      <c r="F36" s="10" t="s">
        <v>11</v>
      </c>
    </row>
    <row r="37" spans="2:6" x14ac:dyDescent="0.35">
      <c r="B37" s="8" t="s">
        <v>48</v>
      </c>
      <c r="C37" s="8" t="s">
        <v>15</v>
      </c>
      <c r="D37" s="8">
        <v>0</v>
      </c>
      <c r="E37" s="8">
        <v>0</v>
      </c>
      <c r="F37" s="10" t="s">
        <v>11</v>
      </c>
    </row>
    <row r="38" spans="2:6" x14ac:dyDescent="0.35">
      <c r="B38" s="8" t="s">
        <v>49</v>
      </c>
      <c r="C38" s="8" t="s">
        <v>15</v>
      </c>
      <c r="D38" s="8">
        <v>1</v>
      </c>
      <c r="E38" s="8">
        <v>1</v>
      </c>
      <c r="F38" s="10" t="s">
        <v>11</v>
      </c>
    </row>
    <row r="39" spans="2:6" x14ac:dyDescent="0.35">
      <c r="B39" s="8" t="s">
        <v>50</v>
      </c>
      <c r="C39" s="8" t="s">
        <v>15</v>
      </c>
      <c r="D39" s="8">
        <v>0</v>
      </c>
      <c r="E39" s="8">
        <v>0</v>
      </c>
      <c r="F39" s="10" t="s">
        <v>11</v>
      </c>
    </row>
    <row r="40" spans="2:6" x14ac:dyDescent="0.35">
      <c r="B40" s="8" t="s">
        <v>51</v>
      </c>
      <c r="C40" s="8" t="s">
        <v>15</v>
      </c>
      <c r="D40" s="8">
        <v>1</v>
      </c>
      <c r="E40" s="8">
        <v>1</v>
      </c>
      <c r="F40" s="10" t="s">
        <v>11</v>
      </c>
    </row>
    <row r="41" spans="2:6" x14ac:dyDescent="0.35">
      <c r="B41" s="8" t="s">
        <v>52</v>
      </c>
      <c r="C41" s="8" t="s">
        <v>15</v>
      </c>
      <c r="D41" s="8">
        <v>0</v>
      </c>
      <c r="E41" s="8">
        <v>0</v>
      </c>
      <c r="F41" s="10" t="s">
        <v>11</v>
      </c>
    </row>
    <row r="42" spans="2:6" x14ac:dyDescent="0.35">
      <c r="B42" s="8" t="s">
        <v>53</v>
      </c>
      <c r="C42" s="8" t="s">
        <v>15</v>
      </c>
      <c r="D42" s="8">
        <v>0</v>
      </c>
      <c r="E42" s="8">
        <v>0</v>
      </c>
      <c r="F42" s="10" t="s">
        <v>11</v>
      </c>
    </row>
    <row r="43" spans="2:6" x14ac:dyDescent="0.35">
      <c r="B43" s="8" t="s">
        <v>54</v>
      </c>
      <c r="C43" s="8" t="s">
        <v>15</v>
      </c>
      <c r="D43" s="8">
        <v>0</v>
      </c>
      <c r="E43" s="8">
        <v>0</v>
      </c>
      <c r="F43" s="10" t="s">
        <v>11</v>
      </c>
    </row>
    <row r="44" spans="2:6" x14ac:dyDescent="0.35">
      <c r="B44" s="8" t="s">
        <v>55</v>
      </c>
      <c r="C44" s="8" t="s">
        <v>15</v>
      </c>
      <c r="D44" s="8">
        <v>0</v>
      </c>
      <c r="E44" s="8">
        <v>0</v>
      </c>
      <c r="F44" s="10" t="s">
        <v>11</v>
      </c>
    </row>
    <row r="45" spans="2:6" x14ac:dyDescent="0.35">
      <c r="B45" s="8" t="s">
        <v>56</v>
      </c>
      <c r="C45" s="8" t="s">
        <v>15</v>
      </c>
      <c r="D45" s="8">
        <v>0</v>
      </c>
      <c r="E45" s="8">
        <v>0</v>
      </c>
      <c r="F45" s="10" t="s">
        <v>11</v>
      </c>
    </row>
    <row r="46" spans="2:6" x14ac:dyDescent="0.35">
      <c r="B46" s="8" t="s">
        <v>57</v>
      </c>
      <c r="C46" s="8" t="s">
        <v>15</v>
      </c>
      <c r="D46" s="8">
        <v>0</v>
      </c>
      <c r="E46" s="8">
        <v>0</v>
      </c>
      <c r="F46" s="10" t="s">
        <v>11</v>
      </c>
    </row>
    <row r="47" spans="2:6" x14ac:dyDescent="0.35">
      <c r="B47" s="8" t="s">
        <v>58</v>
      </c>
      <c r="C47" s="8" t="s">
        <v>15</v>
      </c>
      <c r="D47" s="8">
        <v>0</v>
      </c>
      <c r="E47" s="8">
        <v>0</v>
      </c>
      <c r="F47" s="10" t="s">
        <v>11</v>
      </c>
    </row>
    <row r="48" spans="2:6" x14ac:dyDescent="0.35">
      <c r="B48" s="8" t="s">
        <v>59</v>
      </c>
      <c r="C48" s="8" t="s">
        <v>15</v>
      </c>
      <c r="D48" s="8">
        <v>0</v>
      </c>
      <c r="E48" s="8">
        <v>0</v>
      </c>
      <c r="F48" s="10" t="s">
        <v>11</v>
      </c>
    </row>
    <row r="49" spans="2:6" x14ac:dyDescent="0.35">
      <c r="B49" s="8" t="s">
        <v>60</v>
      </c>
      <c r="C49" s="8" t="s">
        <v>15</v>
      </c>
      <c r="D49" s="8">
        <v>1</v>
      </c>
      <c r="E49" s="8">
        <v>1</v>
      </c>
      <c r="F49" s="10" t="s">
        <v>11</v>
      </c>
    </row>
    <row r="50" spans="2:6" x14ac:dyDescent="0.35">
      <c r="B50" s="8" t="s">
        <v>61</v>
      </c>
      <c r="C50" s="8" t="s">
        <v>15</v>
      </c>
      <c r="D50" s="8">
        <v>0</v>
      </c>
      <c r="E50" s="8">
        <v>0</v>
      </c>
      <c r="F50" s="10" t="s">
        <v>11</v>
      </c>
    </row>
    <row r="51" spans="2:6" x14ac:dyDescent="0.35">
      <c r="B51" s="8" t="s">
        <v>62</v>
      </c>
      <c r="C51" s="8" t="s">
        <v>15</v>
      </c>
      <c r="D51" s="8">
        <v>0</v>
      </c>
      <c r="E51" s="8">
        <v>0</v>
      </c>
      <c r="F51" s="10" t="s">
        <v>11</v>
      </c>
    </row>
    <row r="52" spans="2:6" x14ac:dyDescent="0.35">
      <c r="B52" s="8" t="s">
        <v>63</v>
      </c>
      <c r="C52" s="8" t="s">
        <v>15</v>
      </c>
      <c r="D52" s="8">
        <v>0</v>
      </c>
      <c r="E52" s="8">
        <v>0</v>
      </c>
      <c r="F52" s="10" t="s">
        <v>11</v>
      </c>
    </row>
    <row r="53" spans="2:6" x14ac:dyDescent="0.35">
      <c r="B53" s="8" t="s">
        <v>64</v>
      </c>
      <c r="C53" s="8" t="s">
        <v>15</v>
      </c>
      <c r="D53" s="8">
        <v>0</v>
      </c>
      <c r="E53" s="8">
        <v>0</v>
      </c>
      <c r="F53" s="10" t="s">
        <v>11</v>
      </c>
    </row>
    <row r="54" spans="2:6" x14ac:dyDescent="0.35">
      <c r="B54" s="8" t="s">
        <v>65</v>
      </c>
      <c r="C54" s="8" t="s">
        <v>15</v>
      </c>
      <c r="D54" s="8">
        <v>0</v>
      </c>
      <c r="E54" s="8">
        <v>0</v>
      </c>
      <c r="F54" s="10" t="s">
        <v>11</v>
      </c>
    </row>
    <row r="55" spans="2:6" x14ac:dyDescent="0.35">
      <c r="B55" s="8" t="s">
        <v>66</v>
      </c>
      <c r="C55" s="8" t="s">
        <v>15</v>
      </c>
      <c r="D55" s="8">
        <v>0</v>
      </c>
      <c r="E55" s="8">
        <v>0</v>
      </c>
      <c r="F55" s="10" t="s">
        <v>11</v>
      </c>
    </row>
    <row r="56" spans="2:6" x14ac:dyDescent="0.35">
      <c r="B56" s="8" t="s">
        <v>67</v>
      </c>
      <c r="C56" s="8" t="s">
        <v>15</v>
      </c>
      <c r="D56" s="8">
        <v>0</v>
      </c>
      <c r="E56" s="8">
        <v>0</v>
      </c>
      <c r="F56" s="10" t="s">
        <v>11</v>
      </c>
    </row>
    <row r="57" spans="2:6" x14ac:dyDescent="0.35">
      <c r="B57" s="8" t="s">
        <v>68</v>
      </c>
      <c r="C57" s="8" t="s">
        <v>15</v>
      </c>
      <c r="D57" s="8">
        <v>0</v>
      </c>
      <c r="E57" s="8">
        <v>0</v>
      </c>
      <c r="F57" s="10" t="s">
        <v>11</v>
      </c>
    </row>
    <row r="58" spans="2:6" x14ac:dyDescent="0.35">
      <c r="B58" s="8" t="s">
        <v>69</v>
      </c>
      <c r="C58" s="8" t="s">
        <v>15</v>
      </c>
      <c r="D58" s="8">
        <v>0</v>
      </c>
      <c r="E58" s="8">
        <v>0</v>
      </c>
      <c r="F58" s="10" t="s">
        <v>11</v>
      </c>
    </row>
    <row r="59" spans="2:6" x14ac:dyDescent="0.35">
      <c r="B59" s="8" t="s">
        <v>70</v>
      </c>
      <c r="C59" s="8" t="s">
        <v>15</v>
      </c>
      <c r="D59" s="8">
        <v>0</v>
      </c>
      <c r="E59" s="8">
        <v>0</v>
      </c>
      <c r="F59" s="10" t="s">
        <v>11</v>
      </c>
    </row>
    <row r="60" spans="2:6" x14ac:dyDescent="0.35">
      <c r="B60" s="8" t="s">
        <v>71</v>
      </c>
      <c r="C60" s="8" t="s">
        <v>15</v>
      </c>
      <c r="D60" s="8">
        <v>0</v>
      </c>
      <c r="E60" s="8">
        <v>0</v>
      </c>
      <c r="F60" s="10" t="s">
        <v>11</v>
      </c>
    </row>
    <row r="61" spans="2:6" x14ac:dyDescent="0.35">
      <c r="B61" s="8" t="s">
        <v>72</v>
      </c>
      <c r="C61" s="8" t="s">
        <v>15</v>
      </c>
      <c r="D61" s="8">
        <v>0</v>
      </c>
      <c r="E61" s="8">
        <v>0</v>
      </c>
      <c r="F61" s="10" t="s">
        <v>11</v>
      </c>
    </row>
    <row r="62" spans="2:6" x14ac:dyDescent="0.35">
      <c r="B62" s="8" t="s">
        <v>73</v>
      </c>
      <c r="C62" s="8" t="s">
        <v>15</v>
      </c>
      <c r="D62" s="8">
        <v>0</v>
      </c>
      <c r="E62" s="8">
        <v>0</v>
      </c>
      <c r="F62" s="10" t="s">
        <v>11</v>
      </c>
    </row>
    <row r="63" spans="2:6" x14ac:dyDescent="0.35">
      <c r="B63" s="8" t="s">
        <v>74</v>
      </c>
      <c r="C63" s="8" t="s">
        <v>15</v>
      </c>
      <c r="D63" s="8">
        <v>1</v>
      </c>
      <c r="E63" s="8">
        <v>1</v>
      </c>
      <c r="F63" s="10" t="s">
        <v>11</v>
      </c>
    </row>
    <row r="64" spans="2:6" x14ac:dyDescent="0.35">
      <c r="B64" s="8" t="s">
        <v>75</v>
      </c>
      <c r="C64" s="8" t="s">
        <v>15</v>
      </c>
      <c r="D64" s="8">
        <v>0</v>
      </c>
      <c r="E64" s="8">
        <v>0</v>
      </c>
      <c r="F64" s="10" t="s">
        <v>11</v>
      </c>
    </row>
    <row r="65" spans="2:6" x14ac:dyDescent="0.35">
      <c r="B65" s="8" t="s">
        <v>76</v>
      </c>
      <c r="C65" s="8" t="s">
        <v>15</v>
      </c>
      <c r="D65" s="8">
        <v>0</v>
      </c>
      <c r="E65" s="8">
        <v>0</v>
      </c>
      <c r="F65" s="10" t="s">
        <v>11</v>
      </c>
    </row>
    <row r="66" spans="2:6" x14ac:dyDescent="0.35">
      <c r="B66" s="8" t="s">
        <v>77</v>
      </c>
      <c r="C66" s="8" t="s">
        <v>15</v>
      </c>
      <c r="D66" s="8">
        <v>0</v>
      </c>
      <c r="E66" s="8">
        <v>0</v>
      </c>
      <c r="F66" s="10" t="s">
        <v>11</v>
      </c>
    </row>
    <row r="67" spans="2:6" x14ac:dyDescent="0.35">
      <c r="B67" s="8" t="s">
        <v>78</v>
      </c>
      <c r="C67" s="8" t="s">
        <v>15</v>
      </c>
      <c r="D67" s="8">
        <v>0</v>
      </c>
      <c r="E67" s="8">
        <v>0</v>
      </c>
      <c r="F67" s="10" t="s">
        <v>11</v>
      </c>
    </row>
    <row r="68" spans="2:6" x14ac:dyDescent="0.35">
      <c r="B68" s="8" t="s">
        <v>79</v>
      </c>
      <c r="C68" s="8" t="s">
        <v>15</v>
      </c>
      <c r="D68" s="8">
        <v>0</v>
      </c>
      <c r="E68" s="8">
        <v>0</v>
      </c>
      <c r="F68" s="10" t="s">
        <v>11</v>
      </c>
    </row>
    <row r="69" spans="2:6" x14ac:dyDescent="0.35">
      <c r="B69" s="8" t="s">
        <v>80</v>
      </c>
      <c r="C69" s="8" t="s">
        <v>15</v>
      </c>
      <c r="D69" s="8">
        <v>0</v>
      </c>
      <c r="E69" s="8">
        <v>0</v>
      </c>
      <c r="F69" s="10" t="s">
        <v>11</v>
      </c>
    </row>
    <row r="70" spans="2:6" x14ac:dyDescent="0.35">
      <c r="B70" s="8" t="s">
        <v>81</v>
      </c>
      <c r="C70" s="8" t="s">
        <v>15</v>
      </c>
      <c r="D70" s="8">
        <v>0</v>
      </c>
      <c r="E70" s="8">
        <v>0</v>
      </c>
      <c r="F70" s="10" t="s">
        <v>11</v>
      </c>
    </row>
    <row r="71" spans="2:6" x14ac:dyDescent="0.35">
      <c r="B71" s="8" t="s">
        <v>82</v>
      </c>
      <c r="C71" s="8" t="s">
        <v>15</v>
      </c>
      <c r="D71" s="8">
        <v>1</v>
      </c>
      <c r="E71" s="8">
        <v>1</v>
      </c>
      <c r="F71" s="10" t="s">
        <v>11</v>
      </c>
    </row>
    <row r="72" spans="2:6" x14ac:dyDescent="0.35">
      <c r="B72" s="8" t="s">
        <v>83</v>
      </c>
      <c r="C72" s="8" t="s">
        <v>15</v>
      </c>
      <c r="D72" s="8">
        <v>0</v>
      </c>
      <c r="E72" s="8">
        <v>0</v>
      </c>
      <c r="F72" s="10" t="s">
        <v>11</v>
      </c>
    </row>
    <row r="73" spans="2:6" x14ac:dyDescent="0.35">
      <c r="B73" s="8" t="s">
        <v>84</v>
      </c>
      <c r="C73" s="8" t="s">
        <v>15</v>
      </c>
      <c r="D73" s="8">
        <v>0</v>
      </c>
      <c r="E73" s="8">
        <v>0</v>
      </c>
      <c r="F73" s="10" t="s">
        <v>11</v>
      </c>
    </row>
    <row r="74" spans="2:6" x14ac:dyDescent="0.35">
      <c r="B74" s="8" t="s">
        <v>85</v>
      </c>
      <c r="C74" s="8" t="s">
        <v>15</v>
      </c>
      <c r="D74" s="8">
        <v>0</v>
      </c>
      <c r="E74" s="8">
        <v>0</v>
      </c>
      <c r="F74" s="10" t="s">
        <v>11</v>
      </c>
    </row>
    <row r="75" spans="2:6" x14ac:dyDescent="0.35">
      <c r="B75" s="8" t="s">
        <v>86</v>
      </c>
      <c r="C75" s="8" t="s">
        <v>15</v>
      </c>
      <c r="D75" s="8">
        <v>0</v>
      </c>
      <c r="E75" s="8">
        <v>0</v>
      </c>
      <c r="F75" s="10" t="s">
        <v>11</v>
      </c>
    </row>
    <row r="76" spans="2:6" x14ac:dyDescent="0.35">
      <c r="B76" s="8" t="s">
        <v>87</v>
      </c>
      <c r="C76" s="8" t="s">
        <v>15</v>
      </c>
      <c r="D76" s="8">
        <v>0</v>
      </c>
      <c r="E76" s="8">
        <v>0</v>
      </c>
      <c r="F76" s="10" t="s">
        <v>11</v>
      </c>
    </row>
    <row r="77" spans="2:6" x14ac:dyDescent="0.35">
      <c r="B77" s="8" t="s">
        <v>88</v>
      </c>
      <c r="C77" s="8" t="s">
        <v>15</v>
      </c>
      <c r="D77" s="8">
        <v>0</v>
      </c>
      <c r="E77" s="8">
        <v>0</v>
      </c>
      <c r="F77" s="10" t="s">
        <v>11</v>
      </c>
    </row>
    <row r="78" spans="2:6" x14ac:dyDescent="0.35">
      <c r="B78" s="8" t="s">
        <v>89</v>
      </c>
      <c r="C78" s="8" t="s">
        <v>15</v>
      </c>
      <c r="D78" s="8">
        <v>1</v>
      </c>
      <c r="E78" s="8">
        <v>1</v>
      </c>
      <c r="F78" s="10" t="s">
        <v>11</v>
      </c>
    </row>
    <row r="79" spans="2:6" x14ac:dyDescent="0.35">
      <c r="B79" s="8" t="s">
        <v>90</v>
      </c>
      <c r="C79" s="8" t="s">
        <v>15</v>
      </c>
      <c r="D79" s="8">
        <v>0</v>
      </c>
      <c r="E79" s="8">
        <v>0</v>
      </c>
      <c r="F79" s="10" t="s">
        <v>11</v>
      </c>
    </row>
    <row r="80" spans="2:6" x14ac:dyDescent="0.35">
      <c r="B80" s="8" t="s">
        <v>91</v>
      </c>
      <c r="C80" s="8" t="s">
        <v>15</v>
      </c>
      <c r="D80" s="8">
        <v>0</v>
      </c>
      <c r="E80" s="8">
        <v>0</v>
      </c>
      <c r="F80" s="10" t="s">
        <v>11</v>
      </c>
    </row>
    <row r="81" spans="2:6" x14ac:dyDescent="0.35">
      <c r="B81" s="8" t="s">
        <v>92</v>
      </c>
      <c r="C81" s="8" t="s">
        <v>15</v>
      </c>
      <c r="D81" s="8">
        <v>0</v>
      </c>
      <c r="E81" s="8">
        <v>0</v>
      </c>
      <c r="F81" s="10" t="s">
        <v>11</v>
      </c>
    </row>
    <row r="82" spans="2:6" x14ac:dyDescent="0.35">
      <c r="B82" s="8" t="s">
        <v>93</v>
      </c>
      <c r="C82" s="8" t="s">
        <v>15</v>
      </c>
      <c r="D82" s="8">
        <v>0</v>
      </c>
      <c r="E82" s="8">
        <v>0</v>
      </c>
      <c r="F82" s="10" t="s">
        <v>11</v>
      </c>
    </row>
    <row r="83" spans="2:6" x14ac:dyDescent="0.35">
      <c r="B83" s="8" t="s">
        <v>94</v>
      </c>
      <c r="C83" s="8" t="s">
        <v>15</v>
      </c>
      <c r="D83" s="8">
        <v>0</v>
      </c>
      <c r="E83" s="8">
        <v>0</v>
      </c>
      <c r="F83" s="10" t="s">
        <v>11</v>
      </c>
    </row>
    <row r="84" spans="2:6" x14ac:dyDescent="0.35">
      <c r="B84" s="8" t="s">
        <v>95</v>
      </c>
      <c r="C84" s="8" t="s">
        <v>15</v>
      </c>
      <c r="D84" s="8">
        <v>0</v>
      </c>
      <c r="E84" s="8">
        <v>0</v>
      </c>
      <c r="F84" s="10" t="s">
        <v>11</v>
      </c>
    </row>
    <row r="85" spans="2:6" x14ac:dyDescent="0.35">
      <c r="B85" s="8" t="s">
        <v>145</v>
      </c>
      <c r="C85" s="8" t="s">
        <v>15</v>
      </c>
      <c r="D85" s="8">
        <v>0</v>
      </c>
      <c r="E85" s="8">
        <v>0</v>
      </c>
      <c r="F85" s="10" t="s">
        <v>11</v>
      </c>
    </row>
    <row r="86" spans="2:6" x14ac:dyDescent="0.35">
      <c r="B86" s="8" t="s">
        <v>146</v>
      </c>
      <c r="C86" s="8" t="s">
        <v>15</v>
      </c>
      <c r="D86" s="8">
        <v>1</v>
      </c>
      <c r="E86" s="8">
        <v>1</v>
      </c>
      <c r="F86" s="10" t="s">
        <v>11</v>
      </c>
    </row>
    <row r="87" spans="2:6" x14ac:dyDescent="0.35">
      <c r="B87" s="8" t="s">
        <v>147</v>
      </c>
      <c r="C87" s="8" t="s">
        <v>15</v>
      </c>
      <c r="D87" s="8">
        <v>0</v>
      </c>
      <c r="E87" s="8">
        <v>0</v>
      </c>
      <c r="F87" s="10" t="s">
        <v>11</v>
      </c>
    </row>
    <row r="88" spans="2:6" x14ac:dyDescent="0.35">
      <c r="B88" s="8" t="s">
        <v>148</v>
      </c>
      <c r="C88" s="8" t="s">
        <v>15</v>
      </c>
      <c r="D88" s="8">
        <v>0</v>
      </c>
      <c r="E88" s="8">
        <v>0</v>
      </c>
      <c r="F88" s="10" t="s">
        <v>11</v>
      </c>
    </row>
    <row r="89" spans="2:6" x14ac:dyDescent="0.35">
      <c r="B89" s="8" t="s">
        <v>149</v>
      </c>
      <c r="C89" s="8" t="s">
        <v>15</v>
      </c>
      <c r="D89" s="8">
        <v>0</v>
      </c>
      <c r="E89" s="8">
        <v>0</v>
      </c>
      <c r="F89" s="10" t="s">
        <v>11</v>
      </c>
    </row>
    <row r="90" spans="2:6" x14ac:dyDescent="0.35">
      <c r="B90" s="8" t="s">
        <v>150</v>
      </c>
      <c r="C90" s="8" t="s">
        <v>15</v>
      </c>
      <c r="D90" s="8">
        <v>0</v>
      </c>
      <c r="E90" s="8">
        <v>0</v>
      </c>
      <c r="F90" s="10" t="s">
        <v>11</v>
      </c>
    </row>
    <row r="91" spans="2:6" x14ac:dyDescent="0.35">
      <c r="B91" s="8" t="s">
        <v>151</v>
      </c>
      <c r="C91" s="8" t="s">
        <v>15</v>
      </c>
      <c r="D91" s="8">
        <v>0</v>
      </c>
      <c r="E91" s="8">
        <v>0</v>
      </c>
      <c r="F91" s="10" t="s">
        <v>11</v>
      </c>
    </row>
    <row r="92" spans="2:6" x14ac:dyDescent="0.35">
      <c r="B92" s="8" t="s">
        <v>152</v>
      </c>
      <c r="C92" s="8" t="s">
        <v>15</v>
      </c>
      <c r="D92" s="8">
        <v>0</v>
      </c>
      <c r="E92" s="8">
        <v>0</v>
      </c>
      <c r="F92" s="10" t="s">
        <v>11</v>
      </c>
    </row>
    <row r="93" spans="2:6" x14ac:dyDescent="0.35">
      <c r="B93" s="8" t="s">
        <v>153</v>
      </c>
      <c r="C93" s="8" t="s">
        <v>15</v>
      </c>
      <c r="D93" s="8">
        <v>0</v>
      </c>
      <c r="E93" s="8">
        <v>0</v>
      </c>
      <c r="F93" s="10" t="s">
        <v>11</v>
      </c>
    </row>
    <row r="94" spans="2:6" x14ac:dyDescent="0.35">
      <c r="B94" s="8" t="s">
        <v>154</v>
      </c>
      <c r="C94" s="8"/>
      <c r="D94" s="8">
        <v>1</v>
      </c>
      <c r="E94" s="8">
        <v>1</v>
      </c>
      <c r="F94" s="10" t="s">
        <v>11</v>
      </c>
    </row>
    <row r="95" spans="2:6" x14ac:dyDescent="0.35">
      <c r="B95" s="8" t="s">
        <v>155</v>
      </c>
      <c r="C95" s="8"/>
      <c r="D95" s="8">
        <v>1</v>
      </c>
      <c r="E95" s="8">
        <v>1</v>
      </c>
      <c r="F95" s="10" t="s">
        <v>11</v>
      </c>
    </row>
    <row r="96" spans="2:6" x14ac:dyDescent="0.35">
      <c r="B96" s="8" t="s">
        <v>156</v>
      </c>
      <c r="C96" s="8"/>
      <c r="D96" s="8">
        <v>1</v>
      </c>
      <c r="E96" s="8">
        <v>1</v>
      </c>
      <c r="F96" s="10" t="s">
        <v>11</v>
      </c>
    </row>
    <row r="97" spans="1:6" x14ac:dyDescent="0.35">
      <c r="B97" s="8" t="s">
        <v>157</v>
      </c>
      <c r="C97" s="8"/>
      <c r="D97" s="8">
        <v>0</v>
      </c>
      <c r="E97" s="8">
        <v>0</v>
      </c>
      <c r="F97" s="10" t="s">
        <v>11</v>
      </c>
    </row>
    <row r="98" spans="1:6" x14ac:dyDescent="0.35">
      <c r="B98" s="8" t="s">
        <v>158</v>
      </c>
      <c r="C98" s="8"/>
      <c r="D98" s="8">
        <v>0</v>
      </c>
      <c r="E98" s="8">
        <v>0</v>
      </c>
      <c r="F98" s="10" t="s">
        <v>11</v>
      </c>
    </row>
    <row r="99" spans="1:6" x14ac:dyDescent="0.35">
      <c r="B99" s="8" t="s">
        <v>159</v>
      </c>
      <c r="C99" s="8"/>
      <c r="D99" s="8">
        <v>1</v>
      </c>
      <c r="E99" s="8">
        <v>1</v>
      </c>
      <c r="F99" s="10" t="s">
        <v>11</v>
      </c>
    </row>
    <row r="100" spans="1:6" x14ac:dyDescent="0.35">
      <c r="B100" s="8" t="s">
        <v>160</v>
      </c>
      <c r="C100" s="8"/>
      <c r="D100" s="8">
        <v>0</v>
      </c>
      <c r="E100" s="8">
        <v>0</v>
      </c>
      <c r="F100" s="10" t="s">
        <v>11</v>
      </c>
    </row>
    <row r="101" spans="1:6" x14ac:dyDescent="0.35">
      <c r="B101" s="8" t="s">
        <v>161</v>
      </c>
      <c r="C101" s="8"/>
      <c r="D101" s="8">
        <v>1</v>
      </c>
      <c r="E101" s="8">
        <v>1</v>
      </c>
      <c r="F101" s="10" t="s">
        <v>11</v>
      </c>
    </row>
    <row r="102" spans="1:6" ht="15" thickBot="1" x14ac:dyDescent="0.4">
      <c r="B102" s="6" t="s">
        <v>162</v>
      </c>
      <c r="C102" s="6"/>
      <c r="D102" s="6">
        <v>1</v>
      </c>
      <c r="E102" s="6">
        <v>1</v>
      </c>
      <c r="F102" s="9" t="s">
        <v>11</v>
      </c>
    </row>
    <row r="105" spans="1:6" ht="15" thickBot="1" x14ac:dyDescent="0.4">
      <c r="A105" t="s">
        <v>96</v>
      </c>
    </row>
    <row r="106" spans="1:6" ht="15" thickBot="1" x14ac:dyDescent="0.4">
      <c r="B106" s="7" t="s">
        <v>5</v>
      </c>
      <c r="C106" s="7" t="s">
        <v>6</v>
      </c>
      <c r="D106" s="7" t="s">
        <v>97</v>
      </c>
      <c r="E106" s="7" t="s">
        <v>98</v>
      </c>
      <c r="F106" s="7" t="s">
        <v>9</v>
      </c>
    </row>
    <row r="107" spans="1:6" x14ac:dyDescent="0.35">
      <c r="B107" s="8" t="s">
        <v>163</v>
      </c>
      <c r="C107" s="8" t="s">
        <v>15</v>
      </c>
      <c r="D107" s="8">
        <v>5.7779999999999996</v>
      </c>
      <c r="E107" s="8" t="s">
        <v>164</v>
      </c>
      <c r="F107" s="10" t="s">
        <v>11</v>
      </c>
    </row>
    <row r="108" spans="1:6" x14ac:dyDescent="0.35">
      <c r="B108" s="8" t="s">
        <v>165</v>
      </c>
      <c r="C108" s="8" t="s">
        <v>15</v>
      </c>
      <c r="D108" s="8">
        <v>3.516</v>
      </c>
      <c r="E108" s="8" t="s">
        <v>166</v>
      </c>
      <c r="F108" s="10" t="s">
        <v>11</v>
      </c>
    </row>
    <row r="109" spans="1:6" x14ac:dyDescent="0.35">
      <c r="B109" s="8" t="s">
        <v>167</v>
      </c>
      <c r="C109" s="8" t="s">
        <v>15</v>
      </c>
      <c r="D109" s="8">
        <v>4.62</v>
      </c>
      <c r="E109" s="8" t="s">
        <v>168</v>
      </c>
      <c r="F109" s="10" t="s">
        <v>11</v>
      </c>
    </row>
    <row r="110" spans="1:6" x14ac:dyDescent="0.35">
      <c r="B110" s="8" t="s">
        <v>169</v>
      </c>
      <c r="C110" s="8" t="s">
        <v>15</v>
      </c>
      <c r="D110" s="8">
        <v>0</v>
      </c>
      <c r="E110" s="8" t="s">
        <v>170</v>
      </c>
      <c r="F110" s="10" t="s">
        <v>11</v>
      </c>
    </row>
    <row r="111" spans="1:6" x14ac:dyDescent="0.35">
      <c r="B111" s="8" t="s">
        <v>171</v>
      </c>
      <c r="C111" s="8" t="s">
        <v>15</v>
      </c>
      <c r="D111" s="8">
        <v>3.492</v>
      </c>
      <c r="E111" s="8" t="s">
        <v>172</v>
      </c>
      <c r="F111" s="10" t="s">
        <v>11</v>
      </c>
    </row>
    <row r="112" spans="1:6" x14ac:dyDescent="0.35">
      <c r="B112" s="8" t="s">
        <v>173</v>
      </c>
      <c r="C112" s="8" t="s">
        <v>15</v>
      </c>
      <c r="D112" s="8">
        <v>5.0359999999999996</v>
      </c>
      <c r="E112" s="8" t="s">
        <v>174</v>
      </c>
      <c r="F112" s="10" t="s">
        <v>11</v>
      </c>
    </row>
    <row r="113" spans="2:6" x14ac:dyDescent="0.35">
      <c r="B113" s="8" t="s">
        <v>175</v>
      </c>
      <c r="C113" s="8" t="s">
        <v>15</v>
      </c>
      <c r="D113" s="8">
        <v>0</v>
      </c>
      <c r="E113" s="8" t="s">
        <v>176</v>
      </c>
      <c r="F113" s="10" t="s">
        <v>11</v>
      </c>
    </row>
    <row r="114" spans="2:6" x14ac:dyDescent="0.35">
      <c r="B114" s="8" t="s">
        <v>177</v>
      </c>
      <c r="C114" s="8" t="s">
        <v>15</v>
      </c>
      <c r="D114" s="8">
        <v>5.6360000000000001</v>
      </c>
      <c r="E114" s="8" t="s">
        <v>178</v>
      </c>
      <c r="F114" s="10" t="s">
        <v>11</v>
      </c>
    </row>
    <row r="115" spans="2:6" x14ac:dyDescent="0.35">
      <c r="B115" s="8" t="s">
        <v>179</v>
      </c>
      <c r="C115" s="8" t="s">
        <v>15</v>
      </c>
      <c r="D115" s="8">
        <v>5.4359999999999999</v>
      </c>
      <c r="E115" s="8" t="s">
        <v>180</v>
      </c>
      <c r="F115" s="10" t="s">
        <v>11</v>
      </c>
    </row>
    <row r="116" spans="2:6" x14ac:dyDescent="0.35">
      <c r="B116" s="8" t="s">
        <v>154</v>
      </c>
      <c r="C116" s="8"/>
      <c r="D116" s="8">
        <v>1</v>
      </c>
      <c r="E116" s="8" t="s">
        <v>181</v>
      </c>
      <c r="F116" s="10" t="s">
        <v>11</v>
      </c>
    </row>
    <row r="117" spans="2:6" x14ac:dyDescent="0.35">
      <c r="B117" s="8" t="s">
        <v>155</v>
      </c>
      <c r="C117" s="8"/>
      <c r="D117" s="8">
        <v>1</v>
      </c>
      <c r="E117" s="8" t="s">
        <v>182</v>
      </c>
      <c r="F117" s="10" t="s">
        <v>11</v>
      </c>
    </row>
    <row r="118" spans="2:6" x14ac:dyDescent="0.35">
      <c r="B118" s="8" t="s">
        <v>156</v>
      </c>
      <c r="C118" s="8"/>
      <c r="D118" s="8">
        <v>1</v>
      </c>
      <c r="E118" s="8" t="s">
        <v>183</v>
      </c>
      <c r="F118" s="10" t="s">
        <v>11</v>
      </c>
    </row>
    <row r="119" spans="2:6" x14ac:dyDescent="0.35">
      <c r="B119" s="8" t="s">
        <v>157</v>
      </c>
      <c r="C119" s="8"/>
      <c r="D119" s="8">
        <v>0</v>
      </c>
      <c r="E119" s="8" t="s">
        <v>184</v>
      </c>
      <c r="F119" s="10" t="s">
        <v>11</v>
      </c>
    </row>
    <row r="120" spans="2:6" x14ac:dyDescent="0.35">
      <c r="B120" s="8" t="s">
        <v>158</v>
      </c>
      <c r="C120" s="8"/>
      <c r="D120" s="8">
        <v>0</v>
      </c>
      <c r="E120" s="8" t="s">
        <v>185</v>
      </c>
      <c r="F120" s="10" t="s">
        <v>11</v>
      </c>
    </row>
    <row r="121" spans="2:6" x14ac:dyDescent="0.35">
      <c r="B121" s="8" t="s">
        <v>159</v>
      </c>
      <c r="C121" s="8"/>
      <c r="D121" s="8">
        <v>1</v>
      </c>
      <c r="E121" s="8" t="s">
        <v>186</v>
      </c>
      <c r="F121" s="10" t="s">
        <v>11</v>
      </c>
    </row>
    <row r="122" spans="2:6" x14ac:dyDescent="0.35">
      <c r="B122" s="8" t="s">
        <v>160</v>
      </c>
      <c r="C122" s="8"/>
      <c r="D122" s="8">
        <v>0</v>
      </c>
      <c r="E122" s="8" t="s">
        <v>187</v>
      </c>
      <c r="F122" s="10" t="s">
        <v>11</v>
      </c>
    </row>
    <row r="123" spans="2:6" x14ac:dyDescent="0.35">
      <c r="B123" s="8" t="s">
        <v>161</v>
      </c>
      <c r="C123" s="8"/>
      <c r="D123" s="8">
        <v>1</v>
      </c>
      <c r="E123" s="8" t="s">
        <v>188</v>
      </c>
      <c r="F123" s="10" t="s">
        <v>11</v>
      </c>
    </row>
    <row r="124" spans="2:6" x14ac:dyDescent="0.35">
      <c r="B124" s="8" t="s">
        <v>162</v>
      </c>
      <c r="C124" s="8"/>
      <c r="D124" s="8">
        <v>1</v>
      </c>
      <c r="E124" s="8" t="s">
        <v>189</v>
      </c>
      <c r="F124" s="10" t="s">
        <v>11</v>
      </c>
    </row>
    <row r="125" spans="2:6" x14ac:dyDescent="0.35">
      <c r="B125" s="8" t="s">
        <v>154</v>
      </c>
      <c r="C125" s="8"/>
      <c r="D125" s="8">
        <v>1</v>
      </c>
      <c r="E125" s="8" t="s">
        <v>190</v>
      </c>
      <c r="F125" s="10" t="s">
        <v>11</v>
      </c>
    </row>
    <row r="126" spans="2:6" x14ac:dyDescent="0.35">
      <c r="B126" s="8" t="s">
        <v>155</v>
      </c>
      <c r="C126" s="8"/>
      <c r="D126" s="8">
        <v>1</v>
      </c>
      <c r="E126" s="8" t="s">
        <v>191</v>
      </c>
      <c r="F126" s="10" t="s">
        <v>11</v>
      </c>
    </row>
    <row r="127" spans="2:6" x14ac:dyDescent="0.35">
      <c r="B127" s="8" t="s">
        <v>156</v>
      </c>
      <c r="C127" s="8"/>
      <c r="D127" s="8">
        <v>1</v>
      </c>
      <c r="E127" s="8" t="s">
        <v>192</v>
      </c>
      <c r="F127" s="10" t="s">
        <v>11</v>
      </c>
    </row>
    <row r="128" spans="2:6" x14ac:dyDescent="0.35">
      <c r="B128" s="8" t="s">
        <v>157</v>
      </c>
      <c r="C128" s="8"/>
      <c r="D128" s="8">
        <v>0</v>
      </c>
      <c r="E128" s="8" t="s">
        <v>193</v>
      </c>
      <c r="F128" s="10" t="s">
        <v>11</v>
      </c>
    </row>
    <row r="129" spans="2:6" x14ac:dyDescent="0.35">
      <c r="B129" s="8" t="s">
        <v>158</v>
      </c>
      <c r="C129" s="8"/>
      <c r="D129" s="8">
        <v>0</v>
      </c>
      <c r="E129" s="8" t="s">
        <v>194</v>
      </c>
      <c r="F129" s="10" t="s">
        <v>11</v>
      </c>
    </row>
    <row r="130" spans="2:6" x14ac:dyDescent="0.35">
      <c r="B130" s="8" t="s">
        <v>159</v>
      </c>
      <c r="C130" s="8"/>
      <c r="D130" s="8">
        <v>1</v>
      </c>
      <c r="E130" s="8" t="s">
        <v>195</v>
      </c>
      <c r="F130" s="10" t="s">
        <v>11</v>
      </c>
    </row>
    <row r="131" spans="2:6" x14ac:dyDescent="0.35">
      <c r="B131" s="8" t="s">
        <v>160</v>
      </c>
      <c r="C131" s="8"/>
      <c r="D131" s="8">
        <v>0</v>
      </c>
      <c r="E131" s="8" t="s">
        <v>196</v>
      </c>
      <c r="F131" s="10" t="s">
        <v>11</v>
      </c>
    </row>
    <row r="132" spans="2:6" x14ac:dyDescent="0.35">
      <c r="B132" s="8" t="s">
        <v>161</v>
      </c>
      <c r="C132" s="8"/>
      <c r="D132" s="8">
        <v>1</v>
      </c>
      <c r="E132" s="8" t="s">
        <v>197</v>
      </c>
      <c r="F132" s="10" t="s">
        <v>11</v>
      </c>
    </row>
    <row r="133" spans="2:6" x14ac:dyDescent="0.35">
      <c r="B133" s="8" t="s">
        <v>162</v>
      </c>
      <c r="C133" s="8"/>
      <c r="D133" s="8">
        <v>1</v>
      </c>
      <c r="E133" s="8" t="s">
        <v>198</v>
      </c>
      <c r="F133" s="10" t="s">
        <v>11</v>
      </c>
    </row>
    <row r="134" spans="2:6" x14ac:dyDescent="0.35">
      <c r="B134" s="8" t="s">
        <v>199</v>
      </c>
      <c r="C134" s="8"/>
      <c r="D134" s="8">
        <v>1</v>
      </c>
      <c r="E134" s="8" t="s">
        <v>200</v>
      </c>
      <c r="F134" s="10" t="s">
        <v>11</v>
      </c>
    </row>
    <row r="135" spans="2:6" x14ac:dyDescent="0.35">
      <c r="B135" s="8" t="s">
        <v>201</v>
      </c>
      <c r="C135" s="8"/>
      <c r="D135" s="8">
        <v>1</v>
      </c>
      <c r="E135" s="8" t="s">
        <v>202</v>
      </c>
      <c r="F135" s="10" t="s">
        <v>11</v>
      </c>
    </row>
    <row r="136" spans="2:6" x14ac:dyDescent="0.35">
      <c r="B136" s="8" t="s">
        <v>203</v>
      </c>
      <c r="C136" s="8"/>
      <c r="D136" s="8">
        <v>1</v>
      </c>
      <c r="E136" s="8" t="s">
        <v>204</v>
      </c>
      <c r="F136" s="10" t="s">
        <v>11</v>
      </c>
    </row>
    <row r="137" spans="2:6" x14ac:dyDescent="0.35">
      <c r="B137" s="8" t="s">
        <v>205</v>
      </c>
      <c r="C137" s="8"/>
      <c r="D137" s="8">
        <v>1</v>
      </c>
      <c r="E137" s="8" t="s">
        <v>206</v>
      </c>
      <c r="F137" s="10" t="s">
        <v>11</v>
      </c>
    </row>
    <row r="138" spans="2:6" x14ac:dyDescent="0.35">
      <c r="B138" s="8" t="s">
        <v>207</v>
      </c>
      <c r="C138" s="8"/>
      <c r="D138" s="8">
        <v>1</v>
      </c>
      <c r="E138" s="8" t="s">
        <v>208</v>
      </c>
      <c r="F138" s="10" t="s">
        <v>11</v>
      </c>
    </row>
    <row r="139" spans="2:6" x14ac:dyDescent="0.35">
      <c r="B139" s="8" t="s">
        <v>209</v>
      </c>
      <c r="C139" s="8"/>
      <c r="D139" s="8">
        <v>1</v>
      </c>
      <c r="E139" s="8" t="s">
        <v>210</v>
      </c>
      <c r="F139" s="10" t="s">
        <v>11</v>
      </c>
    </row>
    <row r="140" spans="2:6" x14ac:dyDescent="0.35">
      <c r="B140" s="8" t="s">
        <v>211</v>
      </c>
      <c r="C140" s="8"/>
      <c r="D140" s="8">
        <v>1</v>
      </c>
      <c r="E140" s="8" t="s">
        <v>212</v>
      </c>
      <c r="F140" s="10" t="s">
        <v>11</v>
      </c>
    </row>
    <row r="141" spans="2:6" x14ac:dyDescent="0.35">
      <c r="B141" s="8" t="s">
        <v>213</v>
      </c>
      <c r="C141" s="8"/>
      <c r="D141" s="8">
        <v>1</v>
      </c>
      <c r="E141" s="8" t="s">
        <v>214</v>
      </c>
      <c r="F141" s="10" t="s">
        <v>11</v>
      </c>
    </row>
    <row r="142" spans="2:6" x14ac:dyDescent="0.35">
      <c r="B142" s="8" t="s">
        <v>215</v>
      </c>
      <c r="C142" s="8"/>
      <c r="D142" s="8">
        <v>1</v>
      </c>
      <c r="E142" s="8" t="s">
        <v>216</v>
      </c>
      <c r="F142" s="10" t="s">
        <v>11</v>
      </c>
    </row>
    <row r="143" spans="2:6" x14ac:dyDescent="0.35">
      <c r="B143" s="8" t="s">
        <v>217</v>
      </c>
      <c r="C143" s="8" t="s">
        <v>137</v>
      </c>
      <c r="D143" s="8">
        <v>33.513999999999996</v>
      </c>
      <c r="E143" s="8" t="s">
        <v>218</v>
      </c>
      <c r="F143" s="10" t="s">
        <v>11</v>
      </c>
    </row>
    <row r="144" spans="2:6" ht="15" thickBot="1" x14ac:dyDescent="0.4">
      <c r="B144" s="6" t="s">
        <v>217</v>
      </c>
      <c r="C144" s="6" t="s">
        <v>137</v>
      </c>
      <c r="D144" s="6">
        <v>33.513999999999996</v>
      </c>
      <c r="E144" s="6" t="s">
        <v>219</v>
      </c>
      <c r="F144" s="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7ACE-8F94-4036-85BF-DACAADDBEDB5}">
  <dimension ref="A2:AB35"/>
  <sheetViews>
    <sheetView zoomScale="88" zoomScaleNormal="100" workbookViewId="0">
      <selection activeCell="Q19" sqref="Q19"/>
    </sheetView>
  </sheetViews>
  <sheetFormatPr defaultRowHeight="14.5" x14ac:dyDescent="0.35"/>
  <cols>
    <col min="3" max="3" width="11.453125" bestFit="1" customWidth="1"/>
  </cols>
  <sheetData>
    <row r="2" spans="1:24" x14ac:dyDescent="0.35">
      <c r="B2" t="s">
        <v>242</v>
      </c>
      <c r="C2">
        <v>10</v>
      </c>
      <c r="D2">
        <v>9</v>
      </c>
      <c r="E2">
        <v>8</v>
      </c>
      <c r="F2">
        <v>7</v>
      </c>
      <c r="G2">
        <v>6</v>
      </c>
      <c r="H2">
        <v>5</v>
      </c>
      <c r="I2">
        <v>4</v>
      </c>
      <c r="J2">
        <v>3</v>
      </c>
      <c r="K2">
        <v>2</v>
      </c>
      <c r="L2">
        <v>1</v>
      </c>
    </row>
    <row r="3" spans="1:24" x14ac:dyDescent="0.35">
      <c r="C3">
        <f>C27/C28</f>
        <v>0.97750000000000004</v>
      </c>
      <c r="D3">
        <f t="shared" ref="D3:L3" si="0">D27/D28</f>
        <v>0.96833333333333338</v>
      </c>
      <c r="E3">
        <f>E27/E28</f>
        <v>0.93866666666666665</v>
      </c>
      <c r="F3">
        <f t="shared" si="0"/>
        <v>0.87849999999999995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</row>
    <row r="4" spans="1:24" x14ac:dyDescent="0.35">
      <c r="C4" s="3">
        <v>1</v>
      </c>
      <c r="D4" s="3">
        <v>1</v>
      </c>
      <c r="E4" s="3">
        <v>1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N4" s="11">
        <f>SUM(C4:L4)</f>
        <v>4</v>
      </c>
    </row>
    <row r="5" spans="1:24" x14ac:dyDescent="0.35"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S5" s="12"/>
    </row>
    <row r="6" spans="1:24" ht="27.75" customHeight="1" x14ac:dyDescent="0.35">
      <c r="R6" s="4" t="s">
        <v>137</v>
      </c>
      <c r="S6">
        <v>6000</v>
      </c>
    </row>
    <row r="7" spans="1:24" x14ac:dyDescent="0.35">
      <c r="B7" s="1" t="s">
        <v>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V7" t="s">
        <v>243</v>
      </c>
      <c r="W7">
        <f>SUMPRODUCT(C4:L4,C28:L28)</f>
        <v>24000</v>
      </c>
      <c r="X7">
        <v>3</v>
      </c>
    </row>
    <row r="8" spans="1:24" x14ac:dyDescent="0.35">
      <c r="A8">
        <v>1</v>
      </c>
      <c r="B8">
        <v>1185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N8" s="3">
        <f>SUM(C8:L8)</f>
        <v>1</v>
      </c>
      <c r="O8" s="3">
        <v>1</v>
      </c>
      <c r="Q8">
        <v>1E-4</v>
      </c>
      <c r="R8">
        <f>SUM(C27:L27)</f>
        <v>22578</v>
      </c>
      <c r="S8">
        <f>SUMPRODUCT(C28:L28,C4:L4)</f>
        <v>24000</v>
      </c>
      <c r="W8">
        <f>SUM(C28:L28)-SUM(C27:L27)</f>
        <v>37422</v>
      </c>
      <c r="X8">
        <v>1</v>
      </c>
    </row>
    <row r="9" spans="1:24" x14ac:dyDescent="0.35">
      <c r="A9">
        <v>2</v>
      </c>
      <c r="B9">
        <v>1185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N9" s="3">
        <f t="shared" ref="N9:N25" si="1">SUM(C9:L9)</f>
        <v>1</v>
      </c>
      <c r="O9" s="3">
        <v>1</v>
      </c>
      <c r="W9">
        <f>SUM(C30:L30)</f>
        <v>274214</v>
      </c>
      <c r="X9">
        <v>1</v>
      </c>
    </row>
    <row r="10" spans="1:24" x14ac:dyDescent="0.35">
      <c r="A10">
        <v>3</v>
      </c>
      <c r="B10">
        <v>1185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N10" s="3">
        <f t="shared" si="1"/>
        <v>1</v>
      </c>
      <c r="O10" s="3">
        <v>1</v>
      </c>
      <c r="X10">
        <f>SUMPRODUCT(W7:W9,X7:X9)</f>
        <v>383636</v>
      </c>
    </row>
    <row r="11" spans="1:24" x14ac:dyDescent="0.35">
      <c r="A11">
        <v>4</v>
      </c>
      <c r="B11">
        <v>1170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N11" s="3">
        <f t="shared" si="1"/>
        <v>1</v>
      </c>
      <c r="O11" s="3">
        <v>1</v>
      </c>
    </row>
    <row r="12" spans="1:24" x14ac:dyDescent="0.35">
      <c r="A12">
        <v>5</v>
      </c>
      <c r="B12">
        <v>1170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N12" s="3">
        <f t="shared" si="1"/>
        <v>1</v>
      </c>
      <c r="O12" s="3">
        <v>1</v>
      </c>
    </row>
    <row r="13" spans="1:24" x14ac:dyDescent="0.35">
      <c r="A13">
        <v>6</v>
      </c>
      <c r="B13">
        <v>1185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N13" s="3">
        <f t="shared" si="1"/>
        <v>1</v>
      </c>
      <c r="O13" s="3">
        <v>1</v>
      </c>
    </row>
    <row r="14" spans="1:24" x14ac:dyDescent="0.35">
      <c r="A14">
        <v>7</v>
      </c>
      <c r="B14">
        <v>1185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N14" s="3">
        <f t="shared" si="1"/>
        <v>1</v>
      </c>
      <c r="O14" s="3">
        <v>1</v>
      </c>
    </row>
    <row r="15" spans="1:24" x14ac:dyDescent="0.35">
      <c r="A15">
        <v>8</v>
      </c>
      <c r="B15">
        <v>1185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N15" s="3">
        <f t="shared" si="1"/>
        <v>1</v>
      </c>
      <c r="O15" s="3">
        <v>1</v>
      </c>
      <c r="W15" t="s">
        <v>244</v>
      </c>
    </row>
    <row r="16" spans="1:24" x14ac:dyDescent="0.35">
      <c r="A16">
        <v>9</v>
      </c>
      <c r="B16">
        <v>1170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N16" s="3">
        <f t="shared" si="1"/>
        <v>1</v>
      </c>
      <c r="O16" s="3">
        <v>1</v>
      </c>
    </row>
    <row r="17" spans="1:28" x14ac:dyDescent="0.35">
      <c r="A17">
        <v>10</v>
      </c>
      <c r="B17">
        <v>1170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N17" s="3">
        <f t="shared" si="1"/>
        <v>1</v>
      </c>
      <c r="O17" s="3">
        <v>1</v>
      </c>
    </row>
    <row r="18" spans="1:28" x14ac:dyDescent="0.35">
      <c r="A18">
        <v>11</v>
      </c>
      <c r="B18">
        <v>1716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N18" s="3">
        <f t="shared" si="1"/>
        <v>1</v>
      </c>
      <c r="O18" s="3">
        <v>1</v>
      </c>
    </row>
    <row r="19" spans="1:28" x14ac:dyDescent="0.35">
      <c r="A19">
        <v>12</v>
      </c>
      <c r="B19">
        <v>1716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N19" s="3">
        <f t="shared" si="1"/>
        <v>1</v>
      </c>
      <c r="O19" s="3">
        <v>1</v>
      </c>
    </row>
    <row r="20" spans="1:28" x14ac:dyDescent="0.35">
      <c r="A20">
        <v>13</v>
      </c>
      <c r="B20">
        <v>1170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N20" s="3">
        <f t="shared" si="1"/>
        <v>1</v>
      </c>
      <c r="O20" s="3">
        <v>1</v>
      </c>
    </row>
    <row r="21" spans="1:28" x14ac:dyDescent="0.35">
      <c r="A21">
        <v>14</v>
      </c>
      <c r="B21">
        <v>1170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N21" s="3">
        <f t="shared" si="1"/>
        <v>1</v>
      </c>
      <c r="O21" s="3">
        <v>1</v>
      </c>
    </row>
    <row r="22" spans="1:28" x14ac:dyDescent="0.35">
      <c r="A22">
        <v>15</v>
      </c>
      <c r="B22">
        <v>1716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N22" s="3">
        <f t="shared" si="1"/>
        <v>1</v>
      </c>
      <c r="O22" s="3">
        <v>1</v>
      </c>
    </row>
    <row r="23" spans="1:28" x14ac:dyDescent="0.35">
      <c r="A23">
        <v>16</v>
      </c>
      <c r="B23">
        <v>1100</v>
      </c>
      <c r="C23" s="3">
        <v>0</v>
      </c>
      <c r="D23" s="3">
        <v>0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N23" s="3">
        <f t="shared" si="1"/>
        <v>1</v>
      </c>
      <c r="O23" s="3">
        <v>1</v>
      </c>
    </row>
    <row r="24" spans="1:28" x14ac:dyDescent="0.35">
      <c r="A24">
        <v>17</v>
      </c>
      <c r="B24">
        <v>1100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N24" s="3">
        <f t="shared" si="1"/>
        <v>1</v>
      </c>
      <c r="O24" s="3">
        <v>1</v>
      </c>
    </row>
    <row r="25" spans="1:28" x14ac:dyDescent="0.35">
      <c r="A25">
        <v>18</v>
      </c>
      <c r="B25">
        <v>1100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N25" s="3">
        <f t="shared" si="1"/>
        <v>1</v>
      </c>
      <c r="O25" s="3">
        <v>1</v>
      </c>
    </row>
    <row r="27" spans="1:28" x14ac:dyDescent="0.35">
      <c r="C27">
        <f>SUMPRODUCT(C8:C25,$B$8:$B$25)</f>
        <v>5865</v>
      </c>
      <c r="D27">
        <f t="shared" ref="D27:L27" si="2">SUMPRODUCT(D8:D25,$B$8:$B$25)</f>
        <v>5810</v>
      </c>
      <c r="E27">
        <f t="shared" si="2"/>
        <v>5632</v>
      </c>
      <c r="F27">
        <f>SUMPRODUCT(F8:F25,$B$8:$B$25)</f>
        <v>5271</v>
      </c>
      <c r="G27">
        <f t="shared" si="2"/>
        <v>0</v>
      </c>
      <c r="H27">
        <f t="shared" si="2"/>
        <v>0</v>
      </c>
      <c r="I27">
        <f t="shared" si="2"/>
        <v>0</v>
      </c>
      <c r="J27">
        <f t="shared" si="2"/>
        <v>0</v>
      </c>
      <c r="K27">
        <f t="shared" si="2"/>
        <v>0</v>
      </c>
      <c r="L27">
        <f t="shared" si="2"/>
        <v>0</v>
      </c>
    </row>
    <row r="28" spans="1:28" ht="15.75" customHeight="1" x14ac:dyDescent="0.35">
      <c r="C28" s="3">
        <f t="shared" ref="C28:L28" si="3">$S$6</f>
        <v>6000</v>
      </c>
      <c r="D28" s="3">
        <f t="shared" si="3"/>
        <v>6000</v>
      </c>
      <c r="E28" s="3">
        <f t="shared" si="3"/>
        <v>6000</v>
      </c>
      <c r="F28" s="3">
        <f t="shared" si="3"/>
        <v>6000</v>
      </c>
      <c r="G28" s="3">
        <f t="shared" si="3"/>
        <v>6000</v>
      </c>
      <c r="H28" s="3">
        <f t="shared" si="3"/>
        <v>6000</v>
      </c>
      <c r="I28" s="3">
        <f t="shared" si="3"/>
        <v>6000</v>
      </c>
      <c r="J28" s="3">
        <f t="shared" si="3"/>
        <v>6000</v>
      </c>
      <c r="K28" s="3">
        <f t="shared" si="3"/>
        <v>6000</v>
      </c>
      <c r="L28" s="3">
        <f t="shared" si="3"/>
        <v>6000</v>
      </c>
      <c r="N28" s="11">
        <f>SUMPRODUCT(C28:L28,C4:L4)-SUM(C27:L27)</f>
        <v>1422</v>
      </c>
      <c r="U28">
        <v>4.5</v>
      </c>
      <c r="V28">
        <v>945</v>
      </c>
      <c r="W28">
        <v>414</v>
      </c>
      <c r="X28">
        <v>444</v>
      </c>
      <c r="Y28">
        <v>444</v>
      </c>
      <c r="Z28">
        <v>975</v>
      </c>
      <c r="AA28">
        <v>1200</v>
      </c>
      <c r="AB28" s="13">
        <f>SUM(V28:AA28)</f>
        <v>4422</v>
      </c>
    </row>
    <row r="29" spans="1:28" x14ac:dyDescent="0.35">
      <c r="C29">
        <f>C28-C27</f>
        <v>135</v>
      </c>
      <c r="D29">
        <f t="shared" ref="D29:L29" si="4">D28-D27</f>
        <v>190</v>
      </c>
      <c r="E29">
        <f t="shared" si="4"/>
        <v>368</v>
      </c>
      <c r="F29">
        <f t="shared" si="4"/>
        <v>729</v>
      </c>
      <c r="G29">
        <f t="shared" si="4"/>
        <v>6000</v>
      </c>
      <c r="H29">
        <f t="shared" si="4"/>
        <v>6000</v>
      </c>
      <c r="I29">
        <f t="shared" si="4"/>
        <v>6000</v>
      </c>
      <c r="J29">
        <f t="shared" si="4"/>
        <v>6000</v>
      </c>
      <c r="K29">
        <f t="shared" si="4"/>
        <v>6000</v>
      </c>
      <c r="L29">
        <f t="shared" si="4"/>
        <v>6000</v>
      </c>
      <c r="U29">
        <v>5</v>
      </c>
      <c r="V29">
        <v>398</v>
      </c>
      <c r="W29">
        <v>375</v>
      </c>
      <c r="X29">
        <v>360</v>
      </c>
      <c r="Y29">
        <v>360</v>
      </c>
      <c r="Z29">
        <v>929</v>
      </c>
      <c r="AB29" s="3">
        <f>SUM(V29:AA29)</f>
        <v>2422</v>
      </c>
    </row>
    <row r="30" spans="1:28" x14ac:dyDescent="0.35">
      <c r="C30" s="11">
        <f t="shared" ref="C30:L30" si="5">(C28-C27)*C2*2</f>
        <v>2700</v>
      </c>
      <c r="D30" s="11">
        <f t="shared" si="5"/>
        <v>3420</v>
      </c>
      <c r="E30" s="11">
        <f t="shared" si="5"/>
        <v>5888</v>
      </c>
      <c r="F30" s="11">
        <f t="shared" si="5"/>
        <v>10206</v>
      </c>
      <c r="G30" s="11">
        <f t="shared" si="5"/>
        <v>72000</v>
      </c>
      <c r="H30" s="11">
        <f t="shared" si="5"/>
        <v>60000</v>
      </c>
      <c r="I30" s="11">
        <f t="shared" si="5"/>
        <v>48000</v>
      </c>
      <c r="J30" s="11">
        <f t="shared" si="5"/>
        <v>36000</v>
      </c>
      <c r="K30" s="11">
        <f t="shared" si="5"/>
        <v>24000</v>
      </c>
      <c r="L30" s="11">
        <f t="shared" si="5"/>
        <v>12000</v>
      </c>
      <c r="U30">
        <v>5.5</v>
      </c>
      <c r="V30">
        <v>259</v>
      </c>
      <c r="W30">
        <v>344</v>
      </c>
      <c r="X30">
        <v>760</v>
      </c>
      <c r="Y30">
        <v>259</v>
      </c>
      <c r="Z30">
        <v>3300</v>
      </c>
      <c r="AB30" s="3">
        <f t="shared" ref="AB30:AB35" si="6">SUM(V30:AA30)</f>
        <v>4922</v>
      </c>
    </row>
    <row r="31" spans="1:28" x14ac:dyDescent="0.35">
      <c r="U31">
        <v>6</v>
      </c>
      <c r="V31" s="3">
        <v>135</v>
      </c>
      <c r="W31" s="3">
        <v>190</v>
      </c>
      <c r="X31">
        <v>368</v>
      </c>
      <c r="Y31">
        <v>729</v>
      </c>
      <c r="AB31" s="11">
        <f t="shared" si="6"/>
        <v>1422</v>
      </c>
    </row>
    <row r="32" spans="1:28" x14ac:dyDescent="0.35">
      <c r="U32">
        <v>6.5</v>
      </c>
      <c r="V32">
        <v>159</v>
      </c>
      <c r="W32">
        <v>59</v>
      </c>
      <c r="X32">
        <v>174</v>
      </c>
      <c r="Y32">
        <v>3030</v>
      </c>
      <c r="AB32" s="3">
        <f t="shared" si="6"/>
        <v>3422</v>
      </c>
    </row>
    <row r="33" spans="21:28" x14ac:dyDescent="0.35">
      <c r="U33">
        <v>7</v>
      </c>
      <c r="V33" s="3">
        <v>5</v>
      </c>
      <c r="W33" s="3">
        <v>113</v>
      </c>
      <c r="X33">
        <v>574</v>
      </c>
      <c r="Y33">
        <v>4730</v>
      </c>
      <c r="AB33" s="3">
        <f t="shared" si="6"/>
        <v>5422</v>
      </c>
    </row>
    <row r="34" spans="21:28" x14ac:dyDescent="0.35">
      <c r="U34">
        <v>7.5</v>
      </c>
      <c r="V34">
        <v>29</v>
      </c>
      <c r="W34">
        <v>528</v>
      </c>
      <c r="X34">
        <v>465</v>
      </c>
      <c r="Y34">
        <v>6400</v>
      </c>
      <c r="AB34">
        <f t="shared" si="6"/>
        <v>7422</v>
      </c>
    </row>
    <row r="35" spans="21:28" x14ac:dyDescent="0.35">
      <c r="U35">
        <v>8</v>
      </c>
      <c r="V35">
        <v>20</v>
      </c>
      <c r="W35">
        <v>905</v>
      </c>
      <c r="X35">
        <v>497</v>
      </c>
      <c r="AB35" s="11">
        <f t="shared" si="6"/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3BA5-A448-410F-8A8C-996B78690548}">
  <dimension ref="A1:G152"/>
  <sheetViews>
    <sheetView showGridLines="0" topLeftCell="A133" workbookViewId="0"/>
  </sheetViews>
  <sheetFormatPr defaultRowHeight="14.5" x14ac:dyDescent="0.35"/>
  <cols>
    <col min="1" max="1" width="2.26953125" customWidth="1"/>
    <col min="2" max="2" width="17.7265625" bestFit="1" customWidth="1"/>
    <col min="3" max="3" width="11.453125" bestFit="1" customWidth="1"/>
    <col min="4" max="5" width="13.7265625" bestFit="1" customWidth="1"/>
    <col min="6" max="6" width="11.453125" bestFit="1" customWidth="1"/>
    <col min="7" max="7" width="5.453125" bestFit="1" customWidth="1"/>
  </cols>
  <sheetData>
    <row r="1" spans="1:5" x14ac:dyDescent="0.35">
      <c r="A1" s="5" t="s">
        <v>220</v>
      </c>
    </row>
    <row r="2" spans="1:5" x14ac:dyDescent="0.35">
      <c r="A2" s="5" t="s">
        <v>221</v>
      </c>
    </row>
    <row r="3" spans="1:5" x14ac:dyDescent="0.35">
      <c r="A3" s="5" t="s">
        <v>222</v>
      </c>
    </row>
    <row r="4" spans="1:5" x14ac:dyDescent="0.35">
      <c r="A4" s="5" t="s">
        <v>223</v>
      </c>
    </row>
    <row r="5" spans="1:5" x14ac:dyDescent="0.35">
      <c r="A5" s="5" t="s">
        <v>224</v>
      </c>
    </row>
    <row r="6" spans="1:5" x14ac:dyDescent="0.35">
      <c r="A6" s="5"/>
      <c r="B6" t="s">
        <v>225</v>
      </c>
    </row>
    <row r="7" spans="1:5" x14ac:dyDescent="0.35">
      <c r="A7" s="5"/>
      <c r="B7" t="s">
        <v>226</v>
      </c>
    </row>
    <row r="8" spans="1:5" x14ac:dyDescent="0.35">
      <c r="A8" s="5"/>
      <c r="B8" t="s">
        <v>227</v>
      </c>
    </row>
    <row r="9" spans="1:5" x14ac:dyDescent="0.35">
      <c r="A9" s="5" t="s">
        <v>228</v>
      </c>
    </row>
    <row r="10" spans="1:5" x14ac:dyDescent="0.35">
      <c r="B10" t="s">
        <v>229</v>
      </c>
    </row>
    <row r="11" spans="1:5" x14ac:dyDescent="0.35">
      <c r="B11" t="s">
        <v>230</v>
      </c>
    </row>
    <row r="14" spans="1:5" ht="15" thickBot="1" x14ac:dyDescent="0.4">
      <c r="A14" t="s">
        <v>4</v>
      </c>
    </row>
    <row r="15" spans="1:5" ht="15" thickBot="1" x14ac:dyDescent="0.4">
      <c r="B15" s="7" t="s">
        <v>5</v>
      </c>
      <c r="C15" s="7" t="s">
        <v>6</v>
      </c>
      <c r="D15" s="7" t="s">
        <v>7</v>
      </c>
      <c r="E15" s="7" t="s">
        <v>8</v>
      </c>
    </row>
    <row r="16" spans="1:5" ht="15" thickBot="1" x14ac:dyDescent="0.4">
      <c r="B16" s="6" t="s">
        <v>144</v>
      </c>
      <c r="C16" s="6"/>
      <c r="D16" s="6">
        <v>522.42999999999995</v>
      </c>
      <c r="E16" s="6">
        <v>270</v>
      </c>
    </row>
    <row r="19" spans="1:6" ht="15" thickBot="1" x14ac:dyDescent="0.4">
      <c r="A19" t="s">
        <v>12</v>
      </c>
    </row>
    <row r="20" spans="1:6" ht="15" thickBot="1" x14ac:dyDescent="0.4">
      <c r="B20" s="7" t="s">
        <v>5</v>
      </c>
      <c r="C20" s="7" t="s">
        <v>6</v>
      </c>
      <c r="D20" s="7" t="s">
        <v>7</v>
      </c>
      <c r="E20" s="7" t="s">
        <v>8</v>
      </c>
      <c r="F20" s="7" t="s">
        <v>231</v>
      </c>
    </row>
    <row r="21" spans="1:6" x14ac:dyDescent="0.35">
      <c r="B21" s="8" t="s">
        <v>24</v>
      </c>
      <c r="C21" s="8" t="s">
        <v>15</v>
      </c>
      <c r="D21" s="8">
        <v>0</v>
      </c>
      <c r="E21" s="8">
        <v>0</v>
      </c>
      <c r="F21" s="8" t="s">
        <v>232</v>
      </c>
    </row>
    <row r="22" spans="1:6" x14ac:dyDescent="0.35">
      <c r="B22" s="8" t="s">
        <v>25</v>
      </c>
      <c r="C22" s="8" t="s">
        <v>15</v>
      </c>
      <c r="D22" s="8">
        <v>0</v>
      </c>
      <c r="E22" s="8">
        <v>0</v>
      </c>
      <c r="F22" s="8" t="s">
        <v>232</v>
      </c>
    </row>
    <row r="23" spans="1:6" x14ac:dyDescent="0.35">
      <c r="B23" s="8" t="s">
        <v>26</v>
      </c>
      <c r="C23" s="8" t="s">
        <v>15</v>
      </c>
      <c r="D23" s="8">
        <v>0</v>
      </c>
      <c r="E23" s="8">
        <v>0</v>
      </c>
      <c r="F23" s="8" t="s">
        <v>232</v>
      </c>
    </row>
    <row r="24" spans="1:6" x14ac:dyDescent="0.35">
      <c r="B24" s="8" t="s">
        <v>27</v>
      </c>
      <c r="C24" s="8" t="s">
        <v>15</v>
      </c>
      <c r="D24" s="8">
        <v>0</v>
      </c>
      <c r="E24" s="8">
        <v>0</v>
      </c>
      <c r="F24" s="8" t="s">
        <v>232</v>
      </c>
    </row>
    <row r="25" spans="1:6" x14ac:dyDescent="0.35">
      <c r="B25" s="8" t="s">
        <v>28</v>
      </c>
      <c r="C25" s="8" t="s">
        <v>15</v>
      </c>
      <c r="D25" s="8">
        <v>0</v>
      </c>
      <c r="E25" s="8">
        <v>0</v>
      </c>
      <c r="F25" s="8" t="s">
        <v>232</v>
      </c>
    </row>
    <row r="26" spans="1:6" x14ac:dyDescent="0.35">
      <c r="B26" s="8" t="s">
        <v>29</v>
      </c>
      <c r="C26" s="8" t="s">
        <v>15</v>
      </c>
      <c r="D26" s="8">
        <v>0</v>
      </c>
      <c r="E26" s="8">
        <v>0</v>
      </c>
      <c r="F26" s="8" t="s">
        <v>232</v>
      </c>
    </row>
    <row r="27" spans="1:6" x14ac:dyDescent="0.35">
      <c r="B27" s="8" t="s">
        <v>30</v>
      </c>
      <c r="C27" s="8" t="s">
        <v>15</v>
      </c>
      <c r="D27" s="8">
        <v>0</v>
      </c>
      <c r="E27" s="8">
        <v>0</v>
      </c>
      <c r="F27" s="8" t="s">
        <v>232</v>
      </c>
    </row>
    <row r="28" spans="1:6" x14ac:dyDescent="0.35">
      <c r="B28" s="8" t="s">
        <v>31</v>
      </c>
      <c r="C28" s="8" t="s">
        <v>15</v>
      </c>
      <c r="D28" s="8">
        <v>1</v>
      </c>
      <c r="E28" s="8">
        <v>0</v>
      </c>
      <c r="F28" s="8" t="s">
        <v>232</v>
      </c>
    </row>
    <row r="29" spans="1:6" x14ac:dyDescent="0.35">
      <c r="B29" s="8" t="s">
        <v>32</v>
      </c>
      <c r="C29" s="8" t="s">
        <v>15</v>
      </c>
      <c r="D29" s="8">
        <v>0</v>
      </c>
      <c r="E29" s="8">
        <v>0</v>
      </c>
      <c r="F29" s="8" t="s">
        <v>232</v>
      </c>
    </row>
    <row r="30" spans="1:6" x14ac:dyDescent="0.35">
      <c r="B30" s="8" t="s">
        <v>33</v>
      </c>
      <c r="C30" s="8" t="s">
        <v>15</v>
      </c>
      <c r="D30" s="8">
        <v>0</v>
      </c>
      <c r="E30" s="8">
        <v>0</v>
      </c>
      <c r="F30" s="8" t="s">
        <v>232</v>
      </c>
    </row>
    <row r="31" spans="1:6" x14ac:dyDescent="0.35">
      <c r="B31" s="8" t="s">
        <v>34</v>
      </c>
      <c r="C31" s="8" t="s">
        <v>15</v>
      </c>
      <c r="D31" s="8">
        <v>0</v>
      </c>
      <c r="E31" s="8">
        <v>0</v>
      </c>
      <c r="F31" s="8" t="s">
        <v>232</v>
      </c>
    </row>
    <row r="32" spans="1:6" x14ac:dyDescent="0.35">
      <c r="B32" s="8" t="s">
        <v>35</v>
      </c>
      <c r="C32" s="8" t="s">
        <v>15</v>
      </c>
      <c r="D32" s="8">
        <v>1</v>
      </c>
      <c r="E32" s="8">
        <v>0</v>
      </c>
      <c r="F32" s="8" t="s">
        <v>232</v>
      </c>
    </row>
    <row r="33" spans="2:6" x14ac:dyDescent="0.35">
      <c r="B33" s="8" t="s">
        <v>36</v>
      </c>
      <c r="C33" s="8" t="s">
        <v>15</v>
      </c>
      <c r="D33" s="8">
        <v>0</v>
      </c>
      <c r="E33" s="8">
        <v>0</v>
      </c>
      <c r="F33" s="8" t="s">
        <v>232</v>
      </c>
    </row>
    <row r="34" spans="2:6" x14ac:dyDescent="0.35">
      <c r="B34" s="8" t="s">
        <v>37</v>
      </c>
      <c r="C34" s="8" t="s">
        <v>15</v>
      </c>
      <c r="D34" s="8">
        <v>0</v>
      </c>
      <c r="E34" s="8">
        <v>0</v>
      </c>
      <c r="F34" s="8" t="s">
        <v>232</v>
      </c>
    </row>
    <row r="35" spans="2:6" x14ac:dyDescent="0.35">
      <c r="B35" s="8" t="s">
        <v>38</v>
      </c>
      <c r="C35" s="8" t="s">
        <v>15</v>
      </c>
      <c r="D35" s="8">
        <v>0</v>
      </c>
      <c r="E35" s="8">
        <v>0</v>
      </c>
      <c r="F35" s="8" t="s">
        <v>232</v>
      </c>
    </row>
    <row r="36" spans="2:6" x14ac:dyDescent="0.35">
      <c r="B36" s="8" t="s">
        <v>39</v>
      </c>
      <c r="C36" s="8" t="s">
        <v>15</v>
      </c>
      <c r="D36" s="8">
        <v>0</v>
      </c>
      <c r="E36" s="8">
        <v>0</v>
      </c>
      <c r="F36" s="8" t="s">
        <v>232</v>
      </c>
    </row>
    <row r="37" spans="2:6" x14ac:dyDescent="0.35">
      <c r="B37" s="8" t="s">
        <v>40</v>
      </c>
      <c r="C37" s="8" t="s">
        <v>15</v>
      </c>
      <c r="D37" s="8">
        <v>0</v>
      </c>
      <c r="E37" s="8">
        <v>0</v>
      </c>
      <c r="F37" s="8" t="s">
        <v>232</v>
      </c>
    </row>
    <row r="38" spans="2:6" x14ac:dyDescent="0.35">
      <c r="B38" s="8" t="s">
        <v>41</v>
      </c>
      <c r="C38" s="8" t="s">
        <v>15</v>
      </c>
      <c r="D38" s="8">
        <v>0</v>
      </c>
      <c r="E38" s="8">
        <v>0</v>
      </c>
      <c r="F38" s="8" t="s">
        <v>232</v>
      </c>
    </row>
    <row r="39" spans="2:6" x14ac:dyDescent="0.35">
      <c r="B39" s="8" t="s">
        <v>42</v>
      </c>
      <c r="C39" s="8" t="s">
        <v>15</v>
      </c>
      <c r="D39" s="8">
        <v>0</v>
      </c>
      <c r="E39" s="8">
        <v>0</v>
      </c>
      <c r="F39" s="8" t="s">
        <v>232</v>
      </c>
    </row>
    <row r="40" spans="2:6" x14ac:dyDescent="0.35">
      <c r="B40" s="8" t="s">
        <v>43</v>
      </c>
      <c r="C40" s="8" t="s">
        <v>15</v>
      </c>
      <c r="D40" s="8">
        <v>0</v>
      </c>
      <c r="E40" s="8">
        <v>0</v>
      </c>
      <c r="F40" s="8" t="s">
        <v>232</v>
      </c>
    </row>
    <row r="41" spans="2:6" x14ac:dyDescent="0.35">
      <c r="B41" s="8" t="s">
        <v>44</v>
      </c>
      <c r="C41" s="8" t="s">
        <v>15</v>
      </c>
      <c r="D41" s="8">
        <v>0</v>
      </c>
      <c r="E41" s="8">
        <v>0</v>
      </c>
      <c r="F41" s="8" t="s">
        <v>232</v>
      </c>
    </row>
    <row r="42" spans="2:6" x14ac:dyDescent="0.35">
      <c r="B42" s="8" t="s">
        <v>45</v>
      </c>
      <c r="C42" s="8" t="s">
        <v>15</v>
      </c>
      <c r="D42" s="8">
        <v>0</v>
      </c>
      <c r="E42" s="8">
        <v>0</v>
      </c>
      <c r="F42" s="8" t="s">
        <v>232</v>
      </c>
    </row>
    <row r="43" spans="2:6" x14ac:dyDescent="0.35">
      <c r="B43" s="8" t="s">
        <v>46</v>
      </c>
      <c r="C43" s="8" t="s">
        <v>15</v>
      </c>
      <c r="D43" s="8">
        <v>1</v>
      </c>
      <c r="E43" s="8">
        <v>0</v>
      </c>
      <c r="F43" s="8" t="s">
        <v>232</v>
      </c>
    </row>
    <row r="44" spans="2:6" x14ac:dyDescent="0.35">
      <c r="B44" s="8" t="s">
        <v>47</v>
      </c>
      <c r="C44" s="8" t="s">
        <v>15</v>
      </c>
      <c r="D44" s="8">
        <v>0</v>
      </c>
      <c r="E44" s="8">
        <v>0</v>
      </c>
      <c r="F44" s="8" t="s">
        <v>232</v>
      </c>
    </row>
    <row r="45" spans="2:6" x14ac:dyDescent="0.35">
      <c r="B45" s="8" t="s">
        <v>48</v>
      </c>
      <c r="C45" s="8" t="s">
        <v>15</v>
      </c>
      <c r="D45" s="8">
        <v>0</v>
      </c>
      <c r="E45" s="8">
        <v>0</v>
      </c>
      <c r="F45" s="8" t="s">
        <v>232</v>
      </c>
    </row>
    <row r="46" spans="2:6" x14ac:dyDescent="0.35">
      <c r="B46" s="8" t="s">
        <v>49</v>
      </c>
      <c r="C46" s="8" t="s">
        <v>15</v>
      </c>
      <c r="D46" s="8">
        <v>0</v>
      </c>
      <c r="E46" s="8">
        <v>0</v>
      </c>
      <c r="F46" s="8" t="s">
        <v>232</v>
      </c>
    </row>
    <row r="47" spans="2:6" x14ac:dyDescent="0.35">
      <c r="B47" s="8" t="s">
        <v>50</v>
      </c>
      <c r="C47" s="8" t="s">
        <v>15</v>
      </c>
      <c r="D47" s="8">
        <v>0</v>
      </c>
      <c r="E47" s="8">
        <v>0</v>
      </c>
      <c r="F47" s="8" t="s">
        <v>232</v>
      </c>
    </row>
    <row r="48" spans="2:6" x14ac:dyDescent="0.35">
      <c r="B48" s="8" t="s">
        <v>51</v>
      </c>
      <c r="C48" s="8" t="s">
        <v>15</v>
      </c>
      <c r="D48" s="8">
        <v>0</v>
      </c>
      <c r="E48" s="8">
        <v>0</v>
      </c>
      <c r="F48" s="8" t="s">
        <v>232</v>
      </c>
    </row>
    <row r="49" spans="2:6" x14ac:dyDescent="0.35">
      <c r="B49" s="8" t="s">
        <v>52</v>
      </c>
      <c r="C49" s="8" t="s">
        <v>15</v>
      </c>
      <c r="D49" s="8">
        <v>0</v>
      </c>
      <c r="E49" s="8">
        <v>0</v>
      </c>
      <c r="F49" s="8" t="s">
        <v>232</v>
      </c>
    </row>
    <row r="50" spans="2:6" x14ac:dyDescent="0.35">
      <c r="B50" s="8" t="s">
        <v>53</v>
      </c>
      <c r="C50" s="8" t="s">
        <v>15</v>
      </c>
      <c r="D50" s="8">
        <v>0</v>
      </c>
      <c r="E50" s="8">
        <v>0</v>
      </c>
      <c r="F50" s="8" t="s">
        <v>232</v>
      </c>
    </row>
    <row r="51" spans="2:6" x14ac:dyDescent="0.35">
      <c r="B51" s="8" t="s">
        <v>54</v>
      </c>
      <c r="C51" s="8" t="s">
        <v>15</v>
      </c>
      <c r="D51" s="8">
        <v>0</v>
      </c>
      <c r="E51" s="8">
        <v>0</v>
      </c>
      <c r="F51" s="8" t="s">
        <v>232</v>
      </c>
    </row>
    <row r="52" spans="2:6" x14ac:dyDescent="0.35">
      <c r="B52" s="8" t="s">
        <v>55</v>
      </c>
      <c r="C52" s="8" t="s">
        <v>15</v>
      </c>
      <c r="D52" s="8">
        <v>0</v>
      </c>
      <c r="E52" s="8">
        <v>0</v>
      </c>
      <c r="F52" s="8" t="s">
        <v>232</v>
      </c>
    </row>
    <row r="53" spans="2:6" x14ac:dyDescent="0.35">
      <c r="B53" s="8" t="s">
        <v>56</v>
      </c>
      <c r="C53" s="8" t="s">
        <v>15</v>
      </c>
      <c r="D53" s="8">
        <v>0</v>
      </c>
      <c r="E53" s="8">
        <v>0</v>
      </c>
      <c r="F53" s="8" t="s">
        <v>232</v>
      </c>
    </row>
    <row r="54" spans="2:6" x14ac:dyDescent="0.35">
      <c r="B54" s="8" t="s">
        <v>57</v>
      </c>
      <c r="C54" s="8" t="s">
        <v>15</v>
      </c>
      <c r="D54" s="8">
        <v>0</v>
      </c>
      <c r="E54" s="8">
        <v>0</v>
      </c>
      <c r="F54" s="8" t="s">
        <v>232</v>
      </c>
    </row>
    <row r="55" spans="2:6" x14ac:dyDescent="0.35">
      <c r="B55" s="8" t="s">
        <v>58</v>
      </c>
      <c r="C55" s="8" t="s">
        <v>15</v>
      </c>
      <c r="D55" s="8">
        <v>0</v>
      </c>
      <c r="E55" s="8">
        <v>0</v>
      </c>
      <c r="F55" s="8" t="s">
        <v>232</v>
      </c>
    </row>
    <row r="56" spans="2:6" x14ac:dyDescent="0.35">
      <c r="B56" s="8" t="s">
        <v>59</v>
      </c>
      <c r="C56" s="8" t="s">
        <v>15</v>
      </c>
      <c r="D56" s="8">
        <v>1</v>
      </c>
      <c r="E56" s="8">
        <v>0</v>
      </c>
      <c r="F56" s="8" t="s">
        <v>232</v>
      </c>
    </row>
    <row r="57" spans="2:6" x14ac:dyDescent="0.35">
      <c r="B57" s="8" t="s">
        <v>60</v>
      </c>
      <c r="C57" s="8" t="s">
        <v>15</v>
      </c>
      <c r="D57" s="8">
        <v>0</v>
      </c>
      <c r="E57" s="8">
        <v>0</v>
      </c>
      <c r="F57" s="8" t="s">
        <v>232</v>
      </c>
    </row>
    <row r="58" spans="2:6" x14ac:dyDescent="0.35">
      <c r="B58" s="8" t="s">
        <v>61</v>
      </c>
      <c r="C58" s="8" t="s">
        <v>15</v>
      </c>
      <c r="D58" s="8">
        <v>0</v>
      </c>
      <c r="E58" s="8">
        <v>0</v>
      </c>
      <c r="F58" s="8" t="s">
        <v>232</v>
      </c>
    </row>
    <row r="59" spans="2:6" x14ac:dyDescent="0.35">
      <c r="B59" s="8" t="s">
        <v>62</v>
      </c>
      <c r="C59" s="8" t="s">
        <v>15</v>
      </c>
      <c r="D59" s="8">
        <v>0</v>
      </c>
      <c r="E59" s="8">
        <v>0</v>
      </c>
      <c r="F59" s="8" t="s">
        <v>232</v>
      </c>
    </row>
    <row r="60" spans="2:6" x14ac:dyDescent="0.35">
      <c r="B60" s="8" t="s">
        <v>63</v>
      </c>
      <c r="C60" s="8" t="s">
        <v>15</v>
      </c>
      <c r="D60" s="8">
        <v>0</v>
      </c>
      <c r="E60" s="8">
        <v>0</v>
      </c>
      <c r="F60" s="8" t="s">
        <v>232</v>
      </c>
    </row>
    <row r="61" spans="2:6" x14ac:dyDescent="0.35">
      <c r="B61" s="8" t="s">
        <v>64</v>
      </c>
      <c r="C61" s="8" t="s">
        <v>15</v>
      </c>
      <c r="D61" s="8">
        <v>0</v>
      </c>
      <c r="E61" s="8">
        <v>0</v>
      </c>
      <c r="F61" s="8" t="s">
        <v>232</v>
      </c>
    </row>
    <row r="62" spans="2:6" x14ac:dyDescent="0.35">
      <c r="B62" s="8" t="s">
        <v>65</v>
      </c>
      <c r="C62" s="8" t="s">
        <v>15</v>
      </c>
      <c r="D62" s="8">
        <v>0</v>
      </c>
      <c r="E62" s="8">
        <v>0</v>
      </c>
      <c r="F62" s="8" t="s">
        <v>232</v>
      </c>
    </row>
    <row r="63" spans="2:6" x14ac:dyDescent="0.35">
      <c r="B63" s="8" t="s">
        <v>66</v>
      </c>
      <c r="C63" s="8" t="s">
        <v>15</v>
      </c>
      <c r="D63" s="8">
        <v>0</v>
      </c>
      <c r="E63" s="8">
        <v>0</v>
      </c>
      <c r="F63" s="8" t="s">
        <v>232</v>
      </c>
    </row>
    <row r="64" spans="2:6" x14ac:dyDescent="0.35">
      <c r="B64" s="8" t="s">
        <v>67</v>
      </c>
      <c r="C64" s="8" t="s">
        <v>15</v>
      </c>
      <c r="D64" s="8">
        <v>0</v>
      </c>
      <c r="E64" s="8">
        <v>0</v>
      </c>
      <c r="F64" s="8" t="s">
        <v>232</v>
      </c>
    </row>
    <row r="65" spans="2:6" x14ac:dyDescent="0.35">
      <c r="B65" s="8" t="s">
        <v>68</v>
      </c>
      <c r="C65" s="8" t="s">
        <v>15</v>
      </c>
      <c r="D65" s="8">
        <v>1</v>
      </c>
      <c r="E65" s="8">
        <v>0</v>
      </c>
      <c r="F65" s="8" t="s">
        <v>232</v>
      </c>
    </row>
    <row r="66" spans="2:6" x14ac:dyDescent="0.35">
      <c r="B66" s="8" t="s">
        <v>69</v>
      </c>
      <c r="C66" s="8" t="s">
        <v>15</v>
      </c>
      <c r="D66" s="8">
        <v>0</v>
      </c>
      <c r="E66" s="8">
        <v>0</v>
      </c>
      <c r="F66" s="8" t="s">
        <v>232</v>
      </c>
    </row>
    <row r="67" spans="2:6" x14ac:dyDescent="0.35">
      <c r="B67" s="8" t="s">
        <v>70</v>
      </c>
      <c r="C67" s="8" t="s">
        <v>15</v>
      </c>
      <c r="D67" s="8">
        <v>0</v>
      </c>
      <c r="E67" s="8">
        <v>0</v>
      </c>
      <c r="F67" s="8" t="s">
        <v>232</v>
      </c>
    </row>
    <row r="68" spans="2:6" x14ac:dyDescent="0.35">
      <c r="B68" s="8" t="s">
        <v>71</v>
      </c>
      <c r="C68" s="8" t="s">
        <v>15</v>
      </c>
      <c r="D68" s="8">
        <v>0</v>
      </c>
      <c r="E68" s="8">
        <v>0</v>
      </c>
      <c r="F68" s="8" t="s">
        <v>232</v>
      </c>
    </row>
    <row r="69" spans="2:6" x14ac:dyDescent="0.35">
      <c r="B69" s="8" t="s">
        <v>72</v>
      </c>
      <c r="C69" s="8" t="s">
        <v>15</v>
      </c>
      <c r="D69" s="8">
        <v>0</v>
      </c>
      <c r="E69" s="8">
        <v>0</v>
      </c>
      <c r="F69" s="8" t="s">
        <v>232</v>
      </c>
    </row>
    <row r="70" spans="2:6" x14ac:dyDescent="0.35">
      <c r="B70" s="8" t="s">
        <v>73</v>
      </c>
      <c r="C70" s="8" t="s">
        <v>15</v>
      </c>
      <c r="D70" s="8">
        <v>0</v>
      </c>
      <c r="E70" s="8">
        <v>0</v>
      </c>
      <c r="F70" s="8" t="s">
        <v>232</v>
      </c>
    </row>
    <row r="71" spans="2:6" x14ac:dyDescent="0.35">
      <c r="B71" s="8" t="s">
        <v>74</v>
      </c>
      <c r="C71" s="8" t="s">
        <v>15</v>
      </c>
      <c r="D71" s="8">
        <v>0</v>
      </c>
      <c r="E71" s="8">
        <v>0</v>
      </c>
      <c r="F71" s="8" t="s">
        <v>232</v>
      </c>
    </row>
    <row r="72" spans="2:6" x14ac:dyDescent="0.35">
      <c r="B72" s="8" t="s">
        <v>75</v>
      </c>
      <c r="C72" s="8" t="s">
        <v>15</v>
      </c>
      <c r="D72" s="8">
        <v>1</v>
      </c>
      <c r="E72" s="8">
        <v>0</v>
      </c>
      <c r="F72" s="8" t="s">
        <v>232</v>
      </c>
    </row>
    <row r="73" spans="2:6" x14ac:dyDescent="0.35">
      <c r="B73" s="8" t="s">
        <v>76</v>
      </c>
      <c r="C73" s="8" t="s">
        <v>15</v>
      </c>
      <c r="D73" s="8">
        <v>0</v>
      </c>
      <c r="E73" s="8">
        <v>0</v>
      </c>
      <c r="F73" s="8" t="s">
        <v>232</v>
      </c>
    </row>
    <row r="74" spans="2:6" x14ac:dyDescent="0.35">
      <c r="B74" s="8" t="s">
        <v>77</v>
      </c>
      <c r="C74" s="8" t="s">
        <v>15</v>
      </c>
      <c r="D74" s="8">
        <v>0</v>
      </c>
      <c r="E74" s="8">
        <v>0</v>
      </c>
      <c r="F74" s="8" t="s">
        <v>232</v>
      </c>
    </row>
    <row r="75" spans="2:6" x14ac:dyDescent="0.35">
      <c r="B75" s="8" t="s">
        <v>78</v>
      </c>
      <c r="C75" s="8" t="s">
        <v>15</v>
      </c>
      <c r="D75" s="8">
        <v>0</v>
      </c>
      <c r="E75" s="8">
        <v>0</v>
      </c>
      <c r="F75" s="8" t="s">
        <v>232</v>
      </c>
    </row>
    <row r="76" spans="2:6" x14ac:dyDescent="0.35">
      <c r="B76" s="8" t="s">
        <v>79</v>
      </c>
      <c r="C76" s="8" t="s">
        <v>15</v>
      </c>
      <c r="D76" s="8">
        <v>0</v>
      </c>
      <c r="E76" s="8">
        <v>0</v>
      </c>
      <c r="F76" s="8" t="s">
        <v>232</v>
      </c>
    </row>
    <row r="77" spans="2:6" x14ac:dyDescent="0.35">
      <c r="B77" s="8" t="s">
        <v>80</v>
      </c>
      <c r="C77" s="8" t="s">
        <v>15</v>
      </c>
      <c r="D77" s="8">
        <v>0</v>
      </c>
      <c r="E77" s="8">
        <v>0</v>
      </c>
      <c r="F77" s="8" t="s">
        <v>232</v>
      </c>
    </row>
    <row r="78" spans="2:6" x14ac:dyDescent="0.35">
      <c r="B78" s="8" t="s">
        <v>81</v>
      </c>
      <c r="C78" s="8" t="s">
        <v>15</v>
      </c>
      <c r="D78" s="8">
        <v>1</v>
      </c>
      <c r="E78" s="8">
        <v>0</v>
      </c>
      <c r="F78" s="8" t="s">
        <v>232</v>
      </c>
    </row>
    <row r="79" spans="2:6" x14ac:dyDescent="0.35">
      <c r="B79" s="8" t="s">
        <v>82</v>
      </c>
      <c r="C79" s="8" t="s">
        <v>15</v>
      </c>
      <c r="D79" s="8">
        <v>0</v>
      </c>
      <c r="E79" s="8">
        <v>0</v>
      </c>
      <c r="F79" s="8" t="s">
        <v>232</v>
      </c>
    </row>
    <row r="80" spans="2:6" x14ac:dyDescent="0.35">
      <c r="B80" s="8" t="s">
        <v>83</v>
      </c>
      <c r="C80" s="8" t="s">
        <v>15</v>
      </c>
      <c r="D80" s="8">
        <v>0</v>
      </c>
      <c r="E80" s="8">
        <v>0</v>
      </c>
      <c r="F80" s="8" t="s">
        <v>232</v>
      </c>
    </row>
    <row r="81" spans="2:6" x14ac:dyDescent="0.35">
      <c r="B81" s="8" t="s">
        <v>84</v>
      </c>
      <c r="C81" s="8" t="s">
        <v>15</v>
      </c>
      <c r="D81" s="8">
        <v>0</v>
      </c>
      <c r="E81" s="8">
        <v>0</v>
      </c>
      <c r="F81" s="8" t="s">
        <v>232</v>
      </c>
    </row>
    <row r="82" spans="2:6" x14ac:dyDescent="0.35">
      <c r="B82" s="8" t="s">
        <v>85</v>
      </c>
      <c r="C82" s="8" t="s">
        <v>15</v>
      </c>
      <c r="D82" s="8">
        <v>0</v>
      </c>
      <c r="E82" s="8">
        <v>0</v>
      </c>
      <c r="F82" s="8" t="s">
        <v>232</v>
      </c>
    </row>
    <row r="83" spans="2:6" x14ac:dyDescent="0.35">
      <c r="B83" s="8" t="s">
        <v>86</v>
      </c>
      <c r="C83" s="8" t="s">
        <v>15</v>
      </c>
      <c r="D83" s="8">
        <v>0</v>
      </c>
      <c r="E83" s="8">
        <v>0</v>
      </c>
      <c r="F83" s="8" t="s">
        <v>232</v>
      </c>
    </row>
    <row r="84" spans="2:6" x14ac:dyDescent="0.35">
      <c r="B84" s="8" t="s">
        <v>87</v>
      </c>
      <c r="C84" s="8" t="s">
        <v>15</v>
      </c>
      <c r="D84" s="8">
        <v>0</v>
      </c>
      <c r="E84" s="8">
        <v>0</v>
      </c>
      <c r="F84" s="8" t="s">
        <v>232</v>
      </c>
    </row>
    <row r="85" spans="2:6" x14ac:dyDescent="0.35">
      <c r="B85" s="8" t="s">
        <v>88</v>
      </c>
      <c r="C85" s="8" t="s">
        <v>15</v>
      </c>
      <c r="D85" s="8">
        <v>0</v>
      </c>
      <c r="E85" s="8">
        <v>0</v>
      </c>
      <c r="F85" s="8" t="s">
        <v>232</v>
      </c>
    </row>
    <row r="86" spans="2:6" x14ac:dyDescent="0.35">
      <c r="B86" s="8" t="s">
        <v>89</v>
      </c>
      <c r="C86" s="8" t="s">
        <v>15</v>
      </c>
      <c r="D86" s="8">
        <v>1</v>
      </c>
      <c r="E86" s="8">
        <v>0</v>
      </c>
      <c r="F86" s="8" t="s">
        <v>232</v>
      </c>
    </row>
    <row r="87" spans="2:6" x14ac:dyDescent="0.35">
      <c r="B87" s="8" t="s">
        <v>90</v>
      </c>
      <c r="C87" s="8" t="s">
        <v>15</v>
      </c>
      <c r="D87" s="8">
        <v>0</v>
      </c>
      <c r="E87" s="8">
        <v>0</v>
      </c>
      <c r="F87" s="8" t="s">
        <v>232</v>
      </c>
    </row>
    <row r="88" spans="2:6" x14ac:dyDescent="0.35">
      <c r="B88" s="8" t="s">
        <v>91</v>
      </c>
      <c r="C88" s="8" t="s">
        <v>15</v>
      </c>
      <c r="D88" s="8">
        <v>0</v>
      </c>
      <c r="E88" s="8">
        <v>0</v>
      </c>
      <c r="F88" s="8" t="s">
        <v>232</v>
      </c>
    </row>
    <row r="89" spans="2:6" x14ac:dyDescent="0.35">
      <c r="B89" s="8" t="s">
        <v>92</v>
      </c>
      <c r="C89" s="8" t="s">
        <v>15</v>
      </c>
      <c r="D89" s="8">
        <v>0</v>
      </c>
      <c r="E89" s="8">
        <v>0</v>
      </c>
      <c r="F89" s="8" t="s">
        <v>232</v>
      </c>
    </row>
    <row r="90" spans="2:6" x14ac:dyDescent="0.35">
      <c r="B90" s="8" t="s">
        <v>93</v>
      </c>
      <c r="C90" s="8" t="s">
        <v>15</v>
      </c>
      <c r="D90" s="8">
        <v>0</v>
      </c>
      <c r="E90" s="8">
        <v>0</v>
      </c>
      <c r="F90" s="8" t="s">
        <v>232</v>
      </c>
    </row>
    <row r="91" spans="2:6" x14ac:dyDescent="0.35">
      <c r="B91" s="8" t="s">
        <v>94</v>
      </c>
      <c r="C91" s="8" t="s">
        <v>15</v>
      </c>
      <c r="D91" s="8">
        <v>0</v>
      </c>
      <c r="E91" s="8">
        <v>0</v>
      </c>
      <c r="F91" s="8" t="s">
        <v>232</v>
      </c>
    </row>
    <row r="92" spans="2:6" x14ac:dyDescent="0.35">
      <c r="B92" s="8" t="s">
        <v>95</v>
      </c>
      <c r="C92" s="8" t="s">
        <v>15</v>
      </c>
      <c r="D92" s="8">
        <v>0</v>
      </c>
      <c r="E92" s="8">
        <v>0</v>
      </c>
      <c r="F92" s="8" t="s">
        <v>232</v>
      </c>
    </row>
    <row r="93" spans="2:6" x14ac:dyDescent="0.35">
      <c r="B93" s="8" t="s">
        <v>145</v>
      </c>
      <c r="C93" s="8" t="s">
        <v>15</v>
      </c>
      <c r="D93" s="8">
        <v>0</v>
      </c>
      <c r="E93" s="8">
        <v>0</v>
      </c>
      <c r="F93" s="8" t="s">
        <v>232</v>
      </c>
    </row>
    <row r="94" spans="2:6" x14ac:dyDescent="0.35">
      <c r="B94" s="8" t="s">
        <v>146</v>
      </c>
      <c r="C94" s="8" t="s">
        <v>15</v>
      </c>
      <c r="D94" s="8">
        <v>0</v>
      </c>
      <c r="E94" s="8">
        <v>0</v>
      </c>
      <c r="F94" s="8" t="s">
        <v>232</v>
      </c>
    </row>
    <row r="95" spans="2:6" x14ac:dyDescent="0.35">
      <c r="B95" s="8" t="s">
        <v>147</v>
      </c>
      <c r="C95" s="8" t="s">
        <v>15</v>
      </c>
      <c r="D95" s="8">
        <v>0</v>
      </c>
      <c r="E95" s="8">
        <v>0</v>
      </c>
      <c r="F95" s="8" t="s">
        <v>232</v>
      </c>
    </row>
    <row r="96" spans="2:6" x14ac:dyDescent="0.35">
      <c r="B96" s="8" t="s">
        <v>148</v>
      </c>
      <c r="C96" s="8" t="s">
        <v>15</v>
      </c>
      <c r="D96" s="8">
        <v>0</v>
      </c>
      <c r="E96" s="8">
        <v>0</v>
      </c>
      <c r="F96" s="8" t="s">
        <v>232</v>
      </c>
    </row>
    <row r="97" spans="2:6" x14ac:dyDescent="0.35">
      <c r="B97" s="8" t="s">
        <v>149</v>
      </c>
      <c r="C97" s="8" t="s">
        <v>15</v>
      </c>
      <c r="D97" s="8">
        <v>0</v>
      </c>
      <c r="E97" s="8">
        <v>0</v>
      </c>
      <c r="F97" s="8" t="s">
        <v>232</v>
      </c>
    </row>
    <row r="98" spans="2:6" x14ac:dyDescent="0.35">
      <c r="B98" s="8" t="s">
        <v>150</v>
      </c>
      <c r="C98" s="8" t="s">
        <v>15</v>
      </c>
      <c r="D98" s="8">
        <v>1</v>
      </c>
      <c r="E98" s="8">
        <v>0</v>
      </c>
      <c r="F98" s="8" t="s">
        <v>232</v>
      </c>
    </row>
    <row r="99" spans="2:6" x14ac:dyDescent="0.35">
      <c r="B99" s="8" t="s">
        <v>151</v>
      </c>
      <c r="C99" s="8" t="s">
        <v>15</v>
      </c>
      <c r="D99" s="8">
        <v>0</v>
      </c>
      <c r="E99" s="8">
        <v>0</v>
      </c>
      <c r="F99" s="8" t="s">
        <v>232</v>
      </c>
    </row>
    <row r="100" spans="2:6" x14ac:dyDescent="0.35">
      <c r="B100" s="8" t="s">
        <v>152</v>
      </c>
      <c r="C100" s="8" t="s">
        <v>15</v>
      </c>
      <c r="D100" s="8">
        <v>0</v>
      </c>
      <c r="E100" s="8">
        <v>0</v>
      </c>
      <c r="F100" s="8" t="s">
        <v>232</v>
      </c>
    </row>
    <row r="101" spans="2:6" x14ac:dyDescent="0.35">
      <c r="B101" s="8" t="s">
        <v>153</v>
      </c>
      <c r="C101" s="8" t="s">
        <v>15</v>
      </c>
      <c r="D101" s="8">
        <v>0</v>
      </c>
      <c r="E101" s="8">
        <v>0</v>
      </c>
      <c r="F101" s="8" t="s">
        <v>232</v>
      </c>
    </row>
    <row r="102" spans="2:6" x14ac:dyDescent="0.35">
      <c r="B102" s="8" t="s">
        <v>154</v>
      </c>
      <c r="C102" s="8"/>
      <c r="D102" s="8">
        <v>0</v>
      </c>
      <c r="E102" s="8">
        <v>0</v>
      </c>
      <c r="F102" s="8" t="s">
        <v>232</v>
      </c>
    </row>
    <row r="103" spans="2:6" x14ac:dyDescent="0.35">
      <c r="B103" s="8" t="s">
        <v>155</v>
      </c>
      <c r="C103" s="8"/>
      <c r="D103" s="8">
        <v>0</v>
      </c>
      <c r="E103" s="8">
        <v>0</v>
      </c>
      <c r="F103" s="8" t="s">
        <v>232</v>
      </c>
    </row>
    <row r="104" spans="2:6" x14ac:dyDescent="0.35">
      <c r="B104" s="8" t="s">
        <v>156</v>
      </c>
      <c r="C104" s="8"/>
      <c r="D104" s="8">
        <v>1</v>
      </c>
      <c r="E104" s="8">
        <v>0</v>
      </c>
      <c r="F104" s="8" t="s">
        <v>232</v>
      </c>
    </row>
    <row r="105" spans="2:6" x14ac:dyDescent="0.35">
      <c r="B105" s="8" t="s">
        <v>157</v>
      </c>
      <c r="C105" s="8"/>
      <c r="D105" s="8">
        <v>1</v>
      </c>
      <c r="E105" s="8">
        <v>0</v>
      </c>
      <c r="F105" s="8" t="s">
        <v>232</v>
      </c>
    </row>
    <row r="106" spans="2:6" x14ac:dyDescent="0.35">
      <c r="B106" s="8" t="s">
        <v>158</v>
      </c>
      <c r="C106" s="8"/>
      <c r="D106" s="8">
        <v>1</v>
      </c>
      <c r="E106" s="8">
        <v>0</v>
      </c>
      <c r="F106" s="8" t="s">
        <v>232</v>
      </c>
    </row>
    <row r="107" spans="2:6" x14ac:dyDescent="0.35">
      <c r="B107" s="8" t="s">
        <v>159</v>
      </c>
      <c r="C107" s="8"/>
      <c r="D107" s="8">
        <v>1</v>
      </c>
      <c r="E107" s="8">
        <v>0</v>
      </c>
      <c r="F107" s="8" t="s">
        <v>232</v>
      </c>
    </row>
    <row r="108" spans="2:6" x14ac:dyDescent="0.35">
      <c r="B108" s="8" t="s">
        <v>160</v>
      </c>
      <c r="C108" s="8"/>
      <c r="D108" s="8">
        <v>1</v>
      </c>
      <c r="E108" s="8">
        <v>0</v>
      </c>
      <c r="F108" s="8" t="s">
        <v>232</v>
      </c>
    </row>
    <row r="109" spans="2:6" x14ac:dyDescent="0.35">
      <c r="B109" s="8" t="s">
        <v>161</v>
      </c>
      <c r="C109" s="8"/>
      <c r="D109" s="8">
        <v>1</v>
      </c>
      <c r="E109" s="8">
        <v>0</v>
      </c>
      <c r="F109" s="8" t="s">
        <v>232</v>
      </c>
    </row>
    <row r="110" spans="2:6" ht="15" thickBot="1" x14ac:dyDescent="0.4">
      <c r="B110" s="6" t="s">
        <v>162</v>
      </c>
      <c r="C110" s="6"/>
      <c r="D110" s="6">
        <v>1</v>
      </c>
      <c r="E110" s="6">
        <v>0</v>
      </c>
      <c r="F110" s="6" t="s">
        <v>232</v>
      </c>
    </row>
    <row r="113" spans="1:7" ht="15" thickBot="1" x14ac:dyDescent="0.4">
      <c r="A113" t="s">
        <v>96</v>
      </c>
    </row>
    <row r="114" spans="1:7" ht="15" thickBot="1" x14ac:dyDescent="0.4">
      <c r="B114" s="7" t="s">
        <v>5</v>
      </c>
      <c r="C114" s="7" t="s">
        <v>6</v>
      </c>
      <c r="D114" s="7" t="s">
        <v>97</v>
      </c>
      <c r="E114" s="7" t="s">
        <v>98</v>
      </c>
      <c r="F114" s="7" t="s">
        <v>233</v>
      </c>
      <c r="G114" s="7" t="s">
        <v>234</v>
      </c>
    </row>
    <row r="115" spans="1:7" x14ac:dyDescent="0.35">
      <c r="B115" s="8" t="s">
        <v>163</v>
      </c>
      <c r="C115" s="8" t="s">
        <v>15</v>
      </c>
      <c r="D115" s="8">
        <v>0</v>
      </c>
      <c r="E115" s="8" t="s">
        <v>164</v>
      </c>
      <c r="F115" s="8" t="s">
        <v>235</v>
      </c>
      <c r="G115" s="8">
        <v>6</v>
      </c>
    </row>
    <row r="116" spans="1:7" x14ac:dyDescent="0.35">
      <c r="B116" s="8" t="s">
        <v>165</v>
      </c>
      <c r="C116" s="8" t="s">
        <v>15</v>
      </c>
      <c r="D116" s="8">
        <v>0</v>
      </c>
      <c r="E116" s="8" t="s">
        <v>166</v>
      </c>
      <c r="F116" s="8" t="s">
        <v>235</v>
      </c>
      <c r="G116" s="8">
        <v>6</v>
      </c>
    </row>
    <row r="117" spans="1:7" x14ac:dyDescent="0.35">
      <c r="B117" s="8" t="s">
        <v>167</v>
      </c>
      <c r="C117" s="8" t="s">
        <v>15</v>
      </c>
      <c r="D117" s="8">
        <v>0</v>
      </c>
      <c r="E117" s="8" t="s">
        <v>168</v>
      </c>
      <c r="F117" s="8" t="s">
        <v>235</v>
      </c>
      <c r="G117" s="8">
        <v>6</v>
      </c>
    </row>
    <row r="118" spans="1:7" x14ac:dyDescent="0.35">
      <c r="B118" s="8" t="s">
        <v>169</v>
      </c>
      <c r="C118" s="8" t="s">
        <v>15</v>
      </c>
      <c r="D118" s="8">
        <v>0</v>
      </c>
      <c r="E118" s="8" t="s">
        <v>170</v>
      </c>
      <c r="F118" s="8" t="s">
        <v>235</v>
      </c>
      <c r="G118" s="8">
        <v>6</v>
      </c>
    </row>
    <row r="119" spans="1:7" x14ac:dyDescent="0.35">
      <c r="B119" s="8" t="s">
        <v>171</v>
      </c>
      <c r="C119" s="8" t="s">
        <v>15</v>
      </c>
      <c r="D119" s="8">
        <v>0</v>
      </c>
      <c r="E119" s="8" t="s">
        <v>172</v>
      </c>
      <c r="F119" s="8" t="s">
        <v>235</v>
      </c>
      <c r="G119" s="8">
        <v>6</v>
      </c>
    </row>
    <row r="120" spans="1:7" x14ac:dyDescent="0.35">
      <c r="B120" s="8" t="s">
        <v>173</v>
      </c>
      <c r="C120" s="8" t="s">
        <v>15</v>
      </c>
      <c r="D120" s="8">
        <v>0</v>
      </c>
      <c r="E120" s="8" t="s">
        <v>174</v>
      </c>
      <c r="F120" s="8" t="s">
        <v>235</v>
      </c>
      <c r="G120" s="8">
        <v>6</v>
      </c>
    </row>
    <row r="121" spans="1:7" x14ac:dyDescent="0.35">
      <c r="B121" s="8" t="s">
        <v>175</v>
      </c>
      <c r="C121" s="8" t="s">
        <v>15</v>
      </c>
      <c r="D121" s="8">
        <v>0</v>
      </c>
      <c r="E121" s="8" t="s">
        <v>176</v>
      </c>
      <c r="F121" s="8" t="s">
        <v>235</v>
      </c>
      <c r="G121" s="8">
        <v>6</v>
      </c>
    </row>
    <row r="122" spans="1:7" x14ac:dyDescent="0.35">
      <c r="B122" s="8" t="s">
        <v>177</v>
      </c>
      <c r="C122" s="8" t="s">
        <v>15</v>
      </c>
      <c r="D122" s="8">
        <v>0</v>
      </c>
      <c r="E122" s="8" t="s">
        <v>178</v>
      </c>
      <c r="F122" s="8" t="s">
        <v>235</v>
      </c>
      <c r="G122" s="8">
        <v>6</v>
      </c>
    </row>
    <row r="123" spans="1:7" x14ac:dyDescent="0.35">
      <c r="B123" s="8" t="s">
        <v>179</v>
      </c>
      <c r="C123" s="8" t="s">
        <v>15</v>
      </c>
      <c r="D123" s="8">
        <v>0</v>
      </c>
      <c r="E123" s="8" t="s">
        <v>180</v>
      </c>
      <c r="F123" s="8" t="s">
        <v>235</v>
      </c>
      <c r="G123" s="8">
        <v>6</v>
      </c>
    </row>
    <row r="124" spans="1:7" x14ac:dyDescent="0.35">
      <c r="B124" s="8" t="s">
        <v>154</v>
      </c>
      <c r="C124" s="8"/>
      <c r="D124" s="8">
        <v>0</v>
      </c>
      <c r="E124" s="8" t="s">
        <v>190</v>
      </c>
      <c r="F124" s="8" t="s">
        <v>236</v>
      </c>
      <c r="G124" s="8">
        <v>0</v>
      </c>
    </row>
    <row r="125" spans="1:7" x14ac:dyDescent="0.35">
      <c r="B125" s="8" t="s">
        <v>155</v>
      </c>
      <c r="C125" s="8"/>
      <c r="D125" s="8">
        <v>0</v>
      </c>
      <c r="E125" s="8" t="s">
        <v>191</v>
      </c>
      <c r="F125" s="8" t="s">
        <v>236</v>
      </c>
      <c r="G125" s="8">
        <v>0</v>
      </c>
    </row>
    <row r="126" spans="1:7" x14ac:dyDescent="0.35">
      <c r="B126" s="8" t="s">
        <v>156</v>
      </c>
      <c r="C126" s="8"/>
      <c r="D126" s="8">
        <v>0</v>
      </c>
      <c r="E126" s="8" t="s">
        <v>192</v>
      </c>
      <c r="F126" s="8" t="s">
        <v>236</v>
      </c>
      <c r="G126" s="8">
        <v>0</v>
      </c>
    </row>
    <row r="127" spans="1:7" x14ac:dyDescent="0.35">
      <c r="B127" s="8" t="s">
        <v>157</v>
      </c>
      <c r="C127" s="8"/>
      <c r="D127" s="8">
        <v>0</v>
      </c>
      <c r="E127" s="8" t="s">
        <v>193</v>
      </c>
      <c r="F127" s="8" t="s">
        <v>236</v>
      </c>
      <c r="G127" s="8">
        <v>0</v>
      </c>
    </row>
    <row r="128" spans="1:7" x14ac:dyDescent="0.35">
      <c r="B128" s="8" t="s">
        <v>158</v>
      </c>
      <c r="C128" s="8"/>
      <c r="D128" s="8">
        <v>0</v>
      </c>
      <c r="E128" s="8" t="s">
        <v>194</v>
      </c>
      <c r="F128" s="8" t="s">
        <v>236</v>
      </c>
      <c r="G128" s="8">
        <v>0</v>
      </c>
    </row>
    <row r="129" spans="2:7" x14ac:dyDescent="0.35">
      <c r="B129" s="8" t="s">
        <v>159</v>
      </c>
      <c r="C129" s="8"/>
      <c r="D129" s="8">
        <v>0</v>
      </c>
      <c r="E129" s="8" t="s">
        <v>195</v>
      </c>
      <c r="F129" s="8" t="s">
        <v>236</v>
      </c>
      <c r="G129" s="8">
        <v>0</v>
      </c>
    </row>
    <row r="130" spans="2:7" x14ac:dyDescent="0.35">
      <c r="B130" s="8" t="s">
        <v>160</v>
      </c>
      <c r="C130" s="8"/>
      <c r="D130" s="8">
        <v>0</v>
      </c>
      <c r="E130" s="8" t="s">
        <v>196</v>
      </c>
      <c r="F130" s="8" t="s">
        <v>236</v>
      </c>
      <c r="G130" s="8">
        <v>0</v>
      </c>
    </row>
    <row r="131" spans="2:7" x14ac:dyDescent="0.35">
      <c r="B131" s="8" t="s">
        <v>161</v>
      </c>
      <c r="C131" s="8"/>
      <c r="D131" s="8">
        <v>0</v>
      </c>
      <c r="E131" s="8" t="s">
        <v>197</v>
      </c>
      <c r="F131" s="8" t="s">
        <v>236</v>
      </c>
      <c r="G131" s="8">
        <v>0</v>
      </c>
    </row>
    <row r="132" spans="2:7" x14ac:dyDescent="0.35">
      <c r="B132" s="8" t="s">
        <v>162</v>
      </c>
      <c r="C132" s="8"/>
      <c r="D132" s="8">
        <v>0</v>
      </c>
      <c r="E132" s="8" t="s">
        <v>198</v>
      </c>
      <c r="F132" s="8" t="s">
        <v>236</v>
      </c>
      <c r="G132" s="8">
        <v>0</v>
      </c>
    </row>
    <row r="133" spans="2:7" x14ac:dyDescent="0.35">
      <c r="B133" s="8" t="s">
        <v>199</v>
      </c>
      <c r="C133" s="8"/>
      <c r="D133" s="8">
        <v>0</v>
      </c>
      <c r="E133" s="8" t="s">
        <v>200</v>
      </c>
      <c r="F133" s="8" t="s">
        <v>236</v>
      </c>
      <c r="G133" s="8">
        <v>0</v>
      </c>
    </row>
    <row r="134" spans="2:7" x14ac:dyDescent="0.35">
      <c r="B134" s="8" t="s">
        <v>201</v>
      </c>
      <c r="C134" s="8"/>
      <c r="D134" s="8">
        <v>0</v>
      </c>
      <c r="E134" s="8" t="s">
        <v>202</v>
      </c>
      <c r="F134" s="8" t="s">
        <v>236</v>
      </c>
      <c r="G134" s="8">
        <v>0</v>
      </c>
    </row>
    <row r="135" spans="2:7" x14ac:dyDescent="0.35">
      <c r="B135" s="8" t="s">
        <v>203</v>
      </c>
      <c r="C135" s="8"/>
      <c r="D135" s="8">
        <v>0</v>
      </c>
      <c r="E135" s="8" t="s">
        <v>204</v>
      </c>
      <c r="F135" s="8" t="s">
        <v>236</v>
      </c>
      <c r="G135" s="8">
        <v>0</v>
      </c>
    </row>
    <row r="136" spans="2:7" x14ac:dyDescent="0.35">
      <c r="B136" s="8" t="s">
        <v>205</v>
      </c>
      <c r="C136" s="8"/>
      <c r="D136" s="8">
        <v>0</v>
      </c>
      <c r="E136" s="8" t="s">
        <v>206</v>
      </c>
      <c r="F136" s="8" t="s">
        <v>236</v>
      </c>
      <c r="G136" s="8">
        <v>0</v>
      </c>
    </row>
    <row r="137" spans="2:7" x14ac:dyDescent="0.35">
      <c r="B137" s="8" t="s">
        <v>207</v>
      </c>
      <c r="C137" s="8"/>
      <c r="D137" s="8">
        <v>0</v>
      </c>
      <c r="E137" s="8" t="s">
        <v>208</v>
      </c>
      <c r="F137" s="8" t="s">
        <v>236</v>
      </c>
      <c r="G137" s="8">
        <v>0</v>
      </c>
    </row>
    <row r="138" spans="2:7" x14ac:dyDescent="0.35">
      <c r="B138" s="8" t="s">
        <v>209</v>
      </c>
      <c r="C138" s="8"/>
      <c r="D138" s="8">
        <v>0</v>
      </c>
      <c r="E138" s="8" t="s">
        <v>210</v>
      </c>
      <c r="F138" s="8" t="s">
        <v>236</v>
      </c>
      <c r="G138" s="8">
        <v>0</v>
      </c>
    </row>
    <row r="139" spans="2:7" x14ac:dyDescent="0.35">
      <c r="B139" s="8" t="s">
        <v>211</v>
      </c>
      <c r="C139" s="8"/>
      <c r="D139" s="8">
        <v>0</v>
      </c>
      <c r="E139" s="8" t="s">
        <v>212</v>
      </c>
      <c r="F139" s="8" t="s">
        <v>236</v>
      </c>
      <c r="G139" s="8">
        <v>0</v>
      </c>
    </row>
    <row r="140" spans="2:7" x14ac:dyDescent="0.35">
      <c r="B140" s="8" t="s">
        <v>213</v>
      </c>
      <c r="C140" s="8"/>
      <c r="D140" s="8">
        <v>0</v>
      </c>
      <c r="E140" s="8" t="s">
        <v>214</v>
      </c>
      <c r="F140" s="8" t="s">
        <v>236</v>
      </c>
      <c r="G140" s="8">
        <v>0</v>
      </c>
    </row>
    <row r="141" spans="2:7" x14ac:dyDescent="0.35">
      <c r="B141" s="8" t="s">
        <v>215</v>
      </c>
      <c r="C141" s="8"/>
      <c r="D141" s="8">
        <v>0</v>
      </c>
      <c r="E141" s="8" t="s">
        <v>216</v>
      </c>
      <c r="F141" s="8" t="s">
        <v>236</v>
      </c>
      <c r="G141" s="8">
        <v>0</v>
      </c>
    </row>
    <row r="142" spans="2:7" x14ac:dyDescent="0.35">
      <c r="B142" s="8" t="s">
        <v>154</v>
      </c>
      <c r="C142" s="8"/>
      <c r="D142" s="8">
        <v>0</v>
      </c>
      <c r="E142" s="8" t="s">
        <v>181</v>
      </c>
      <c r="F142" s="8" t="s">
        <v>235</v>
      </c>
      <c r="G142" s="8">
        <v>1</v>
      </c>
    </row>
    <row r="143" spans="2:7" x14ac:dyDescent="0.35">
      <c r="B143" s="8" t="s">
        <v>155</v>
      </c>
      <c r="C143" s="8"/>
      <c r="D143" s="8">
        <v>0</v>
      </c>
      <c r="E143" s="8" t="s">
        <v>182</v>
      </c>
      <c r="F143" s="8" t="s">
        <v>235</v>
      </c>
      <c r="G143" s="8">
        <v>1</v>
      </c>
    </row>
    <row r="144" spans="2:7" x14ac:dyDescent="0.35">
      <c r="B144" s="8" t="s">
        <v>156</v>
      </c>
      <c r="C144" s="8"/>
      <c r="D144" s="8">
        <v>0</v>
      </c>
      <c r="E144" s="8" t="s">
        <v>183</v>
      </c>
      <c r="F144" s="8" t="s">
        <v>235</v>
      </c>
      <c r="G144" s="8">
        <v>1</v>
      </c>
    </row>
    <row r="145" spans="2:7" x14ac:dyDescent="0.35">
      <c r="B145" s="8" t="s">
        <v>157</v>
      </c>
      <c r="C145" s="8"/>
      <c r="D145" s="8">
        <v>0</v>
      </c>
      <c r="E145" s="8" t="s">
        <v>184</v>
      </c>
      <c r="F145" s="8" t="s">
        <v>235</v>
      </c>
      <c r="G145" s="8">
        <v>1</v>
      </c>
    </row>
    <row r="146" spans="2:7" x14ac:dyDescent="0.35">
      <c r="B146" s="8" t="s">
        <v>158</v>
      </c>
      <c r="C146" s="8"/>
      <c r="D146" s="8">
        <v>0</v>
      </c>
      <c r="E146" s="8" t="s">
        <v>185</v>
      </c>
      <c r="F146" s="8" t="s">
        <v>235</v>
      </c>
      <c r="G146" s="8">
        <v>1</v>
      </c>
    </row>
    <row r="147" spans="2:7" x14ac:dyDescent="0.35">
      <c r="B147" s="8" t="s">
        <v>159</v>
      </c>
      <c r="C147" s="8"/>
      <c r="D147" s="8">
        <v>0</v>
      </c>
      <c r="E147" s="8" t="s">
        <v>186</v>
      </c>
      <c r="F147" s="8" t="s">
        <v>235</v>
      </c>
      <c r="G147" s="8">
        <v>1</v>
      </c>
    </row>
    <row r="148" spans="2:7" x14ac:dyDescent="0.35">
      <c r="B148" s="8" t="s">
        <v>160</v>
      </c>
      <c r="C148" s="8"/>
      <c r="D148" s="8">
        <v>0</v>
      </c>
      <c r="E148" s="8" t="s">
        <v>187</v>
      </c>
      <c r="F148" s="8" t="s">
        <v>235</v>
      </c>
      <c r="G148" s="8">
        <v>1</v>
      </c>
    </row>
    <row r="149" spans="2:7" x14ac:dyDescent="0.35">
      <c r="B149" s="8" t="s">
        <v>161</v>
      </c>
      <c r="C149" s="8"/>
      <c r="D149" s="8">
        <v>0</v>
      </c>
      <c r="E149" s="8" t="s">
        <v>188</v>
      </c>
      <c r="F149" s="8" t="s">
        <v>235</v>
      </c>
      <c r="G149" s="8">
        <v>1</v>
      </c>
    </row>
    <row r="150" spans="2:7" x14ac:dyDescent="0.35">
      <c r="B150" s="8" t="s">
        <v>162</v>
      </c>
      <c r="C150" s="8"/>
      <c r="D150" s="8">
        <v>0</v>
      </c>
      <c r="E150" s="8" t="s">
        <v>189</v>
      </c>
      <c r="F150" s="8" t="s">
        <v>235</v>
      </c>
      <c r="G150" s="8">
        <v>1</v>
      </c>
    </row>
    <row r="151" spans="2:7" x14ac:dyDescent="0.35">
      <c r="B151" s="8" t="s">
        <v>237</v>
      </c>
      <c r="C151" s="8"/>
      <c r="D151" s="8"/>
      <c r="E151" s="8"/>
      <c r="F151" s="8"/>
      <c r="G151" s="8"/>
    </row>
    <row r="152" spans="2:7" ht="15" thickBot="1" x14ac:dyDescent="0.4">
      <c r="B152" s="6" t="s">
        <v>238</v>
      </c>
      <c r="C152" s="6"/>
      <c r="D152" s="6"/>
      <c r="E152" s="6"/>
      <c r="F152" s="6"/>
      <c r="G152" s="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FCE2-338F-4F62-8758-B4C1CFE7FDD3}">
  <dimension ref="A1:F133"/>
  <sheetViews>
    <sheetView showGridLines="0" workbookViewId="0"/>
  </sheetViews>
  <sheetFormatPr defaultRowHeight="14.5" x14ac:dyDescent="0.35"/>
  <cols>
    <col min="1" max="1" width="2.26953125" customWidth="1"/>
    <col min="2" max="2" width="6.81640625" bestFit="1" customWidth="1"/>
    <col min="3" max="3" width="11.453125" bestFit="1" customWidth="1"/>
    <col min="4" max="5" width="13.7265625" bestFit="1" customWidth="1"/>
    <col min="6" max="6" width="14.7265625" bestFit="1" customWidth="1"/>
  </cols>
  <sheetData>
    <row r="1" spans="1:6" x14ac:dyDescent="0.35">
      <c r="A1" s="5" t="s">
        <v>1</v>
      </c>
    </row>
    <row r="2" spans="1:6" x14ac:dyDescent="0.35">
      <c r="A2" s="5" t="s">
        <v>239</v>
      </c>
    </row>
    <row r="3" spans="1:6" x14ac:dyDescent="0.35">
      <c r="A3" s="5" t="s">
        <v>240</v>
      </c>
    </row>
    <row r="6" spans="1:6" ht="15" thickBot="1" x14ac:dyDescent="0.4">
      <c r="A6" t="s">
        <v>4</v>
      </c>
    </row>
    <row r="7" spans="1:6" ht="15" thickBot="1" x14ac:dyDescent="0.4"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</row>
    <row r="8" spans="1:6" ht="15" thickBot="1" x14ac:dyDescent="0.4">
      <c r="B8" s="6" t="s">
        <v>144</v>
      </c>
      <c r="C8" s="6"/>
      <c r="D8" s="6">
        <v>1405.29</v>
      </c>
      <c r="E8" s="6">
        <v>1405.29</v>
      </c>
      <c r="F8" s="9" t="s">
        <v>11</v>
      </c>
    </row>
    <row r="11" spans="1:6" ht="15" thickBot="1" x14ac:dyDescent="0.4">
      <c r="A11" t="s">
        <v>12</v>
      </c>
    </row>
    <row r="12" spans="1:6" ht="15" thickBot="1" x14ac:dyDescent="0.4">
      <c r="B12" s="7" t="s">
        <v>5</v>
      </c>
      <c r="C12" s="7" t="s">
        <v>6</v>
      </c>
      <c r="D12" s="7" t="s">
        <v>7</v>
      </c>
      <c r="E12" s="7" t="s">
        <v>8</v>
      </c>
      <c r="F12" s="7" t="s">
        <v>13</v>
      </c>
    </row>
    <row r="13" spans="1:6" x14ac:dyDescent="0.35">
      <c r="B13" s="8" t="s">
        <v>24</v>
      </c>
      <c r="C13" s="8" t="s">
        <v>15</v>
      </c>
      <c r="D13" s="8">
        <v>0</v>
      </c>
      <c r="E13" s="8">
        <v>0</v>
      </c>
      <c r="F13" s="8" t="s">
        <v>101</v>
      </c>
    </row>
    <row r="14" spans="1:6" x14ac:dyDescent="0.35">
      <c r="B14" s="8" t="s">
        <v>25</v>
      </c>
      <c r="C14" s="8" t="s">
        <v>15</v>
      </c>
      <c r="D14" s="8">
        <v>0</v>
      </c>
      <c r="E14" s="8">
        <v>0</v>
      </c>
      <c r="F14" s="8" t="s">
        <v>101</v>
      </c>
    </row>
    <row r="15" spans="1:6" x14ac:dyDescent="0.35">
      <c r="B15" s="8" t="s">
        <v>26</v>
      </c>
      <c r="C15" s="8" t="s">
        <v>15</v>
      </c>
      <c r="D15" s="8">
        <v>0</v>
      </c>
      <c r="E15" s="8">
        <v>0</v>
      </c>
      <c r="F15" s="8" t="s">
        <v>101</v>
      </c>
    </row>
    <row r="16" spans="1:6" x14ac:dyDescent="0.35">
      <c r="B16" s="8" t="s">
        <v>27</v>
      </c>
      <c r="C16" s="8" t="s">
        <v>15</v>
      </c>
      <c r="D16" s="8">
        <v>0</v>
      </c>
      <c r="E16" s="8">
        <v>0</v>
      </c>
      <c r="F16" s="8" t="s">
        <v>101</v>
      </c>
    </row>
    <row r="17" spans="2:6" x14ac:dyDescent="0.35">
      <c r="B17" s="8" t="s">
        <v>28</v>
      </c>
      <c r="C17" s="8" t="s">
        <v>15</v>
      </c>
      <c r="D17" s="8">
        <v>0</v>
      </c>
      <c r="E17" s="8">
        <v>0</v>
      </c>
      <c r="F17" s="8" t="s">
        <v>101</v>
      </c>
    </row>
    <row r="18" spans="2:6" x14ac:dyDescent="0.35">
      <c r="B18" s="8" t="s">
        <v>29</v>
      </c>
      <c r="C18" s="8" t="s">
        <v>15</v>
      </c>
      <c r="D18" s="8">
        <v>0</v>
      </c>
      <c r="E18" s="8">
        <v>0</v>
      </c>
      <c r="F18" s="8" t="s">
        <v>101</v>
      </c>
    </row>
    <row r="19" spans="2:6" x14ac:dyDescent="0.35">
      <c r="B19" s="8" t="s">
        <v>30</v>
      </c>
      <c r="C19" s="8" t="s">
        <v>15</v>
      </c>
      <c r="D19" s="8">
        <v>0</v>
      </c>
      <c r="E19" s="8">
        <v>0</v>
      </c>
      <c r="F19" s="8" t="s">
        <v>101</v>
      </c>
    </row>
    <row r="20" spans="2:6" x14ac:dyDescent="0.35">
      <c r="B20" s="8" t="s">
        <v>31</v>
      </c>
      <c r="C20" s="8" t="s">
        <v>15</v>
      </c>
      <c r="D20" s="8">
        <v>0</v>
      </c>
      <c r="E20" s="8">
        <v>0</v>
      </c>
      <c r="F20" s="8" t="s">
        <v>101</v>
      </c>
    </row>
    <row r="21" spans="2:6" x14ac:dyDescent="0.35">
      <c r="B21" s="8" t="s">
        <v>32</v>
      </c>
      <c r="C21" s="8" t="s">
        <v>15</v>
      </c>
      <c r="D21" s="8">
        <v>1</v>
      </c>
      <c r="E21" s="8">
        <v>1</v>
      </c>
      <c r="F21" s="8" t="s">
        <v>101</v>
      </c>
    </row>
    <row r="22" spans="2:6" x14ac:dyDescent="0.35">
      <c r="B22" s="8" t="s">
        <v>33</v>
      </c>
      <c r="C22" s="8" t="s">
        <v>15</v>
      </c>
      <c r="D22" s="8">
        <v>0</v>
      </c>
      <c r="E22" s="8">
        <v>0</v>
      </c>
      <c r="F22" s="8" t="s">
        <v>101</v>
      </c>
    </row>
    <row r="23" spans="2:6" x14ac:dyDescent="0.35">
      <c r="B23" s="8" t="s">
        <v>34</v>
      </c>
      <c r="C23" s="8" t="s">
        <v>15</v>
      </c>
      <c r="D23" s="8">
        <v>0</v>
      </c>
      <c r="E23" s="8">
        <v>0</v>
      </c>
      <c r="F23" s="8" t="s">
        <v>101</v>
      </c>
    </row>
    <row r="24" spans="2:6" x14ac:dyDescent="0.35">
      <c r="B24" s="8" t="s">
        <v>35</v>
      </c>
      <c r="C24" s="8" t="s">
        <v>15</v>
      </c>
      <c r="D24" s="8">
        <v>0</v>
      </c>
      <c r="E24" s="8">
        <v>0</v>
      </c>
      <c r="F24" s="8" t="s">
        <v>101</v>
      </c>
    </row>
    <row r="25" spans="2:6" x14ac:dyDescent="0.35">
      <c r="B25" s="8" t="s">
        <v>36</v>
      </c>
      <c r="C25" s="8" t="s">
        <v>15</v>
      </c>
      <c r="D25" s="8">
        <v>0</v>
      </c>
      <c r="E25" s="8">
        <v>0</v>
      </c>
      <c r="F25" s="8" t="s">
        <v>101</v>
      </c>
    </row>
    <row r="26" spans="2:6" x14ac:dyDescent="0.35">
      <c r="B26" s="8" t="s">
        <v>37</v>
      </c>
      <c r="C26" s="8" t="s">
        <v>15</v>
      </c>
      <c r="D26" s="8">
        <v>1</v>
      </c>
      <c r="E26" s="8">
        <v>1</v>
      </c>
      <c r="F26" s="8" t="s">
        <v>101</v>
      </c>
    </row>
    <row r="27" spans="2:6" x14ac:dyDescent="0.35">
      <c r="B27" s="8" t="s">
        <v>38</v>
      </c>
      <c r="C27" s="8" t="s">
        <v>15</v>
      </c>
      <c r="D27" s="8">
        <v>0</v>
      </c>
      <c r="E27" s="8">
        <v>0</v>
      </c>
      <c r="F27" s="8" t="s">
        <v>101</v>
      </c>
    </row>
    <row r="28" spans="2:6" x14ac:dyDescent="0.35">
      <c r="B28" s="8" t="s">
        <v>39</v>
      </c>
      <c r="C28" s="8" t="s">
        <v>15</v>
      </c>
      <c r="D28" s="8">
        <v>0</v>
      </c>
      <c r="E28" s="8">
        <v>0</v>
      </c>
      <c r="F28" s="8" t="s">
        <v>101</v>
      </c>
    </row>
    <row r="29" spans="2:6" x14ac:dyDescent="0.35">
      <c r="B29" s="8" t="s">
        <v>40</v>
      </c>
      <c r="C29" s="8" t="s">
        <v>15</v>
      </c>
      <c r="D29" s="8">
        <v>0</v>
      </c>
      <c r="E29" s="8">
        <v>0</v>
      </c>
      <c r="F29" s="8" t="s">
        <v>101</v>
      </c>
    </row>
    <row r="30" spans="2:6" x14ac:dyDescent="0.35">
      <c r="B30" s="8" t="s">
        <v>41</v>
      </c>
      <c r="C30" s="8" t="s">
        <v>15</v>
      </c>
      <c r="D30" s="8">
        <v>0</v>
      </c>
      <c r="E30" s="8">
        <v>0</v>
      </c>
      <c r="F30" s="8" t="s">
        <v>101</v>
      </c>
    </row>
    <row r="31" spans="2:6" x14ac:dyDescent="0.35">
      <c r="B31" s="8" t="s">
        <v>42</v>
      </c>
      <c r="C31" s="8" t="s">
        <v>15</v>
      </c>
      <c r="D31" s="8">
        <v>0</v>
      </c>
      <c r="E31" s="8">
        <v>0</v>
      </c>
      <c r="F31" s="8" t="s">
        <v>101</v>
      </c>
    </row>
    <row r="32" spans="2:6" x14ac:dyDescent="0.35">
      <c r="B32" s="8" t="s">
        <v>43</v>
      </c>
      <c r="C32" s="8" t="s">
        <v>15</v>
      </c>
      <c r="D32" s="8">
        <v>0</v>
      </c>
      <c r="E32" s="8">
        <v>0</v>
      </c>
      <c r="F32" s="8" t="s">
        <v>101</v>
      </c>
    </row>
    <row r="33" spans="2:6" x14ac:dyDescent="0.35">
      <c r="B33" s="8" t="s">
        <v>44</v>
      </c>
      <c r="C33" s="8" t="s">
        <v>15</v>
      </c>
      <c r="D33" s="8">
        <v>0</v>
      </c>
      <c r="E33" s="8">
        <v>0</v>
      </c>
      <c r="F33" s="8" t="s">
        <v>101</v>
      </c>
    </row>
    <row r="34" spans="2:6" x14ac:dyDescent="0.35">
      <c r="B34" s="8" t="s">
        <v>45</v>
      </c>
      <c r="C34" s="8" t="s">
        <v>15</v>
      </c>
      <c r="D34" s="8">
        <v>0</v>
      </c>
      <c r="E34" s="8">
        <v>0</v>
      </c>
      <c r="F34" s="8" t="s">
        <v>101</v>
      </c>
    </row>
    <row r="35" spans="2:6" x14ac:dyDescent="0.35">
      <c r="B35" s="8" t="s">
        <v>46</v>
      </c>
      <c r="C35" s="8" t="s">
        <v>15</v>
      </c>
      <c r="D35" s="8">
        <v>1</v>
      </c>
      <c r="E35" s="8">
        <v>1</v>
      </c>
      <c r="F35" s="8" t="s">
        <v>101</v>
      </c>
    </row>
    <row r="36" spans="2:6" x14ac:dyDescent="0.35">
      <c r="B36" s="8" t="s">
        <v>47</v>
      </c>
      <c r="C36" s="8" t="s">
        <v>15</v>
      </c>
      <c r="D36" s="8">
        <v>0</v>
      </c>
      <c r="E36" s="8">
        <v>0</v>
      </c>
      <c r="F36" s="8" t="s">
        <v>101</v>
      </c>
    </row>
    <row r="37" spans="2:6" x14ac:dyDescent="0.35">
      <c r="B37" s="8" t="s">
        <v>48</v>
      </c>
      <c r="C37" s="8" t="s">
        <v>15</v>
      </c>
      <c r="D37" s="8">
        <v>0</v>
      </c>
      <c r="E37" s="8">
        <v>0</v>
      </c>
      <c r="F37" s="8" t="s">
        <v>101</v>
      </c>
    </row>
    <row r="38" spans="2:6" x14ac:dyDescent="0.35">
      <c r="B38" s="8" t="s">
        <v>49</v>
      </c>
      <c r="C38" s="8" t="s">
        <v>15</v>
      </c>
      <c r="D38" s="8">
        <v>0</v>
      </c>
      <c r="E38" s="8">
        <v>0</v>
      </c>
      <c r="F38" s="8" t="s">
        <v>101</v>
      </c>
    </row>
    <row r="39" spans="2:6" x14ac:dyDescent="0.35">
      <c r="B39" s="8" t="s">
        <v>50</v>
      </c>
      <c r="C39" s="8" t="s">
        <v>15</v>
      </c>
      <c r="D39" s="8">
        <v>0</v>
      </c>
      <c r="E39" s="8">
        <v>0</v>
      </c>
      <c r="F39" s="8" t="s">
        <v>101</v>
      </c>
    </row>
    <row r="40" spans="2:6" x14ac:dyDescent="0.35">
      <c r="B40" s="8" t="s">
        <v>51</v>
      </c>
      <c r="C40" s="8" t="s">
        <v>15</v>
      </c>
      <c r="D40" s="8">
        <v>0</v>
      </c>
      <c r="E40" s="8">
        <v>0</v>
      </c>
      <c r="F40" s="8" t="s">
        <v>101</v>
      </c>
    </row>
    <row r="41" spans="2:6" x14ac:dyDescent="0.35">
      <c r="B41" s="8" t="s">
        <v>52</v>
      </c>
      <c r="C41" s="8" t="s">
        <v>15</v>
      </c>
      <c r="D41" s="8">
        <v>0</v>
      </c>
      <c r="E41" s="8">
        <v>0</v>
      </c>
      <c r="F41" s="8" t="s">
        <v>101</v>
      </c>
    </row>
    <row r="42" spans="2:6" x14ac:dyDescent="0.35">
      <c r="B42" s="8" t="s">
        <v>53</v>
      </c>
      <c r="C42" s="8" t="s">
        <v>15</v>
      </c>
      <c r="D42" s="8">
        <v>0</v>
      </c>
      <c r="E42" s="8">
        <v>0</v>
      </c>
      <c r="F42" s="8" t="s">
        <v>101</v>
      </c>
    </row>
    <row r="43" spans="2:6" x14ac:dyDescent="0.35">
      <c r="B43" s="8" t="s">
        <v>54</v>
      </c>
      <c r="C43" s="8" t="s">
        <v>15</v>
      </c>
      <c r="D43" s="8">
        <v>0</v>
      </c>
      <c r="E43" s="8">
        <v>0</v>
      </c>
      <c r="F43" s="8" t="s">
        <v>101</v>
      </c>
    </row>
    <row r="44" spans="2:6" x14ac:dyDescent="0.35">
      <c r="B44" s="8" t="s">
        <v>55</v>
      </c>
      <c r="C44" s="8" t="s">
        <v>15</v>
      </c>
      <c r="D44" s="8">
        <v>0</v>
      </c>
      <c r="E44" s="8">
        <v>0</v>
      </c>
      <c r="F44" s="8" t="s">
        <v>101</v>
      </c>
    </row>
    <row r="45" spans="2:6" x14ac:dyDescent="0.35">
      <c r="B45" s="8" t="s">
        <v>56</v>
      </c>
      <c r="C45" s="8" t="s">
        <v>15</v>
      </c>
      <c r="D45" s="8">
        <v>0</v>
      </c>
      <c r="E45" s="8">
        <v>0</v>
      </c>
      <c r="F45" s="8" t="s">
        <v>101</v>
      </c>
    </row>
    <row r="46" spans="2:6" x14ac:dyDescent="0.35">
      <c r="B46" s="8" t="s">
        <v>57</v>
      </c>
      <c r="C46" s="8" t="s">
        <v>15</v>
      </c>
      <c r="D46" s="8">
        <v>0</v>
      </c>
      <c r="E46" s="8">
        <v>0</v>
      </c>
      <c r="F46" s="8" t="s">
        <v>101</v>
      </c>
    </row>
    <row r="47" spans="2:6" x14ac:dyDescent="0.35">
      <c r="B47" s="8" t="s">
        <v>58</v>
      </c>
      <c r="C47" s="8" t="s">
        <v>15</v>
      </c>
      <c r="D47" s="8">
        <v>0</v>
      </c>
      <c r="E47" s="8">
        <v>0</v>
      </c>
      <c r="F47" s="8" t="s">
        <v>101</v>
      </c>
    </row>
    <row r="48" spans="2:6" x14ac:dyDescent="0.35">
      <c r="B48" s="8" t="s">
        <v>59</v>
      </c>
      <c r="C48" s="8" t="s">
        <v>15</v>
      </c>
      <c r="D48" s="8">
        <v>1</v>
      </c>
      <c r="E48" s="8">
        <v>1</v>
      </c>
      <c r="F48" s="8" t="s">
        <v>101</v>
      </c>
    </row>
    <row r="49" spans="2:6" x14ac:dyDescent="0.35">
      <c r="B49" s="8" t="s">
        <v>60</v>
      </c>
      <c r="C49" s="8" t="s">
        <v>15</v>
      </c>
      <c r="D49" s="8">
        <v>0</v>
      </c>
      <c r="E49" s="8">
        <v>0</v>
      </c>
      <c r="F49" s="8" t="s">
        <v>101</v>
      </c>
    </row>
    <row r="50" spans="2:6" x14ac:dyDescent="0.35">
      <c r="B50" s="8" t="s">
        <v>61</v>
      </c>
      <c r="C50" s="8" t="s">
        <v>15</v>
      </c>
      <c r="D50" s="8">
        <v>0</v>
      </c>
      <c r="E50" s="8">
        <v>0</v>
      </c>
      <c r="F50" s="8" t="s">
        <v>101</v>
      </c>
    </row>
    <row r="51" spans="2:6" x14ac:dyDescent="0.35">
      <c r="B51" s="8" t="s">
        <v>62</v>
      </c>
      <c r="C51" s="8" t="s">
        <v>15</v>
      </c>
      <c r="D51" s="8">
        <v>0</v>
      </c>
      <c r="E51" s="8">
        <v>0</v>
      </c>
      <c r="F51" s="8" t="s">
        <v>101</v>
      </c>
    </row>
    <row r="52" spans="2:6" x14ac:dyDescent="0.35">
      <c r="B52" s="8" t="s">
        <v>63</v>
      </c>
      <c r="C52" s="8" t="s">
        <v>15</v>
      </c>
      <c r="D52" s="8">
        <v>0</v>
      </c>
      <c r="E52" s="8">
        <v>0</v>
      </c>
      <c r="F52" s="8" t="s">
        <v>101</v>
      </c>
    </row>
    <row r="53" spans="2:6" x14ac:dyDescent="0.35">
      <c r="B53" s="8" t="s">
        <v>64</v>
      </c>
      <c r="C53" s="8" t="s">
        <v>15</v>
      </c>
      <c r="D53" s="8">
        <v>0</v>
      </c>
      <c r="E53" s="8">
        <v>0</v>
      </c>
      <c r="F53" s="8" t="s">
        <v>101</v>
      </c>
    </row>
    <row r="54" spans="2:6" x14ac:dyDescent="0.35">
      <c r="B54" s="8" t="s">
        <v>65</v>
      </c>
      <c r="C54" s="8" t="s">
        <v>15</v>
      </c>
      <c r="D54" s="8">
        <v>0</v>
      </c>
      <c r="E54" s="8">
        <v>0</v>
      </c>
      <c r="F54" s="8" t="s">
        <v>101</v>
      </c>
    </row>
    <row r="55" spans="2:6" x14ac:dyDescent="0.35">
      <c r="B55" s="8" t="s">
        <v>66</v>
      </c>
      <c r="C55" s="8" t="s">
        <v>15</v>
      </c>
      <c r="D55" s="8">
        <v>0</v>
      </c>
      <c r="E55" s="8">
        <v>0</v>
      </c>
      <c r="F55" s="8" t="s">
        <v>101</v>
      </c>
    </row>
    <row r="56" spans="2:6" x14ac:dyDescent="0.35">
      <c r="B56" s="8" t="s">
        <v>67</v>
      </c>
      <c r="C56" s="8" t="s">
        <v>15</v>
      </c>
      <c r="D56" s="8">
        <v>1</v>
      </c>
      <c r="E56" s="8">
        <v>1</v>
      </c>
      <c r="F56" s="8" t="s">
        <v>101</v>
      </c>
    </row>
    <row r="57" spans="2:6" x14ac:dyDescent="0.35">
      <c r="B57" s="8" t="s">
        <v>68</v>
      </c>
      <c r="C57" s="8" t="s">
        <v>15</v>
      </c>
      <c r="D57" s="8">
        <v>0</v>
      </c>
      <c r="E57" s="8">
        <v>0</v>
      </c>
      <c r="F57" s="8" t="s">
        <v>101</v>
      </c>
    </row>
    <row r="58" spans="2:6" x14ac:dyDescent="0.35">
      <c r="B58" s="8" t="s">
        <v>69</v>
      </c>
      <c r="C58" s="8" t="s">
        <v>15</v>
      </c>
      <c r="D58" s="8">
        <v>0</v>
      </c>
      <c r="E58" s="8">
        <v>0</v>
      </c>
      <c r="F58" s="8" t="s">
        <v>101</v>
      </c>
    </row>
    <row r="59" spans="2:6" x14ac:dyDescent="0.35">
      <c r="B59" s="8" t="s">
        <v>70</v>
      </c>
      <c r="C59" s="8" t="s">
        <v>15</v>
      </c>
      <c r="D59" s="8">
        <v>0</v>
      </c>
      <c r="E59" s="8">
        <v>0</v>
      </c>
      <c r="F59" s="8" t="s">
        <v>101</v>
      </c>
    </row>
    <row r="60" spans="2:6" x14ac:dyDescent="0.35">
      <c r="B60" s="8" t="s">
        <v>71</v>
      </c>
      <c r="C60" s="8" t="s">
        <v>15</v>
      </c>
      <c r="D60" s="8">
        <v>0</v>
      </c>
      <c r="E60" s="8">
        <v>0</v>
      </c>
      <c r="F60" s="8" t="s">
        <v>101</v>
      </c>
    </row>
    <row r="61" spans="2:6" x14ac:dyDescent="0.35">
      <c r="B61" s="8" t="s">
        <v>72</v>
      </c>
      <c r="C61" s="8" t="s">
        <v>15</v>
      </c>
      <c r="D61" s="8">
        <v>0</v>
      </c>
      <c r="E61" s="8">
        <v>0</v>
      </c>
      <c r="F61" s="8" t="s">
        <v>101</v>
      </c>
    </row>
    <row r="62" spans="2:6" x14ac:dyDescent="0.35">
      <c r="B62" s="8" t="s">
        <v>73</v>
      </c>
      <c r="C62" s="8" t="s">
        <v>15</v>
      </c>
      <c r="D62" s="8">
        <v>0</v>
      </c>
      <c r="E62" s="8">
        <v>0</v>
      </c>
      <c r="F62" s="8" t="s">
        <v>101</v>
      </c>
    </row>
    <row r="63" spans="2:6" x14ac:dyDescent="0.35">
      <c r="B63" s="8" t="s">
        <v>74</v>
      </c>
      <c r="C63" s="8" t="s">
        <v>15</v>
      </c>
      <c r="D63" s="8">
        <v>0</v>
      </c>
      <c r="E63" s="8">
        <v>0</v>
      </c>
      <c r="F63" s="8" t="s">
        <v>101</v>
      </c>
    </row>
    <row r="64" spans="2:6" x14ac:dyDescent="0.35">
      <c r="B64" s="8" t="s">
        <v>75</v>
      </c>
      <c r="C64" s="8" t="s">
        <v>15</v>
      </c>
      <c r="D64" s="8">
        <v>1</v>
      </c>
      <c r="E64" s="8">
        <v>1</v>
      </c>
      <c r="F64" s="8" t="s">
        <v>101</v>
      </c>
    </row>
    <row r="65" spans="2:6" x14ac:dyDescent="0.35">
      <c r="B65" s="8" t="s">
        <v>76</v>
      </c>
      <c r="C65" s="8" t="s">
        <v>15</v>
      </c>
      <c r="D65" s="8">
        <v>0</v>
      </c>
      <c r="E65" s="8">
        <v>0</v>
      </c>
      <c r="F65" s="8" t="s">
        <v>101</v>
      </c>
    </row>
    <row r="66" spans="2:6" x14ac:dyDescent="0.35">
      <c r="B66" s="8" t="s">
        <v>77</v>
      </c>
      <c r="C66" s="8" t="s">
        <v>15</v>
      </c>
      <c r="D66" s="8">
        <v>0</v>
      </c>
      <c r="E66" s="8">
        <v>0</v>
      </c>
      <c r="F66" s="8" t="s">
        <v>101</v>
      </c>
    </row>
    <row r="67" spans="2:6" x14ac:dyDescent="0.35">
      <c r="B67" s="8" t="s">
        <v>78</v>
      </c>
      <c r="C67" s="8" t="s">
        <v>15</v>
      </c>
      <c r="D67" s="8">
        <v>0</v>
      </c>
      <c r="E67" s="8">
        <v>0</v>
      </c>
      <c r="F67" s="8" t="s">
        <v>101</v>
      </c>
    </row>
    <row r="68" spans="2:6" x14ac:dyDescent="0.35">
      <c r="B68" s="8" t="s">
        <v>79</v>
      </c>
      <c r="C68" s="8" t="s">
        <v>15</v>
      </c>
      <c r="D68" s="8">
        <v>0</v>
      </c>
      <c r="E68" s="8">
        <v>0</v>
      </c>
      <c r="F68" s="8" t="s">
        <v>101</v>
      </c>
    </row>
    <row r="69" spans="2:6" x14ac:dyDescent="0.35">
      <c r="B69" s="8" t="s">
        <v>80</v>
      </c>
      <c r="C69" s="8" t="s">
        <v>15</v>
      </c>
      <c r="D69" s="8">
        <v>0</v>
      </c>
      <c r="E69" s="8">
        <v>0</v>
      </c>
      <c r="F69" s="8" t="s">
        <v>101</v>
      </c>
    </row>
    <row r="70" spans="2:6" x14ac:dyDescent="0.35">
      <c r="B70" s="8" t="s">
        <v>81</v>
      </c>
      <c r="C70" s="8" t="s">
        <v>15</v>
      </c>
      <c r="D70" s="8">
        <v>0</v>
      </c>
      <c r="E70" s="8">
        <v>0</v>
      </c>
      <c r="F70" s="8" t="s">
        <v>101</v>
      </c>
    </row>
    <row r="71" spans="2:6" x14ac:dyDescent="0.35">
      <c r="B71" s="8" t="s">
        <v>82</v>
      </c>
      <c r="C71" s="8" t="s">
        <v>15</v>
      </c>
      <c r="D71" s="8">
        <v>0</v>
      </c>
      <c r="E71" s="8">
        <v>0</v>
      </c>
      <c r="F71" s="8" t="s">
        <v>101</v>
      </c>
    </row>
    <row r="72" spans="2:6" x14ac:dyDescent="0.35">
      <c r="B72" s="8" t="s">
        <v>83</v>
      </c>
      <c r="C72" s="8" t="s">
        <v>15</v>
      </c>
      <c r="D72" s="8">
        <v>1</v>
      </c>
      <c r="E72" s="8">
        <v>1</v>
      </c>
      <c r="F72" s="8" t="s">
        <v>101</v>
      </c>
    </row>
    <row r="73" spans="2:6" x14ac:dyDescent="0.35">
      <c r="B73" s="8" t="s">
        <v>84</v>
      </c>
      <c r="C73" s="8" t="s">
        <v>15</v>
      </c>
      <c r="D73" s="8">
        <v>0</v>
      </c>
      <c r="E73" s="8">
        <v>0</v>
      </c>
      <c r="F73" s="8" t="s">
        <v>101</v>
      </c>
    </row>
    <row r="74" spans="2:6" x14ac:dyDescent="0.35">
      <c r="B74" s="8" t="s">
        <v>85</v>
      </c>
      <c r="C74" s="8" t="s">
        <v>15</v>
      </c>
      <c r="D74" s="8">
        <v>0</v>
      </c>
      <c r="E74" s="8">
        <v>0</v>
      </c>
      <c r="F74" s="8" t="s">
        <v>101</v>
      </c>
    </row>
    <row r="75" spans="2:6" x14ac:dyDescent="0.35">
      <c r="B75" s="8" t="s">
        <v>86</v>
      </c>
      <c r="C75" s="8" t="s">
        <v>15</v>
      </c>
      <c r="D75" s="8">
        <v>0</v>
      </c>
      <c r="E75" s="8">
        <v>0</v>
      </c>
      <c r="F75" s="8" t="s">
        <v>101</v>
      </c>
    </row>
    <row r="76" spans="2:6" x14ac:dyDescent="0.35">
      <c r="B76" s="8" t="s">
        <v>87</v>
      </c>
      <c r="C76" s="8" t="s">
        <v>15</v>
      </c>
      <c r="D76" s="8">
        <v>0</v>
      </c>
      <c r="E76" s="8">
        <v>0</v>
      </c>
      <c r="F76" s="8" t="s">
        <v>101</v>
      </c>
    </row>
    <row r="77" spans="2:6" x14ac:dyDescent="0.35">
      <c r="B77" s="8" t="s">
        <v>88</v>
      </c>
      <c r="C77" s="8" t="s">
        <v>15</v>
      </c>
      <c r="D77" s="8">
        <v>0</v>
      </c>
      <c r="E77" s="8">
        <v>0</v>
      </c>
      <c r="F77" s="8" t="s">
        <v>101</v>
      </c>
    </row>
    <row r="78" spans="2:6" x14ac:dyDescent="0.35">
      <c r="B78" s="8" t="s">
        <v>89</v>
      </c>
      <c r="C78" s="8" t="s">
        <v>15</v>
      </c>
      <c r="D78" s="8">
        <v>0</v>
      </c>
      <c r="E78" s="8">
        <v>0</v>
      </c>
      <c r="F78" s="8" t="s">
        <v>101</v>
      </c>
    </row>
    <row r="79" spans="2:6" x14ac:dyDescent="0.35">
      <c r="B79" s="8" t="s">
        <v>90</v>
      </c>
      <c r="C79" s="8" t="s">
        <v>15</v>
      </c>
      <c r="D79" s="8">
        <v>0</v>
      </c>
      <c r="E79" s="8">
        <v>0</v>
      </c>
      <c r="F79" s="8" t="s">
        <v>101</v>
      </c>
    </row>
    <row r="80" spans="2:6" x14ac:dyDescent="0.35">
      <c r="B80" s="8" t="s">
        <v>91</v>
      </c>
      <c r="C80" s="8" t="s">
        <v>15</v>
      </c>
      <c r="D80" s="8">
        <v>0</v>
      </c>
      <c r="E80" s="8">
        <v>0</v>
      </c>
      <c r="F80" s="8" t="s">
        <v>101</v>
      </c>
    </row>
    <row r="81" spans="2:6" x14ac:dyDescent="0.35">
      <c r="B81" s="8" t="s">
        <v>92</v>
      </c>
      <c r="C81" s="8" t="s">
        <v>15</v>
      </c>
      <c r="D81" s="8">
        <v>1</v>
      </c>
      <c r="E81" s="8">
        <v>1</v>
      </c>
      <c r="F81" s="8" t="s">
        <v>101</v>
      </c>
    </row>
    <row r="82" spans="2:6" x14ac:dyDescent="0.35">
      <c r="B82" s="8" t="s">
        <v>93</v>
      </c>
      <c r="C82" s="8" t="s">
        <v>15</v>
      </c>
      <c r="D82" s="8">
        <v>0</v>
      </c>
      <c r="E82" s="8">
        <v>0</v>
      </c>
      <c r="F82" s="8" t="s">
        <v>101</v>
      </c>
    </row>
    <row r="83" spans="2:6" x14ac:dyDescent="0.35">
      <c r="B83" s="8" t="s">
        <v>94</v>
      </c>
      <c r="C83" s="8" t="s">
        <v>15</v>
      </c>
      <c r="D83" s="8">
        <v>0</v>
      </c>
      <c r="E83" s="8">
        <v>0</v>
      </c>
      <c r="F83" s="8" t="s">
        <v>101</v>
      </c>
    </row>
    <row r="84" spans="2:6" x14ac:dyDescent="0.35">
      <c r="B84" s="8" t="s">
        <v>95</v>
      </c>
      <c r="C84" s="8" t="s">
        <v>15</v>
      </c>
      <c r="D84" s="8">
        <v>0</v>
      </c>
      <c r="E84" s="8">
        <v>0</v>
      </c>
      <c r="F84" s="8" t="s">
        <v>101</v>
      </c>
    </row>
    <row r="85" spans="2:6" x14ac:dyDescent="0.35">
      <c r="B85" s="8" t="s">
        <v>145</v>
      </c>
      <c r="C85" s="8" t="s">
        <v>15</v>
      </c>
      <c r="D85" s="8">
        <v>0</v>
      </c>
      <c r="E85" s="8">
        <v>0</v>
      </c>
      <c r="F85" s="8" t="s">
        <v>101</v>
      </c>
    </row>
    <row r="86" spans="2:6" x14ac:dyDescent="0.35">
      <c r="B86" s="8" t="s">
        <v>146</v>
      </c>
      <c r="C86" s="8" t="s">
        <v>15</v>
      </c>
      <c r="D86" s="8">
        <v>0</v>
      </c>
      <c r="E86" s="8">
        <v>0</v>
      </c>
      <c r="F86" s="8" t="s">
        <v>101</v>
      </c>
    </row>
    <row r="87" spans="2:6" x14ac:dyDescent="0.35">
      <c r="B87" s="8" t="s">
        <v>147</v>
      </c>
      <c r="C87" s="8" t="s">
        <v>15</v>
      </c>
      <c r="D87" s="8">
        <v>0</v>
      </c>
      <c r="E87" s="8">
        <v>0</v>
      </c>
      <c r="F87" s="8" t="s">
        <v>101</v>
      </c>
    </row>
    <row r="88" spans="2:6" x14ac:dyDescent="0.35">
      <c r="B88" s="8" t="s">
        <v>148</v>
      </c>
      <c r="C88" s="8" t="s">
        <v>15</v>
      </c>
      <c r="D88" s="8">
        <v>0</v>
      </c>
      <c r="E88" s="8">
        <v>0</v>
      </c>
      <c r="F88" s="8" t="s">
        <v>101</v>
      </c>
    </row>
    <row r="89" spans="2:6" x14ac:dyDescent="0.35">
      <c r="B89" s="8" t="s">
        <v>149</v>
      </c>
      <c r="C89" s="8" t="s">
        <v>15</v>
      </c>
      <c r="D89" s="8">
        <v>0</v>
      </c>
      <c r="E89" s="8">
        <v>0</v>
      </c>
      <c r="F89" s="8" t="s">
        <v>101</v>
      </c>
    </row>
    <row r="90" spans="2:6" x14ac:dyDescent="0.35">
      <c r="B90" s="8" t="s">
        <v>150</v>
      </c>
      <c r="C90" s="8" t="s">
        <v>15</v>
      </c>
      <c r="D90" s="8">
        <v>0</v>
      </c>
      <c r="E90" s="8">
        <v>0</v>
      </c>
      <c r="F90" s="8" t="s">
        <v>101</v>
      </c>
    </row>
    <row r="91" spans="2:6" x14ac:dyDescent="0.35">
      <c r="B91" s="8" t="s">
        <v>151</v>
      </c>
      <c r="C91" s="8" t="s">
        <v>15</v>
      </c>
      <c r="D91" s="8">
        <v>0</v>
      </c>
      <c r="E91" s="8">
        <v>0</v>
      </c>
      <c r="F91" s="8" t="s">
        <v>101</v>
      </c>
    </row>
    <row r="92" spans="2:6" x14ac:dyDescent="0.35">
      <c r="B92" s="8" t="s">
        <v>152</v>
      </c>
      <c r="C92" s="8" t="s">
        <v>15</v>
      </c>
      <c r="D92" s="8">
        <v>1</v>
      </c>
      <c r="E92" s="8">
        <v>1</v>
      </c>
      <c r="F92" s="8" t="s">
        <v>101</v>
      </c>
    </row>
    <row r="93" spans="2:6" x14ac:dyDescent="0.35">
      <c r="B93" s="8" t="s">
        <v>153</v>
      </c>
      <c r="C93" s="8" t="s">
        <v>15</v>
      </c>
      <c r="D93" s="8">
        <v>0</v>
      </c>
      <c r="E93" s="8">
        <v>0</v>
      </c>
      <c r="F93" s="8" t="s">
        <v>101</v>
      </c>
    </row>
    <row r="94" spans="2:6" x14ac:dyDescent="0.35">
      <c r="B94" s="8" t="s">
        <v>154</v>
      </c>
      <c r="C94" s="8"/>
      <c r="D94" s="8">
        <v>0</v>
      </c>
      <c r="E94" s="8">
        <v>0</v>
      </c>
      <c r="F94" s="10" t="s">
        <v>11</v>
      </c>
    </row>
    <row r="95" spans="2:6" x14ac:dyDescent="0.35">
      <c r="B95" s="8" t="s">
        <v>155</v>
      </c>
      <c r="C95" s="8"/>
      <c r="D95" s="8">
        <v>0</v>
      </c>
      <c r="E95" s="8">
        <v>0</v>
      </c>
      <c r="F95" s="10" t="s">
        <v>11</v>
      </c>
    </row>
    <row r="96" spans="2:6" x14ac:dyDescent="0.35">
      <c r="B96" s="8" t="s">
        <v>156</v>
      </c>
      <c r="C96" s="8"/>
      <c r="D96" s="8">
        <v>0</v>
      </c>
      <c r="E96" s="8">
        <v>0</v>
      </c>
      <c r="F96" s="10" t="s">
        <v>11</v>
      </c>
    </row>
    <row r="97" spans="1:6" x14ac:dyDescent="0.35">
      <c r="B97" s="8" t="s">
        <v>157</v>
      </c>
      <c r="C97" s="8"/>
      <c r="D97" s="8">
        <v>0</v>
      </c>
      <c r="E97" s="8">
        <v>0</v>
      </c>
      <c r="F97" s="10" t="s">
        <v>11</v>
      </c>
    </row>
    <row r="98" spans="1:6" x14ac:dyDescent="0.35">
      <c r="B98" s="8" t="s">
        <v>158</v>
      </c>
      <c r="C98" s="8"/>
      <c r="D98" s="8">
        <v>1</v>
      </c>
      <c r="E98" s="8">
        <v>1</v>
      </c>
      <c r="F98" s="10" t="s">
        <v>11</v>
      </c>
    </row>
    <row r="99" spans="1:6" x14ac:dyDescent="0.35">
      <c r="B99" s="8" t="s">
        <v>159</v>
      </c>
      <c r="C99" s="8"/>
      <c r="D99" s="8">
        <v>1</v>
      </c>
      <c r="E99" s="8">
        <v>1</v>
      </c>
      <c r="F99" s="10" t="s">
        <v>11</v>
      </c>
    </row>
    <row r="100" spans="1:6" x14ac:dyDescent="0.35">
      <c r="B100" s="8" t="s">
        <v>160</v>
      </c>
      <c r="C100" s="8"/>
      <c r="D100" s="8">
        <v>1</v>
      </c>
      <c r="E100" s="8">
        <v>1</v>
      </c>
      <c r="F100" s="10" t="s">
        <v>11</v>
      </c>
    </row>
    <row r="101" spans="1:6" x14ac:dyDescent="0.35">
      <c r="B101" s="8" t="s">
        <v>161</v>
      </c>
      <c r="C101" s="8"/>
      <c r="D101" s="8">
        <v>1</v>
      </c>
      <c r="E101" s="8">
        <v>1</v>
      </c>
      <c r="F101" s="10" t="s">
        <v>11</v>
      </c>
    </row>
    <row r="102" spans="1:6" ht="15" thickBot="1" x14ac:dyDescent="0.4">
      <c r="B102" s="6" t="s">
        <v>162</v>
      </c>
      <c r="C102" s="6"/>
      <c r="D102" s="6">
        <v>1</v>
      </c>
      <c r="E102" s="6">
        <v>1</v>
      </c>
      <c r="F102" s="9" t="s">
        <v>11</v>
      </c>
    </row>
    <row r="105" spans="1:6" ht="15" thickBot="1" x14ac:dyDescent="0.4">
      <c r="A105" t="s">
        <v>96</v>
      </c>
    </row>
    <row r="106" spans="1:6" ht="15" thickBot="1" x14ac:dyDescent="0.4">
      <c r="B106" s="7" t="s">
        <v>5</v>
      </c>
      <c r="C106" s="7" t="s">
        <v>6</v>
      </c>
      <c r="D106" s="7" t="s">
        <v>97</v>
      </c>
      <c r="E106" s="7" t="s">
        <v>98</v>
      </c>
      <c r="F106" s="7" t="s">
        <v>9</v>
      </c>
    </row>
    <row r="107" spans="1:6" x14ac:dyDescent="0.35">
      <c r="B107" s="8" t="s">
        <v>163</v>
      </c>
      <c r="C107" s="8" t="s">
        <v>15</v>
      </c>
      <c r="D107" s="8">
        <v>0</v>
      </c>
      <c r="E107" s="8" t="s">
        <v>164</v>
      </c>
      <c r="F107" s="8" t="s">
        <v>101</v>
      </c>
    </row>
    <row r="108" spans="1:6" x14ac:dyDescent="0.35">
      <c r="B108" s="8" t="s">
        <v>165</v>
      </c>
      <c r="C108" s="8" t="s">
        <v>15</v>
      </c>
      <c r="D108" s="8">
        <v>0</v>
      </c>
      <c r="E108" s="8" t="s">
        <v>166</v>
      </c>
      <c r="F108" s="8" t="s">
        <v>101</v>
      </c>
    </row>
    <row r="109" spans="1:6" x14ac:dyDescent="0.35">
      <c r="B109" s="8" t="s">
        <v>167</v>
      </c>
      <c r="C109" s="8" t="s">
        <v>15</v>
      </c>
      <c r="D109" s="8">
        <v>0</v>
      </c>
      <c r="E109" s="8" t="s">
        <v>168</v>
      </c>
      <c r="F109" s="8" t="s">
        <v>101</v>
      </c>
    </row>
    <row r="110" spans="1:6" x14ac:dyDescent="0.35">
      <c r="B110" s="8" t="s">
        <v>169</v>
      </c>
      <c r="C110" s="8" t="s">
        <v>15</v>
      </c>
      <c r="D110" s="8">
        <v>0</v>
      </c>
      <c r="E110" s="8" t="s">
        <v>170</v>
      </c>
      <c r="F110" s="8" t="s">
        <v>101</v>
      </c>
    </row>
    <row r="111" spans="1:6" x14ac:dyDescent="0.35">
      <c r="B111" s="8" t="s">
        <v>171</v>
      </c>
      <c r="C111" s="8" t="s">
        <v>15</v>
      </c>
      <c r="D111" s="8">
        <v>6.05</v>
      </c>
      <c r="E111" s="8" t="s">
        <v>172</v>
      </c>
      <c r="F111" s="8" t="s">
        <v>101</v>
      </c>
    </row>
    <row r="112" spans="1:6" x14ac:dyDescent="0.35">
      <c r="B112" s="8" t="s">
        <v>173</v>
      </c>
      <c r="C112" s="8" t="s">
        <v>15</v>
      </c>
      <c r="D112" s="8">
        <v>7.6980000000000004</v>
      </c>
      <c r="E112" s="8" t="s">
        <v>174</v>
      </c>
      <c r="F112" s="8" t="s">
        <v>101</v>
      </c>
    </row>
    <row r="113" spans="2:6" x14ac:dyDescent="0.35">
      <c r="B113" s="8" t="s">
        <v>175</v>
      </c>
      <c r="C113" s="8" t="s">
        <v>15</v>
      </c>
      <c r="D113" s="8">
        <v>5.0359999999999996</v>
      </c>
      <c r="E113" s="8" t="s">
        <v>176</v>
      </c>
      <c r="F113" s="8" t="s">
        <v>101</v>
      </c>
    </row>
    <row r="114" spans="2:6" x14ac:dyDescent="0.35">
      <c r="B114" s="8" t="s">
        <v>177</v>
      </c>
      <c r="C114" s="8" t="s">
        <v>15</v>
      </c>
      <c r="D114" s="8">
        <v>7.8339999999999996</v>
      </c>
      <c r="E114" s="8" t="s">
        <v>178</v>
      </c>
      <c r="F114" s="8" t="s">
        <v>101</v>
      </c>
    </row>
    <row r="115" spans="2:6" x14ac:dyDescent="0.35">
      <c r="B115" s="8" t="s">
        <v>179</v>
      </c>
      <c r="C115" s="8" t="s">
        <v>15</v>
      </c>
      <c r="D115" s="8">
        <v>6.8959999999999999</v>
      </c>
      <c r="E115" s="8" t="s">
        <v>180</v>
      </c>
      <c r="F115" s="8" t="s">
        <v>101</v>
      </c>
    </row>
    <row r="116" spans="2:6" x14ac:dyDescent="0.35">
      <c r="B116" s="8" t="s">
        <v>154</v>
      </c>
      <c r="C116" s="8"/>
      <c r="D116" s="8">
        <v>0</v>
      </c>
      <c r="E116" s="8" t="s">
        <v>190</v>
      </c>
      <c r="F116" s="8" t="s">
        <v>101</v>
      </c>
    </row>
    <row r="117" spans="2:6" x14ac:dyDescent="0.35">
      <c r="B117" s="8" t="s">
        <v>155</v>
      </c>
      <c r="C117" s="8"/>
      <c r="D117" s="8">
        <v>0</v>
      </c>
      <c r="E117" s="8" t="s">
        <v>191</v>
      </c>
      <c r="F117" s="8" t="s">
        <v>101</v>
      </c>
    </row>
    <row r="118" spans="2:6" x14ac:dyDescent="0.35">
      <c r="B118" s="8" t="s">
        <v>156</v>
      </c>
      <c r="C118" s="8"/>
      <c r="D118" s="8">
        <v>0</v>
      </c>
      <c r="E118" s="8" t="s">
        <v>192</v>
      </c>
      <c r="F118" s="8" t="s">
        <v>101</v>
      </c>
    </row>
    <row r="119" spans="2:6" x14ac:dyDescent="0.35">
      <c r="B119" s="8" t="s">
        <v>157</v>
      </c>
      <c r="C119" s="8"/>
      <c r="D119" s="8">
        <v>0</v>
      </c>
      <c r="E119" s="8" t="s">
        <v>193</v>
      </c>
      <c r="F119" s="8" t="s">
        <v>101</v>
      </c>
    </row>
    <row r="120" spans="2:6" x14ac:dyDescent="0.35">
      <c r="B120" s="8" t="s">
        <v>158</v>
      </c>
      <c r="C120" s="8"/>
      <c r="D120" s="8">
        <v>1</v>
      </c>
      <c r="E120" s="8" t="s">
        <v>194</v>
      </c>
      <c r="F120" s="8" t="s">
        <v>101</v>
      </c>
    </row>
    <row r="121" spans="2:6" x14ac:dyDescent="0.35">
      <c r="B121" s="8" t="s">
        <v>159</v>
      </c>
      <c r="C121" s="8"/>
      <c r="D121" s="8">
        <v>1</v>
      </c>
      <c r="E121" s="8" t="s">
        <v>195</v>
      </c>
      <c r="F121" s="8" t="s">
        <v>101</v>
      </c>
    </row>
    <row r="122" spans="2:6" x14ac:dyDescent="0.35">
      <c r="B122" s="8" t="s">
        <v>160</v>
      </c>
      <c r="C122" s="8"/>
      <c r="D122" s="8">
        <v>1</v>
      </c>
      <c r="E122" s="8" t="s">
        <v>196</v>
      </c>
      <c r="F122" s="8" t="s">
        <v>101</v>
      </c>
    </row>
    <row r="123" spans="2:6" x14ac:dyDescent="0.35">
      <c r="B123" s="8" t="s">
        <v>161</v>
      </c>
      <c r="C123" s="8"/>
      <c r="D123" s="8">
        <v>1</v>
      </c>
      <c r="E123" s="8" t="s">
        <v>197</v>
      </c>
      <c r="F123" s="8" t="s">
        <v>101</v>
      </c>
    </row>
    <row r="124" spans="2:6" x14ac:dyDescent="0.35">
      <c r="B124" s="8" t="s">
        <v>162</v>
      </c>
      <c r="C124" s="8"/>
      <c r="D124" s="8">
        <v>1</v>
      </c>
      <c r="E124" s="8" t="s">
        <v>198</v>
      </c>
      <c r="F124" s="8" t="s">
        <v>101</v>
      </c>
    </row>
    <row r="125" spans="2:6" x14ac:dyDescent="0.35">
      <c r="B125" s="8" t="s">
        <v>199</v>
      </c>
      <c r="C125" s="8"/>
      <c r="D125" s="8">
        <v>1</v>
      </c>
      <c r="E125" s="8" t="s">
        <v>200</v>
      </c>
      <c r="F125" s="8" t="s">
        <v>101</v>
      </c>
    </row>
    <row r="126" spans="2:6" x14ac:dyDescent="0.35">
      <c r="B126" s="8" t="s">
        <v>201</v>
      </c>
      <c r="C126" s="8"/>
      <c r="D126" s="8">
        <v>1</v>
      </c>
      <c r="E126" s="8" t="s">
        <v>202</v>
      </c>
      <c r="F126" s="8" t="s">
        <v>101</v>
      </c>
    </row>
    <row r="127" spans="2:6" x14ac:dyDescent="0.35">
      <c r="B127" s="8" t="s">
        <v>203</v>
      </c>
      <c r="C127" s="8"/>
      <c r="D127" s="8">
        <v>1</v>
      </c>
      <c r="E127" s="8" t="s">
        <v>204</v>
      </c>
      <c r="F127" s="8" t="s">
        <v>101</v>
      </c>
    </row>
    <row r="128" spans="2:6" x14ac:dyDescent="0.35">
      <c r="B128" s="8" t="s">
        <v>205</v>
      </c>
      <c r="C128" s="8"/>
      <c r="D128" s="8">
        <v>1</v>
      </c>
      <c r="E128" s="8" t="s">
        <v>206</v>
      </c>
      <c r="F128" s="8" t="s">
        <v>101</v>
      </c>
    </row>
    <row r="129" spans="2:6" x14ac:dyDescent="0.35">
      <c r="B129" s="8" t="s">
        <v>207</v>
      </c>
      <c r="C129" s="8"/>
      <c r="D129" s="8">
        <v>1</v>
      </c>
      <c r="E129" s="8" t="s">
        <v>208</v>
      </c>
      <c r="F129" s="8" t="s">
        <v>101</v>
      </c>
    </row>
    <row r="130" spans="2:6" x14ac:dyDescent="0.35">
      <c r="B130" s="8" t="s">
        <v>209</v>
      </c>
      <c r="C130" s="8"/>
      <c r="D130" s="8">
        <v>1</v>
      </c>
      <c r="E130" s="8" t="s">
        <v>210</v>
      </c>
      <c r="F130" s="8" t="s">
        <v>101</v>
      </c>
    </row>
    <row r="131" spans="2:6" x14ac:dyDescent="0.35">
      <c r="B131" s="8" t="s">
        <v>211</v>
      </c>
      <c r="C131" s="8"/>
      <c r="D131" s="8">
        <v>1</v>
      </c>
      <c r="E131" s="8" t="s">
        <v>212</v>
      </c>
      <c r="F131" s="8" t="s">
        <v>101</v>
      </c>
    </row>
    <row r="132" spans="2:6" x14ac:dyDescent="0.35">
      <c r="B132" s="8" t="s">
        <v>213</v>
      </c>
      <c r="C132" s="8"/>
      <c r="D132" s="8">
        <v>1</v>
      </c>
      <c r="E132" s="8" t="s">
        <v>214</v>
      </c>
      <c r="F132" s="8" t="s">
        <v>101</v>
      </c>
    </row>
    <row r="133" spans="2:6" ht="15" thickBot="1" x14ac:dyDescent="0.4">
      <c r="B133" s="6" t="s">
        <v>215</v>
      </c>
      <c r="C133" s="6"/>
      <c r="D133" s="6">
        <v>1</v>
      </c>
      <c r="E133" s="6" t="s">
        <v>216</v>
      </c>
      <c r="F133" s="6" t="s">
        <v>101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32EB-7E71-4416-B807-0A7902115C98}">
  <dimension ref="A1:F133"/>
  <sheetViews>
    <sheetView showGridLines="0" workbookViewId="0"/>
  </sheetViews>
  <sheetFormatPr defaultRowHeight="14.5" x14ac:dyDescent="0.35"/>
  <cols>
    <col min="1" max="1" width="2.26953125" customWidth="1"/>
    <col min="2" max="2" width="6.81640625" bestFit="1" customWidth="1"/>
    <col min="3" max="3" width="11.453125" bestFit="1" customWidth="1"/>
    <col min="4" max="5" width="13.7265625" bestFit="1" customWidth="1"/>
    <col min="6" max="6" width="14.7265625" bestFit="1" customWidth="1"/>
  </cols>
  <sheetData>
    <row r="1" spans="1:6" x14ac:dyDescent="0.35">
      <c r="A1" s="5" t="s">
        <v>1</v>
      </c>
    </row>
    <row r="2" spans="1:6" x14ac:dyDescent="0.35">
      <c r="A2" s="5" t="s">
        <v>239</v>
      </c>
    </row>
    <row r="3" spans="1:6" x14ac:dyDescent="0.35">
      <c r="A3" s="5" t="s">
        <v>241</v>
      </c>
    </row>
    <row r="6" spans="1:6" ht="15" thickBot="1" x14ac:dyDescent="0.4">
      <c r="A6" t="s">
        <v>4</v>
      </c>
    </row>
    <row r="7" spans="1:6" ht="15" thickBot="1" x14ac:dyDescent="0.4"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</row>
    <row r="8" spans="1:6" ht="15" thickBot="1" x14ac:dyDescent="0.4">
      <c r="B8" s="6" t="s">
        <v>144</v>
      </c>
      <c r="C8" s="6"/>
      <c r="D8" s="6">
        <v>1724.5800000000002</v>
      </c>
      <c r="E8" s="6">
        <v>1724.5800000000002</v>
      </c>
      <c r="F8" s="9" t="s">
        <v>11</v>
      </c>
    </row>
    <row r="11" spans="1:6" ht="15" thickBot="1" x14ac:dyDescent="0.4">
      <c r="A11" t="s">
        <v>12</v>
      </c>
    </row>
    <row r="12" spans="1:6" ht="15" thickBot="1" x14ac:dyDescent="0.4">
      <c r="B12" s="7" t="s">
        <v>5</v>
      </c>
      <c r="C12" s="7" t="s">
        <v>6</v>
      </c>
      <c r="D12" s="7" t="s">
        <v>7</v>
      </c>
      <c r="E12" s="7" t="s">
        <v>8</v>
      </c>
      <c r="F12" s="7" t="s">
        <v>13</v>
      </c>
    </row>
    <row r="13" spans="1:6" x14ac:dyDescent="0.35">
      <c r="B13" s="8" t="s">
        <v>24</v>
      </c>
      <c r="C13" s="8" t="s">
        <v>15</v>
      </c>
      <c r="D13" s="8">
        <v>0</v>
      </c>
      <c r="E13" s="8">
        <v>0</v>
      </c>
      <c r="F13" s="8" t="s">
        <v>101</v>
      </c>
    </row>
    <row r="14" spans="1:6" x14ac:dyDescent="0.35">
      <c r="B14" s="8" t="s">
        <v>25</v>
      </c>
      <c r="C14" s="8" t="s">
        <v>15</v>
      </c>
      <c r="D14" s="8">
        <v>0</v>
      </c>
      <c r="E14" s="8">
        <v>0</v>
      </c>
      <c r="F14" s="8" t="s">
        <v>101</v>
      </c>
    </row>
    <row r="15" spans="1:6" x14ac:dyDescent="0.35">
      <c r="B15" s="8" t="s">
        <v>26</v>
      </c>
      <c r="C15" s="8" t="s">
        <v>15</v>
      </c>
      <c r="D15" s="8">
        <v>0</v>
      </c>
      <c r="E15" s="8">
        <v>0</v>
      </c>
      <c r="F15" s="8" t="s">
        <v>101</v>
      </c>
    </row>
    <row r="16" spans="1:6" x14ac:dyDescent="0.35">
      <c r="B16" s="8" t="s">
        <v>27</v>
      </c>
      <c r="C16" s="8" t="s">
        <v>15</v>
      </c>
      <c r="D16" s="8">
        <v>0</v>
      </c>
      <c r="E16" s="8">
        <v>0</v>
      </c>
      <c r="F16" s="8" t="s">
        <v>101</v>
      </c>
    </row>
    <row r="17" spans="2:6" x14ac:dyDescent="0.35">
      <c r="B17" s="8" t="s">
        <v>28</v>
      </c>
      <c r="C17" s="8" t="s">
        <v>15</v>
      </c>
      <c r="D17" s="8">
        <v>0</v>
      </c>
      <c r="E17" s="8">
        <v>0</v>
      </c>
      <c r="F17" s="8" t="s">
        <v>101</v>
      </c>
    </row>
    <row r="18" spans="2:6" x14ac:dyDescent="0.35">
      <c r="B18" s="8" t="s">
        <v>29</v>
      </c>
      <c r="C18" s="8" t="s">
        <v>15</v>
      </c>
      <c r="D18" s="8">
        <v>0</v>
      </c>
      <c r="E18" s="8">
        <v>0</v>
      </c>
      <c r="F18" s="8" t="s">
        <v>101</v>
      </c>
    </row>
    <row r="19" spans="2:6" x14ac:dyDescent="0.35">
      <c r="B19" s="8" t="s">
        <v>30</v>
      </c>
      <c r="C19" s="8" t="s">
        <v>15</v>
      </c>
      <c r="D19" s="8">
        <v>0</v>
      </c>
      <c r="E19" s="8">
        <v>0</v>
      </c>
      <c r="F19" s="8" t="s">
        <v>101</v>
      </c>
    </row>
    <row r="20" spans="2:6" x14ac:dyDescent="0.35">
      <c r="B20" s="8" t="s">
        <v>31</v>
      </c>
      <c r="C20" s="8" t="s">
        <v>15</v>
      </c>
      <c r="D20" s="8">
        <v>0</v>
      </c>
      <c r="E20" s="8">
        <v>0</v>
      </c>
      <c r="F20" s="8" t="s">
        <v>101</v>
      </c>
    </row>
    <row r="21" spans="2:6" x14ac:dyDescent="0.35">
      <c r="B21" s="8" t="s">
        <v>32</v>
      </c>
      <c r="C21" s="8" t="s">
        <v>15</v>
      </c>
      <c r="D21" s="8">
        <v>1</v>
      </c>
      <c r="E21" s="8">
        <v>1</v>
      </c>
      <c r="F21" s="8" t="s">
        <v>101</v>
      </c>
    </row>
    <row r="22" spans="2:6" x14ac:dyDescent="0.35">
      <c r="B22" s="8" t="s">
        <v>33</v>
      </c>
      <c r="C22" s="8" t="s">
        <v>15</v>
      </c>
      <c r="D22" s="8">
        <v>0</v>
      </c>
      <c r="E22" s="8">
        <v>0</v>
      </c>
      <c r="F22" s="8" t="s">
        <v>101</v>
      </c>
    </row>
    <row r="23" spans="2:6" x14ac:dyDescent="0.35">
      <c r="B23" s="8" t="s">
        <v>34</v>
      </c>
      <c r="C23" s="8" t="s">
        <v>15</v>
      </c>
      <c r="D23" s="8">
        <v>0</v>
      </c>
      <c r="E23" s="8">
        <v>0</v>
      </c>
      <c r="F23" s="8" t="s">
        <v>101</v>
      </c>
    </row>
    <row r="24" spans="2:6" x14ac:dyDescent="0.35">
      <c r="B24" s="8" t="s">
        <v>35</v>
      </c>
      <c r="C24" s="8" t="s">
        <v>15</v>
      </c>
      <c r="D24" s="8">
        <v>0</v>
      </c>
      <c r="E24" s="8">
        <v>0</v>
      </c>
      <c r="F24" s="8" t="s">
        <v>101</v>
      </c>
    </row>
    <row r="25" spans="2:6" x14ac:dyDescent="0.35">
      <c r="B25" s="8" t="s">
        <v>36</v>
      </c>
      <c r="C25" s="8" t="s">
        <v>15</v>
      </c>
      <c r="D25" s="8">
        <v>0</v>
      </c>
      <c r="E25" s="8">
        <v>0</v>
      </c>
      <c r="F25" s="8" t="s">
        <v>101</v>
      </c>
    </row>
    <row r="26" spans="2:6" x14ac:dyDescent="0.35">
      <c r="B26" s="8" t="s">
        <v>37</v>
      </c>
      <c r="C26" s="8" t="s">
        <v>15</v>
      </c>
      <c r="D26" s="8">
        <v>1</v>
      </c>
      <c r="E26" s="8">
        <v>1</v>
      </c>
      <c r="F26" s="8" t="s">
        <v>101</v>
      </c>
    </row>
    <row r="27" spans="2:6" x14ac:dyDescent="0.35">
      <c r="B27" s="8" t="s">
        <v>38</v>
      </c>
      <c r="C27" s="8" t="s">
        <v>15</v>
      </c>
      <c r="D27" s="8">
        <v>0</v>
      </c>
      <c r="E27" s="8">
        <v>0</v>
      </c>
      <c r="F27" s="8" t="s">
        <v>101</v>
      </c>
    </row>
    <row r="28" spans="2:6" x14ac:dyDescent="0.35">
      <c r="B28" s="8" t="s">
        <v>39</v>
      </c>
      <c r="C28" s="8" t="s">
        <v>15</v>
      </c>
      <c r="D28" s="8">
        <v>0</v>
      </c>
      <c r="E28" s="8">
        <v>0</v>
      </c>
      <c r="F28" s="8" t="s">
        <v>101</v>
      </c>
    </row>
    <row r="29" spans="2:6" x14ac:dyDescent="0.35">
      <c r="B29" s="8" t="s">
        <v>40</v>
      </c>
      <c r="C29" s="8" t="s">
        <v>15</v>
      </c>
      <c r="D29" s="8">
        <v>0</v>
      </c>
      <c r="E29" s="8">
        <v>0</v>
      </c>
      <c r="F29" s="8" t="s">
        <v>101</v>
      </c>
    </row>
    <row r="30" spans="2:6" x14ac:dyDescent="0.35">
      <c r="B30" s="8" t="s">
        <v>41</v>
      </c>
      <c r="C30" s="8" t="s">
        <v>15</v>
      </c>
      <c r="D30" s="8">
        <v>0</v>
      </c>
      <c r="E30" s="8">
        <v>0</v>
      </c>
      <c r="F30" s="8" t="s">
        <v>101</v>
      </c>
    </row>
    <row r="31" spans="2:6" x14ac:dyDescent="0.35">
      <c r="B31" s="8" t="s">
        <v>42</v>
      </c>
      <c r="C31" s="8" t="s">
        <v>15</v>
      </c>
      <c r="D31" s="8">
        <v>0</v>
      </c>
      <c r="E31" s="8">
        <v>0</v>
      </c>
      <c r="F31" s="8" t="s">
        <v>101</v>
      </c>
    </row>
    <row r="32" spans="2:6" x14ac:dyDescent="0.35">
      <c r="B32" s="8" t="s">
        <v>43</v>
      </c>
      <c r="C32" s="8" t="s">
        <v>15</v>
      </c>
      <c r="D32" s="8">
        <v>0</v>
      </c>
      <c r="E32" s="8">
        <v>0</v>
      </c>
      <c r="F32" s="8" t="s">
        <v>101</v>
      </c>
    </row>
    <row r="33" spans="2:6" x14ac:dyDescent="0.35">
      <c r="B33" s="8" t="s">
        <v>44</v>
      </c>
      <c r="C33" s="8" t="s">
        <v>15</v>
      </c>
      <c r="D33" s="8">
        <v>0</v>
      </c>
      <c r="E33" s="8">
        <v>0</v>
      </c>
      <c r="F33" s="8" t="s">
        <v>101</v>
      </c>
    </row>
    <row r="34" spans="2:6" x14ac:dyDescent="0.35">
      <c r="B34" s="8" t="s">
        <v>45</v>
      </c>
      <c r="C34" s="8" t="s">
        <v>15</v>
      </c>
      <c r="D34" s="8">
        <v>0</v>
      </c>
      <c r="E34" s="8">
        <v>0</v>
      </c>
      <c r="F34" s="8" t="s">
        <v>101</v>
      </c>
    </row>
    <row r="35" spans="2:6" x14ac:dyDescent="0.35">
      <c r="B35" s="8" t="s">
        <v>46</v>
      </c>
      <c r="C35" s="8" t="s">
        <v>15</v>
      </c>
      <c r="D35" s="8">
        <v>1</v>
      </c>
      <c r="E35" s="8">
        <v>1</v>
      </c>
      <c r="F35" s="8" t="s">
        <v>101</v>
      </c>
    </row>
    <row r="36" spans="2:6" x14ac:dyDescent="0.35">
      <c r="B36" s="8" t="s">
        <v>47</v>
      </c>
      <c r="C36" s="8" t="s">
        <v>15</v>
      </c>
      <c r="D36" s="8">
        <v>0</v>
      </c>
      <c r="E36" s="8">
        <v>0</v>
      </c>
      <c r="F36" s="8" t="s">
        <v>101</v>
      </c>
    </row>
    <row r="37" spans="2:6" x14ac:dyDescent="0.35">
      <c r="B37" s="8" t="s">
        <v>48</v>
      </c>
      <c r="C37" s="8" t="s">
        <v>15</v>
      </c>
      <c r="D37" s="8">
        <v>0</v>
      </c>
      <c r="E37" s="8">
        <v>0</v>
      </c>
      <c r="F37" s="8" t="s">
        <v>101</v>
      </c>
    </row>
    <row r="38" spans="2:6" x14ac:dyDescent="0.35">
      <c r="B38" s="8" t="s">
        <v>49</v>
      </c>
      <c r="C38" s="8" t="s">
        <v>15</v>
      </c>
      <c r="D38" s="8">
        <v>0</v>
      </c>
      <c r="E38" s="8">
        <v>0</v>
      </c>
      <c r="F38" s="8" t="s">
        <v>101</v>
      </c>
    </row>
    <row r="39" spans="2:6" x14ac:dyDescent="0.35">
      <c r="B39" s="8" t="s">
        <v>50</v>
      </c>
      <c r="C39" s="8" t="s">
        <v>15</v>
      </c>
      <c r="D39" s="8">
        <v>0</v>
      </c>
      <c r="E39" s="8">
        <v>0</v>
      </c>
      <c r="F39" s="8" t="s">
        <v>101</v>
      </c>
    </row>
    <row r="40" spans="2:6" x14ac:dyDescent="0.35">
      <c r="B40" s="8" t="s">
        <v>51</v>
      </c>
      <c r="C40" s="8" t="s">
        <v>15</v>
      </c>
      <c r="D40" s="8">
        <v>0</v>
      </c>
      <c r="E40" s="8">
        <v>0</v>
      </c>
      <c r="F40" s="8" t="s">
        <v>101</v>
      </c>
    </row>
    <row r="41" spans="2:6" x14ac:dyDescent="0.35">
      <c r="B41" s="8" t="s">
        <v>52</v>
      </c>
      <c r="C41" s="8" t="s">
        <v>15</v>
      </c>
      <c r="D41" s="8">
        <v>0</v>
      </c>
      <c r="E41" s="8">
        <v>0</v>
      </c>
      <c r="F41" s="8" t="s">
        <v>101</v>
      </c>
    </row>
    <row r="42" spans="2:6" x14ac:dyDescent="0.35">
      <c r="B42" s="8" t="s">
        <v>53</v>
      </c>
      <c r="C42" s="8" t="s">
        <v>15</v>
      </c>
      <c r="D42" s="8">
        <v>0</v>
      </c>
      <c r="E42" s="8">
        <v>0</v>
      </c>
      <c r="F42" s="8" t="s">
        <v>101</v>
      </c>
    </row>
    <row r="43" spans="2:6" x14ac:dyDescent="0.35">
      <c r="B43" s="8" t="s">
        <v>54</v>
      </c>
      <c r="C43" s="8" t="s">
        <v>15</v>
      </c>
      <c r="D43" s="8">
        <v>0</v>
      </c>
      <c r="E43" s="8">
        <v>0</v>
      </c>
      <c r="F43" s="8" t="s">
        <v>101</v>
      </c>
    </row>
    <row r="44" spans="2:6" x14ac:dyDescent="0.35">
      <c r="B44" s="8" t="s">
        <v>55</v>
      </c>
      <c r="C44" s="8" t="s">
        <v>15</v>
      </c>
      <c r="D44" s="8">
        <v>0</v>
      </c>
      <c r="E44" s="8">
        <v>0</v>
      </c>
      <c r="F44" s="8" t="s">
        <v>101</v>
      </c>
    </row>
    <row r="45" spans="2:6" x14ac:dyDescent="0.35">
      <c r="B45" s="8" t="s">
        <v>56</v>
      </c>
      <c r="C45" s="8" t="s">
        <v>15</v>
      </c>
      <c r="D45" s="8">
        <v>0</v>
      </c>
      <c r="E45" s="8">
        <v>0</v>
      </c>
      <c r="F45" s="8" t="s">
        <v>101</v>
      </c>
    </row>
    <row r="46" spans="2:6" x14ac:dyDescent="0.35">
      <c r="B46" s="8" t="s">
        <v>57</v>
      </c>
      <c r="C46" s="8" t="s">
        <v>15</v>
      </c>
      <c r="D46" s="8">
        <v>0</v>
      </c>
      <c r="E46" s="8">
        <v>0</v>
      </c>
      <c r="F46" s="8" t="s">
        <v>101</v>
      </c>
    </row>
    <row r="47" spans="2:6" x14ac:dyDescent="0.35">
      <c r="B47" s="8" t="s">
        <v>58</v>
      </c>
      <c r="C47" s="8" t="s">
        <v>15</v>
      </c>
      <c r="D47" s="8">
        <v>0</v>
      </c>
      <c r="E47" s="8">
        <v>0</v>
      </c>
      <c r="F47" s="8" t="s">
        <v>101</v>
      </c>
    </row>
    <row r="48" spans="2:6" x14ac:dyDescent="0.35">
      <c r="B48" s="8" t="s">
        <v>59</v>
      </c>
      <c r="C48" s="8" t="s">
        <v>15</v>
      </c>
      <c r="D48" s="8">
        <v>1</v>
      </c>
      <c r="E48" s="8">
        <v>1</v>
      </c>
      <c r="F48" s="8" t="s">
        <v>101</v>
      </c>
    </row>
    <row r="49" spans="2:6" x14ac:dyDescent="0.35">
      <c r="B49" s="8" t="s">
        <v>60</v>
      </c>
      <c r="C49" s="8" t="s">
        <v>15</v>
      </c>
      <c r="D49" s="8">
        <v>0</v>
      </c>
      <c r="E49" s="8">
        <v>0</v>
      </c>
      <c r="F49" s="8" t="s">
        <v>101</v>
      </c>
    </row>
    <row r="50" spans="2:6" x14ac:dyDescent="0.35">
      <c r="B50" s="8" t="s">
        <v>61</v>
      </c>
      <c r="C50" s="8" t="s">
        <v>15</v>
      </c>
      <c r="D50" s="8">
        <v>0</v>
      </c>
      <c r="E50" s="8">
        <v>0</v>
      </c>
      <c r="F50" s="8" t="s">
        <v>101</v>
      </c>
    </row>
    <row r="51" spans="2:6" x14ac:dyDescent="0.35">
      <c r="B51" s="8" t="s">
        <v>62</v>
      </c>
      <c r="C51" s="8" t="s">
        <v>15</v>
      </c>
      <c r="D51" s="8">
        <v>0</v>
      </c>
      <c r="E51" s="8">
        <v>0</v>
      </c>
      <c r="F51" s="8" t="s">
        <v>101</v>
      </c>
    </row>
    <row r="52" spans="2:6" x14ac:dyDescent="0.35">
      <c r="B52" s="8" t="s">
        <v>63</v>
      </c>
      <c r="C52" s="8" t="s">
        <v>15</v>
      </c>
      <c r="D52" s="8">
        <v>0</v>
      </c>
      <c r="E52" s="8">
        <v>0</v>
      </c>
      <c r="F52" s="8" t="s">
        <v>101</v>
      </c>
    </row>
    <row r="53" spans="2:6" x14ac:dyDescent="0.35">
      <c r="B53" s="8" t="s">
        <v>64</v>
      </c>
      <c r="C53" s="8" t="s">
        <v>15</v>
      </c>
      <c r="D53" s="8">
        <v>0</v>
      </c>
      <c r="E53" s="8">
        <v>0</v>
      </c>
      <c r="F53" s="8" t="s">
        <v>101</v>
      </c>
    </row>
    <row r="54" spans="2:6" x14ac:dyDescent="0.35">
      <c r="B54" s="8" t="s">
        <v>65</v>
      </c>
      <c r="C54" s="8" t="s">
        <v>15</v>
      </c>
      <c r="D54" s="8">
        <v>0</v>
      </c>
      <c r="E54" s="8">
        <v>0</v>
      </c>
      <c r="F54" s="8" t="s">
        <v>101</v>
      </c>
    </row>
    <row r="55" spans="2:6" x14ac:dyDescent="0.35">
      <c r="B55" s="8" t="s">
        <v>66</v>
      </c>
      <c r="C55" s="8" t="s">
        <v>15</v>
      </c>
      <c r="D55" s="8">
        <v>0</v>
      </c>
      <c r="E55" s="8">
        <v>0</v>
      </c>
      <c r="F55" s="8" t="s">
        <v>101</v>
      </c>
    </row>
    <row r="56" spans="2:6" x14ac:dyDescent="0.35">
      <c r="B56" s="8" t="s">
        <v>67</v>
      </c>
      <c r="C56" s="8" t="s">
        <v>15</v>
      </c>
      <c r="D56" s="8">
        <v>1</v>
      </c>
      <c r="E56" s="8">
        <v>1</v>
      </c>
      <c r="F56" s="8" t="s">
        <v>101</v>
      </c>
    </row>
    <row r="57" spans="2:6" x14ac:dyDescent="0.35">
      <c r="B57" s="8" t="s">
        <v>68</v>
      </c>
      <c r="C57" s="8" t="s">
        <v>15</v>
      </c>
      <c r="D57" s="8">
        <v>0</v>
      </c>
      <c r="E57" s="8">
        <v>0</v>
      </c>
      <c r="F57" s="8" t="s">
        <v>101</v>
      </c>
    </row>
    <row r="58" spans="2:6" x14ac:dyDescent="0.35">
      <c r="B58" s="8" t="s">
        <v>69</v>
      </c>
      <c r="C58" s="8" t="s">
        <v>15</v>
      </c>
      <c r="D58" s="8">
        <v>0</v>
      </c>
      <c r="E58" s="8">
        <v>0</v>
      </c>
      <c r="F58" s="8" t="s">
        <v>101</v>
      </c>
    </row>
    <row r="59" spans="2:6" x14ac:dyDescent="0.35">
      <c r="B59" s="8" t="s">
        <v>70</v>
      </c>
      <c r="C59" s="8" t="s">
        <v>15</v>
      </c>
      <c r="D59" s="8">
        <v>0</v>
      </c>
      <c r="E59" s="8">
        <v>0</v>
      </c>
      <c r="F59" s="8" t="s">
        <v>101</v>
      </c>
    </row>
    <row r="60" spans="2:6" x14ac:dyDescent="0.35">
      <c r="B60" s="8" t="s">
        <v>71</v>
      </c>
      <c r="C60" s="8" t="s">
        <v>15</v>
      </c>
      <c r="D60" s="8">
        <v>0</v>
      </c>
      <c r="E60" s="8">
        <v>0</v>
      </c>
      <c r="F60" s="8" t="s">
        <v>101</v>
      </c>
    </row>
    <row r="61" spans="2:6" x14ac:dyDescent="0.35">
      <c r="B61" s="8" t="s">
        <v>72</v>
      </c>
      <c r="C61" s="8" t="s">
        <v>15</v>
      </c>
      <c r="D61" s="8">
        <v>0</v>
      </c>
      <c r="E61" s="8">
        <v>0</v>
      </c>
      <c r="F61" s="8" t="s">
        <v>101</v>
      </c>
    </row>
    <row r="62" spans="2:6" x14ac:dyDescent="0.35">
      <c r="B62" s="8" t="s">
        <v>73</v>
      </c>
      <c r="C62" s="8" t="s">
        <v>15</v>
      </c>
      <c r="D62" s="8">
        <v>0</v>
      </c>
      <c r="E62" s="8">
        <v>0</v>
      </c>
      <c r="F62" s="8" t="s">
        <v>101</v>
      </c>
    </row>
    <row r="63" spans="2:6" x14ac:dyDescent="0.35">
      <c r="B63" s="8" t="s">
        <v>74</v>
      </c>
      <c r="C63" s="8" t="s">
        <v>15</v>
      </c>
      <c r="D63" s="8">
        <v>0</v>
      </c>
      <c r="E63" s="8">
        <v>0</v>
      </c>
      <c r="F63" s="8" t="s">
        <v>101</v>
      </c>
    </row>
    <row r="64" spans="2:6" x14ac:dyDescent="0.35">
      <c r="B64" s="8" t="s">
        <v>75</v>
      </c>
      <c r="C64" s="8" t="s">
        <v>15</v>
      </c>
      <c r="D64" s="8">
        <v>1</v>
      </c>
      <c r="E64" s="8">
        <v>1</v>
      </c>
      <c r="F64" s="8" t="s">
        <v>101</v>
      </c>
    </row>
    <row r="65" spans="2:6" x14ac:dyDescent="0.35">
      <c r="B65" s="8" t="s">
        <v>76</v>
      </c>
      <c r="C65" s="8" t="s">
        <v>15</v>
      </c>
      <c r="D65" s="8">
        <v>0</v>
      </c>
      <c r="E65" s="8">
        <v>0</v>
      </c>
      <c r="F65" s="8" t="s">
        <v>101</v>
      </c>
    </row>
    <row r="66" spans="2:6" x14ac:dyDescent="0.35">
      <c r="B66" s="8" t="s">
        <v>77</v>
      </c>
      <c r="C66" s="8" t="s">
        <v>15</v>
      </c>
      <c r="D66" s="8">
        <v>0</v>
      </c>
      <c r="E66" s="8">
        <v>0</v>
      </c>
      <c r="F66" s="8" t="s">
        <v>101</v>
      </c>
    </row>
    <row r="67" spans="2:6" x14ac:dyDescent="0.35">
      <c r="B67" s="8" t="s">
        <v>78</v>
      </c>
      <c r="C67" s="8" t="s">
        <v>15</v>
      </c>
      <c r="D67" s="8">
        <v>0</v>
      </c>
      <c r="E67" s="8">
        <v>0</v>
      </c>
      <c r="F67" s="8" t="s">
        <v>101</v>
      </c>
    </row>
    <row r="68" spans="2:6" x14ac:dyDescent="0.35">
      <c r="B68" s="8" t="s">
        <v>79</v>
      </c>
      <c r="C68" s="8" t="s">
        <v>15</v>
      </c>
      <c r="D68" s="8">
        <v>0</v>
      </c>
      <c r="E68" s="8">
        <v>0</v>
      </c>
      <c r="F68" s="8" t="s">
        <v>101</v>
      </c>
    </row>
    <row r="69" spans="2:6" x14ac:dyDescent="0.35">
      <c r="B69" s="8" t="s">
        <v>80</v>
      </c>
      <c r="C69" s="8" t="s">
        <v>15</v>
      </c>
      <c r="D69" s="8">
        <v>0</v>
      </c>
      <c r="E69" s="8">
        <v>0</v>
      </c>
      <c r="F69" s="8" t="s">
        <v>101</v>
      </c>
    </row>
    <row r="70" spans="2:6" x14ac:dyDescent="0.35">
      <c r="B70" s="8" t="s">
        <v>81</v>
      </c>
      <c r="C70" s="8" t="s">
        <v>15</v>
      </c>
      <c r="D70" s="8">
        <v>0</v>
      </c>
      <c r="E70" s="8">
        <v>0</v>
      </c>
      <c r="F70" s="8" t="s">
        <v>101</v>
      </c>
    </row>
    <row r="71" spans="2:6" x14ac:dyDescent="0.35">
      <c r="B71" s="8" t="s">
        <v>82</v>
      </c>
      <c r="C71" s="8" t="s">
        <v>15</v>
      </c>
      <c r="D71" s="8">
        <v>0</v>
      </c>
      <c r="E71" s="8">
        <v>0</v>
      </c>
      <c r="F71" s="8" t="s">
        <v>101</v>
      </c>
    </row>
    <row r="72" spans="2:6" x14ac:dyDescent="0.35">
      <c r="B72" s="8" t="s">
        <v>83</v>
      </c>
      <c r="C72" s="8" t="s">
        <v>15</v>
      </c>
      <c r="D72" s="8">
        <v>1</v>
      </c>
      <c r="E72" s="8">
        <v>1</v>
      </c>
      <c r="F72" s="8" t="s">
        <v>101</v>
      </c>
    </row>
    <row r="73" spans="2:6" x14ac:dyDescent="0.35">
      <c r="B73" s="8" t="s">
        <v>84</v>
      </c>
      <c r="C73" s="8" t="s">
        <v>15</v>
      </c>
      <c r="D73" s="8">
        <v>0</v>
      </c>
      <c r="E73" s="8">
        <v>0</v>
      </c>
      <c r="F73" s="8" t="s">
        <v>101</v>
      </c>
    </row>
    <row r="74" spans="2:6" x14ac:dyDescent="0.35">
      <c r="B74" s="8" t="s">
        <v>85</v>
      </c>
      <c r="C74" s="8" t="s">
        <v>15</v>
      </c>
      <c r="D74" s="8">
        <v>0</v>
      </c>
      <c r="E74" s="8">
        <v>0</v>
      </c>
      <c r="F74" s="8" t="s">
        <v>101</v>
      </c>
    </row>
    <row r="75" spans="2:6" x14ac:dyDescent="0.35">
      <c r="B75" s="8" t="s">
        <v>86</v>
      </c>
      <c r="C75" s="8" t="s">
        <v>15</v>
      </c>
      <c r="D75" s="8">
        <v>0</v>
      </c>
      <c r="E75" s="8">
        <v>0</v>
      </c>
      <c r="F75" s="8" t="s">
        <v>101</v>
      </c>
    </row>
    <row r="76" spans="2:6" x14ac:dyDescent="0.35">
      <c r="B76" s="8" t="s">
        <v>87</v>
      </c>
      <c r="C76" s="8" t="s">
        <v>15</v>
      </c>
      <c r="D76" s="8">
        <v>0</v>
      </c>
      <c r="E76" s="8">
        <v>0</v>
      </c>
      <c r="F76" s="8" t="s">
        <v>101</v>
      </c>
    </row>
    <row r="77" spans="2:6" x14ac:dyDescent="0.35">
      <c r="B77" s="8" t="s">
        <v>88</v>
      </c>
      <c r="C77" s="8" t="s">
        <v>15</v>
      </c>
      <c r="D77" s="8">
        <v>0</v>
      </c>
      <c r="E77" s="8">
        <v>0</v>
      </c>
      <c r="F77" s="8" t="s">
        <v>101</v>
      </c>
    </row>
    <row r="78" spans="2:6" x14ac:dyDescent="0.35">
      <c r="B78" s="8" t="s">
        <v>89</v>
      </c>
      <c r="C78" s="8" t="s">
        <v>15</v>
      </c>
      <c r="D78" s="8">
        <v>0</v>
      </c>
      <c r="E78" s="8">
        <v>0</v>
      </c>
      <c r="F78" s="8" t="s">
        <v>101</v>
      </c>
    </row>
    <row r="79" spans="2:6" x14ac:dyDescent="0.35">
      <c r="B79" s="8" t="s">
        <v>90</v>
      </c>
      <c r="C79" s="8" t="s">
        <v>15</v>
      </c>
      <c r="D79" s="8">
        <v>0</v>
      </c>
      <c r="E79" s="8">
        <v>0</v>
      </c>
      <c r="F79" s="8" t="s">
        <v>101</v>
      </c>
    </row>
    <row r="80" spans="2:6" x14ac:dyDescent="0.35">
      <c r="B80" s="8" t="s">
        <v>91</v>
      </c>
      <c r="C80" s="8" t="s">
        <v>15</v>
      </c>
      <c r="D80" s="8">
        <v>0</v>
      </c>
      <c r="E80" s="8">
        <v>0</v>
      </c>
      <c r="F80" s="8" t="s">
        <v>101</v>
      </c>
    </row>
    <row r="81" spans="2:6" x14ac:dyDescent="0.35">
      <c r="B81" s="8" t="s">
        <v>92</v>
      </c>
      <c r="C81" s="8" t="s">
        <v>15</v>
      </c>
      <c r="D81" s="8">
        <v>1</v>
      </c>
      <c r="E81" s="8">
        <v>1</v>
      </c>
      <c r="F81" s="8" t="s">
        <v>101</v>
      </c>
    </row>
    <row r="82" spans="2:6" x14ac:dyDescent="0.35">
      <c r="B82" s="8" t="s">
        <v>93</v>
      </c>
      <c r="C82" s="8" t="s">
        <v>15</v>
      </c>
      <c r="D82" s="8">
        <v>0</v>
      </c>
      <c r="E82" s="8">
        <v>0</v>
      </c>
      <c r="F82" s="8" t="s">
        <v>101</v>
      </c>
    </row>
    <row r="83" spans="2:6" x14ac:dyDescent="0.35">
      <c r="B83" s="8" t="s">
        <v>94</v>
      </c>
      <c r="C83" s="8" t="s">
        <v>15</v>
      </c>
      <c r="D83" s="8">
        <v>0</v>
      </c>
      <c r="E83" s="8">
        <v>0</v>
      </c>
      <c r="F83" s="8" t="s">
        <v>101</v>
      </c>
    </row>
    <row r="84" spans="2:6" x14ac:dyDescent="0.35">
      <c r="B84" s="8" t="s">
        <v>95</v>
      </c>
      <c r="C84" s="8" t="s">
        <v>15</v>
      </c>
      <c r="D84" s="8">
        <v>0</v>
      </c>
      <c r="E84" s="8">
        <v>0</v>
      </c>
      <c r="F84" s="8" t="s">
        <v>101</v>
      </c>
    </row>
    <row r="85" spans="2:6" x14ac:dyDescent="0.35">
      <c r="B85" s="8" t="s">
        <v>145</v>
      </c>
      <c r="C85" s="8" t="s">
        <v>15</v>
      </c>
      <c r="D85" s="8">
        <v>0</v>
      </c>
      <c r="E85" s="8">
        <v>0</v>
      </c>
      <c r="F85" s="8" t="s">
        <v>101</v>
      </c>
    </row>
    <row r="86" spans="2:6" x14ac:dyDescent="0.35">
      <c r="B86" s="8" t="s">
        <v>146</v>
      </c>
      <c r="C86" s="8" t="s">
        <v>15</v>
      </c>
      <c r="D86" s="8">
        <v>0</v>
      </c>
      <c r="E86" s="8">
        <v>0</v>
      </c>
      <c r="F86" s="8" t="s">
        <v>101</v>
      </c>
    </row>
    <row r="87" spans="2:6" x14ac:dyDescent="0.35">
      <c r="B87" s="8" t="s">
        <v>147</v>
      </c>
      <c r="C87" s="8" t="s">
        <v>15</v>
      </c>
      <c r="D87" s="8">
        <v>0</v>
      </c>
      <c r="E87" s="8">
        <v>0</v>
      </c>
      <c r="F87" s="8" t="s">
        <v>101</v>
      </c>
    </row>
    <row r="88" spans="2:6" x14ac:dyDescent="0.35">
      <c r="B88" s="8" t="s">
        <v>148</v>
      </c>
      <c r="C88" s="8" t="s">
        <v>15</v>
      </c>
      <c r="D88" s="8">
        <v>0</v>
      </c>
      <c r="E88" s="8">
        <v>0</v>
      </c>
      <c r="F88" s="8" t="s">
        <v>101</v>
      </c>
    </row>
    <row r="89" spans="2:6" x14ac:dyDescent="0.35">
      <c r="B89" s="8" t="s">
        <v>149</v>
      </c>
      <c r="C89" s="8" t="s">
        <v>15</v>
      </c>
      <c r="D89" s="8">
        <v>0</v>
      </c>
      <c r="E89" s="8">
        <v>0</v>
      </c>
      <c r="F89" s="8" t="s">
        <v>101</v>
      </c>
    </row>
    <row r="90" spans="2:6" x14ac:dyDescent="0.35">
      <c r="B90" s="8" t="s">
        <v>150</v>
      </c>
      <c r="C90" s="8" t="s">
        <v>15</v>
      </c>
      <c r="D90" s="8">
        <v>0</v>
      </c>
      <c r="E90" s="8">
        <v>0</v>
      </c>
      <c r="F90" s="8" t="s">
        <v>101</v>
      </c>
    </row>
    <row r="91" spans="2:6" x14ac:dyDescent="0.35">
      <c r="B91" s="8" t="s">
        <v>151</v>
      </c>
      <c r="C91" s="8" t="s">
        <v>15</v>
      </c>
      <c r="D91" s="8">
        <v>0</v>
      </c>
      <c r="E91" s="8">
        <v>0</v>
      </c>
      <c r="F91" s="8" t="s">
        <v>101</v>
      </c>
    </row>
    <row r="92" spans="2:6" x14ac:dyDescent="0.35">
      <c r="B92" s="8" t="s">
        <v>152</v>
      </c>
      <c r="C92" s="8" t="s">
        <v>15</v>
      </c>
      <c r="D92" s="8">
        <v>1</v>
      </c>
      <c r="E92" s="8">
        <v>1</v>
      </c>
      <c r="F92" s="8" t="s">
        <v>101</v>
      </c>
    </row>
    <row r="93" spans="2:6" x14ac:dyDescent="0.35">
      <c r="B93" s="8" t="s">
        <v>153</v>
      </c>
      <c r="C93" s="8" t="s">
        <v>15</v>
      </c>
      <c r="D93" s="8">
        <v>0</v>
      </c>
      <c r="E93" s="8">
        <v>0</v>
      </c>
      <c r="F93" s="8" t="s">
        <v>101</v>
      </c>
    </row>
    <row r="94" spans="2:6" x14ac:dyDescent="0.35">
      <c r="B94" s="8" t="s">
        <v>154</v>
      </c>
      <c r="C94" s="8"/>
      <c r="D94" s="8">
        <v>0</v>
      </c>
      <c r="E94" s="8">
        <v>0</v>
      </c>
      <c r="F94" s="10" t="s">
        <v>11</v>
      </c>
    </row>
    <row r="95" spans="2:6" x14ac:dyDescent="0.35">
      <c r="B95" s="8" t="s">
        <v>155</v>
      </c>
      <c r="C95" s="8"/>
      <c r="D95" s="8">
        <v>0</v>
      </c>
      <c r="E95" s="8">
        <v>0</v>
      </c>
      <c r="F95" s="10" t="s">
        <v>11</v>
      </c>
    </row>
    <row r="96" spans="2:6" x14ac:dyDescent="0.35">
      <c r="B96" s="8" t="s">
        <v>156</v>
      </c>
      <c r="C96" s="8"/>
      <c r="D96" s="8">
        <v>0</v>
      </c>
      <c r="E96" s="8">
        <v>0</v>
      </c>
      <c r="F96" s="10" t="s">
        <v>11</v>
      </c>
    </row>
    <row r="97" spans="1:6" x14ac:dyDescent="0.35">
      <c r="B97" s="8" t="s">
        <v>157</v>
      </c>
      <c r="C97" s="8"/>
      <c r="D97" s="8">
        <v>0</v>
      </c>
      <c r="E97" s="8">
        <v>0</v>
      </c>
      <c r="F97" s="10" t="s">
        <v>11</v>
      </c>
    </row>
    <row r="98" spans="1:6" x14ac:dyDescent="0.35">
      <c r="B98" s="8" t="s">
        <v>158</v>
      </c>
      <c r="C98" s="8"/>
      <c r="D98" s="8">
        <v>1</v>
      </c>
      <c r="E98" s="8">
        <v>1</v>
      </c>
      <c r="F98" s="10" t="s">
        <v>11</v>
      </c>
    </row>
    <row r="99" spans="1:6" x14ac:dyDescent="0.35">
      <c r="B99" s="8" t="s">
        <v>159</v>
      </c>
      <c r="C99" s="8"/>
      <c r="D99" s="8">
        <v>1</v>
      </c>
      <c r="E99" s="8">
        <v>1</v>
      </c>
      <c r="F99" s="10" t="s">
        <v>11</v>
      </c>
    </row>
    <row r="100" spans="1:6" x14ac:dyDescent="0.35">
      <c r="B100" s="8" t="s">
        <v>160</v>
      </c>
      <c r="C100" s="8"/>
      <c r="D100" s="8">
        <v>1</v>
      </c>
      <c r="E100" s="8">
        <v>1</v>
      </c>
      <c r="F100" s="10" t="s">
        <v>11</v>
      </c>
    </row>
    <row r="101" spans="1:6" x14ac:dyDescent="0.35">
      <c r="B101" s="8" t="s">
        <v>161</v>
      </c>
      <c r="C101" s="8"/>
      <c r="D101" s="8">
        <v>1</v>
      </c>
      <c r="E101" s="8">
        <v>1</v>
      </c>
      <c r="F101" s="10" t="s">
        <v>11</v>
      </c>
    </row>
    <row r="102" spans="1:6" ht="15" thickBot="1" x14ac:dyDescent="0.4">
      <c r="B102" s="6" t="s">
        <v>162</v>
      </c>
      <c r="C102" s="6"/>
      <c r="D102" s="6">
        <v>1</v>
      </c>
      <c r="E102" s="6">
        <v>1</v>
      </c>
      <c r="F102" s="9" t="s">
        <v>11</v>
      </c>
    </row>
    <row r="105" spans="1:6" ht="15" thickBot="1" x14ac:dyDescent="0.4">
      <c r="A105" t="s">
        <v>96</v>
      </c>
    </row>
    <row r="106" spans="1:6" ht="15" thickBot="1" x14ac:dyDescent="0.4">
      <c r="B106" s="7" t="s">
        <v>5</v>
      </c>
      <c r="C106" s="7" t="s">
        <v>6</v>
      </c>
      <c r="D106" s="7" t="s">
        <v>97</v>
      </c>
      <c r="E106" s="7" t="s">
        <v>98</v>
      </c>
      <c r="F106" s="7" t="s">
        <v>9</v>
      </c>
    </row>
    <row r="107" spans="1:6" x14ac:dyDescent="0.35">
      <c r="B107" s="8" t="s">
        <v>163</v>
      </c>
      <c r="C107" s="8" t="s">
        <v>15</v>
      </c>
      <c r="D107" s="8">
        <v>0</v>
      </c>
      <c r="E107" s="8" t="s">
        <v>164</v>
      </c>
      <c r="F107" s="8" t="s">
        <v>101</v>
      </c>
    </row>
    <row r="108" spans="1:6" x14ac:dyDescent="0.35">
      <c r="B108" s="8" t="s">
        <v>165</v>
      </c>
      <c r="C108" s="8" t="s">
        <v>15</v>
      </c>
      <c r="D108" s="8">
        <v>0</v>
      </c>
      <c r="E108" s="8" t="s">
        <v>166</v>
      </c>
      <c r="F108" s="8" t="s">
        <v>101</v>
      </c>
    </row>
    <row r="109" spans="1:6" x14ac:dyDescent="0.35">
      <c r="B109" s="8" t="s">
        <v>167</v>
      </c>
      <c r="C109" s="8" t="s">
        <v>15</v>
      </c>
      <c r="D109" s="8">
        <v>0</v>
      </c>
      <c r="E109" s="8" t="s">
        <v>168</v>
      </c>
      <c r="F109" s="8" t="s">
        <v>101</v>
      </c>
    </row>
    <row r="110" spans="1:6" x14ac:dyDescent="0.35">
      <c r="B110" s="8" t="s">
        <v>169</v>
      </c>
      <c r="C110" s="8" t="s">
        <v>15</v>
      </c>
      <c r="D110" s="8">
        <v>0</v>
      </c>
      <c r="E110" s="8" t="s">
        <v>170</v>
      </c>
      <c r="F110" s="8" t="s">
        <v>101</v>
      </c>
    </row>
    <row r="111" spans="1:6" x14ac:dyDescent="0.35">
      <c r="B111" s="8" t="s">
        <v>171</v>
      </c>
      <c r="C111" s="8" t="s">
        <v>15</v>
      </c>
      <c r="D111" s="8">
        <v>6.05</v>
      </c>
      <c r="E111" s="8" t="s">
        <v>172</v>
      </c>
      <c r="F111" s="8" t="s">
        <v>101</v>
      </c>
    </row>
    <row r="112" spans="1:6" x14ac:dyDescent="0.35">
      <c r="B112" s="8" t="s">
        <v>173</v>
      </c>
      <c r="C112" s="8" t="s">
        <v>15</v>
      </c>
      <c r="D112" s="8">
        <v>7.6980000000000004</v>
      </c>
      <c r="E112" s="8" t="s">
        <v>174</v>
      </c>
      <c r="F112" s="8" t="s">
        <v>101</v>
      </c>
    </row>
    <row r="113" spans="2:6" x14ac:dyDescent="0.35">
      <c r="B113" s="8" t="s">
        <v>175</v>
      </c>
      <c r="C113" s="8" t="s">
        <v>15</v>
      </c>
      <c r="D113" s="8">
        <v>5.0359999999999996</v>
      </c>
      <c r="E113" s="8" t="s">
        <v>176</v>
      </c>
      <c r="F113" s="8" t="s">
        <v>101</v>
      </c>
    </row>
    <row r="114" spans="2:6" x14ac:dyDescent="0.35">
      <c r="B114" s="8" t="s">
        <v>177</v>
      </c>
      <c r="C114" s="8" t="s">
        <v>15</v>
      </c>
      <c r="D114" s="8">
        <v>7.8339999999999996</v>
      </c>
      <c r="E114" s="8" t="s">
        <v>178</v>
      </c>
      <c r="F114" s="8" t="s">
        <v>101</v>
      </c>
    </row>
    <row r="115" spans="2:6" x14ac:dyDescent="0.35">
      <c r="B115" s="8" t="s">
        <v>179</v>
      </c>
      <c r="C115" s="8" t="s">
        <v>15</v>
      </c>
      <c r="D115" s="8">
        <v>6.8959999999999999</v>
      </c>
      <c r="E115" s="8" t="s">
        <v>180</v>
      </c>
      <c r="F115" s="8" t="s">
        <v>101</v>
      </c>
    </row>
    <row r="116" spans="2:6" x14ac:dyDescent="0.35">
      <c r="B116" s="8" t="s">
        <v>154</v>
      </c>
      <c r="C116" s="8"/>
      <c r="D116" s="8">
        <v>0</v>
      </c>
      <c r="E116" s="8" t="s">
        <v>190</v>
      </c>
      <c r="F116" s="8" t="s">
        <v>101</v>
      </c>
    </row>
    <row r="117" spans="2:6" x14ac:dyDescent="0.35">
      <c r="B117" s="8" t="s">
        <v>155</v>
      </c>
      <c r="C117" s="8"/>
      <c r="D117" s="8">
        <v>0</v>
      </c>
      <c r="E117" s="8" t="s">
        <v>191</v>
      </c>
      <c r="F117" s="8" t="s">
        <v>101</v>
      </c>
    </row>
    <row r="118" spans="2:6" x14ac:dyDescent="0.35">
      <c r="B118" s="8" t="s">
        <v>156</v>
      </c>
      <c r="C118" s="8"/>
      <c r="D118" s="8">
        <v>0</v>
      </c>
      <c r="E118" s="8" t="s">
        <v>192</v>
      </c>
      <c r="F118" s="8" t="s">
        <v>101</v>
      </c>
    </row>
    <row r="119" spans="2:6" x14ac:dyDescent="0.35">
      <c r="B119" s="8" t="s">
        <v>157</v>
      </c>
      <c r="C119" s="8"/>
      <c r="D119" s="8">
        <v>0</v>
      </c>
      <c r="E119" s="8" t="s">
        <v>193</v>
      </c>
      <c r="F119" s="8" t="s">
        <v>101</v>
      </c>
    </row>
    <row r="120" spans="2:6" x14ac:dyDescent="0.35">
      <c r="B120" s="8" t="s">
        <v>158</v>
      </c>
      <c r="C120" s="8"/>
      <c r="D120" s="8">
        <v>1</v>
      </c>
      <c r="E120" s="8" t="s">
        <v>194</v>
      </c>
      <c r="F120" s="8" t="s">
        <v>101</v>
      </c>
    </row>
    <row r="121" spans="2:6" x14ac:dyDescent="0.35">
      <c r="B121" s="8" t="s">
        <v>159</v>
      </c>
      <c r="C121" s="8"/>
      <c r="D121" s="8">
        <v>1</v>
      </c>
      <c r="E121" s="8" t="s">
        <v>195</v>
      </c>
      <c r="F121" s="8" t="s">
        <v>101</v>
      </c>
    </row>
    <row r="122" spans="2:6" x14ac:dyDescent="0.35">
      <c r="B122" s="8" t="s">
        <v>160</v>
      </c>
      <c r="C122" s="8"/>
      <c r="D122" s="8">
        <v>1</v>
      </c>
      <c r="E122" s="8" t="s">
        <v>196</v>
      </c>
      <c r="F122" s="8" t="s">
        <v>101</v>
      </c>
    </row>
    <row r="123" spans="2:6" x14ac:dyDescent="0.35">
      <c r="B123" s="8" t="s">
        <v>161</v>
      </c>
      <c r="C123" s="8"/>
      <c r="D123" s="8">
        <v>1</v>
      </c>
      <c r="E123" s="8" t="s">
        <v>197</v>
      </c>
      <c r="F123" s="8" t="s">
        <v>101</v>
      </c>
    </row>
    <row r="124" spans="2:6" x14ac:dyDescent="0.35">
      <c r="B124" s="8" t="s">
        <v>162</v>
      </c>
      <c r="C124" s="8"/>
      <c r="D124" s="8">
        <v>1</v>
      </c>
      <c r="E124" s="8" t="s">
        <v>198</v>
      </c>
      <c r="F124" s="8" t="s">
        <v>101</v>
      </c>
    </row>
    <row r="125" spans="2:6" x14ac:dyDescent="0.35">
      <c r="B125" s="8" t="s">
        <v>199</v>
      </c>
      <c r="C125" s="8"/>
      <c r="D125" s="8">
        <v>1</v>
      </c>
      <c r="E125" s="8" t="s">
        <v>200</v>
      </c>
      <c r="F125" s="8" t="s">
        <v>101</v>
      </c>
    </row>
    <row r="126" spans="2:6" x14ac:dyDescent="0.35">
      <c r="B126" s="8" t="s">
        <v>201</v>
      </c>
      <c r="C126" s="8"/>
      <c r="D126" s="8">
        <v>1</v>
      </c>
      <c r="E126" s="8" t="s">
        <v>202</v>
      </c>
      <c r="F126" s="8" t="s">
        <v>101</v>
      </c>
    </row>
    <row r="127" spans="2:6" x14ac:dyDescent="0.35">
      <c r="B127" s="8" t="s">
        <v>203</v>
      </c>
      <c r="C127" s="8"/>
      <c r="D127" s="8">
        <v>1</v>
      </c>
      <c r="E127" s="8" t="s">
        <v>204</v>
      </c>
      <c r="F127" s="8" t="s">
        <v>101</v>
      </c>
    </row>
    <row r="128" spans="2:6" x14ac:dyDescent="0.35">
      <c r="B128" s="8" t="s">
        <v>205</v>
      </c>
      <c r="C128" s="8"/>
      <c r="D128" s="8">
        <v>1</v>
      </c>
      <c r="E128" s="8" t="s">
        <v>206</v>
      </c>
      <c r="F128" s="8" t="s">
        <v>101</v>
      </c>
    </row>
    <row r="129" spans="2:6" x14ac:dyDescent="0.35">
      <c r="B129" s="8" t="s">
        <v>207</v>
      </c>
      <c r="C129" s="8"/>
      <c r="D129" s="8">
        <v>1</v>
      </c>
      <c r="E129" s="8" t="s">
        <v>208</v>
      </c>
      <c r="F129" s="8" t="s">
        <v>101</v>
      </c>
    </row>
    <row r="130" spans="2:6" x14ac:dyDescent="0.35">
      <c r="B130" s="8" t="s">
        <v>209</v>
      </c>
      <c r="C130" s="8"/>
      <c r="D130" s="8">
        <v>1</v>
      </c>
      <c r="E130" s="8" t="s">
        <v>210</v>
      </c>
      <c r="F130" s="8" t="s">
        <v>101</v>
      </c>
    </row>
    <row r="131" spans="2:6" x14ac:dyDescent="0.35">
      <c r="B131" s="8" t="s">
        <v>211</v>
      </c>
      <c r="C131" s="8"/>
      <c r="D131" s="8">
        <v>1</v>
      </c>
      <c r="E131" s="8" t="s">
        <v>212</v>
      </c>
      <c r="F131" s="8" t="s">
        <v>101</v>
      </c>
    </row>
    <row r="132" spans="2:6" x14ac:dyDescent="0.35">
      <c r="B132" s="8" t="s">
        <v>213</v>
      </c>
      <c r="C132" s="8"/>
      <c r="D132" s="8">
        <v>1</v>
      </c>
      <c r="E132" s="8" t="s">
        <v>214</v>
      </c>
      <c r="F132" s="8" t="s">
        <v>101</v>
      </c>
    </row>
    <row r="133" spans="2:6" ht="15" thickBot="1" x14ac:dyDescent="0.4">
      <c r="B133" s="6" t="s">
        <v>215</v>
      </c>
      <c r="C133" s="6"/>
      <c r="D133" s="6">
        <v>1</v>
      </c>
      <c r="E133" s="6" t="s">
        <v>216</v>
      </c>
      <c r="F133" s="6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E805-B8AE-4AD6-9BD3-236ED6090D41}">
  <dimension ref="A2:AA21"/>
  <sheetViews>
    <sheetView workbookViewId="0">
      <selection activeCell="C25" sqref="C25"/>
    </sheetView>
  </sheetViews>
  <sheetFormatPr defaultRowHeight="14.5" x14ac:dyDescent="0.35"/>
  <cols>
    <col min="3" max="3" width="11.453125" bestFit="1" customWidth="1"/>
  </cols>
  <sheetData>
    <row r="2" spans="1:27" x14ac:dyDescent="0.35">
      <c r="B2" t="s">
        <v>242</v>
      </c>
      <c r="C2">
        <v>9</v>
      </c>
      <c r="D2">
        <v>8</v>
      </c>
      <c r="E2">
        <v>7</v>
      </c>
      <c r="F2">
        <v>6</v>
      </c>
      <c r="G2">
        <v>5</v>
      </c>
      <c r="H2">
        <v>4</v>
      </c>
      <c r="I2">
        <v>3</v>
      </c>
      <c r="J2">
        <v>2</v>
      </c>
      <c r="K2">
        <v>1</v>
      </c>
    </row>
    <row r="3" spans="1:27" x14ac:dyDescent="0.35">
      <c r="C3">
        <f>C18/C19</f>
        <v>1</v>
      </c>
      <c r="D3">
        <f t="shared" ref="D3:K3" si="0">D18/D19</f>
        <v>0.68479999999999996</v>
      </c>
      <c r="E3">
        <f>E18/E19</f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</row>
    <row r="4" spans="1:27" x14ac:dyDescent="0.35">
      <c r="C4" s="3">
        <v>1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M4" s="11">
        <f>SUM(C4:K4)</f>
        <v>2</v>
      </c>
    </row>
    <row r="5" spans="1:27" x14ac:dyDescent="0.35"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R5" s="12"/>
    </row>
    <row r="6" spans="1:27" ht="27.75" customHeight="1" x14ac:dyDescent="0.35">
      <c r="Q6" s="4" t="s">
        <v>137</v>
      </c>
      <c r="R6">
        <v>5000</v>
      </c>
      <c r="AA6" s="1"/>
    </row>
    <row r="7" spans="1:27" x14ac:dyDescent="0.35">
      <c r="B7" s="1" t="s">
        <v>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U7" t="s">
        <v>243</v>
      </c>
      <c r="V7">
        <f>SUMPRODUCT(C4:K4,C19:K19)</f>
        <v>10000</v>
      </c>
      <c r="W7">
        <v>40</v>
      </c>
      <c r="AA7" s="2"/>
    </row>
    <row r="8" spans="1:27" x14ac:dyDescent="0.35">
      <c r="A8">
        <v>1</v>
      </c>
      <c r="B8" s="3">
        <v>1712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M8" s="3">
        <f>SUM(C8:K8)</f>
        <v>1</v>
      </c>
      <c r="N8" s="3">
        <v>1</v>
      </c>
      <c r="P8">
        <v>1E-4</v>
      </c>
      <c r="Q8">
        <f>SUM(C18:K18)</f>
        <v>8424</v>
      </c>
      <c r="R8">
        <f>SUMPRODUCT(C19:K19,C4:K4)</f>
        <v>10000</v>
      </c>
      <c r="V8">
        <f>SUM(C19:K19)-SUM(C18:K18)</f>
        <v>36576</v>
      </c>
      <c r="W8">
        <v>5</v>
      </c>
      <c r="AA8" s="2"/>
    </row>
    <row r="9" spans="1:27" x14ac:dyDescent="0.35">
      <c r="A9">
        <v>2</v>
      </c>
      <c r="B9" s="3">
        <v>1712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M9" s="3">
        <f t="shared" ref="M9:M16" si="1">SUM(C9:K9)</f>
        <v>1</v>
      </c>
      <c r="N9" s="3">
        <v>1</v>
      </c>
      <c r="V9">
        <f>SUM(C21:K21)</f>
        <v>305216</v>
      </c>
      <c r="W9">
        <v>25</v>
      </c>
      <c r="AA9" s="2"/>
    </row>
    <row r="10" spans="1:27" x14ac:dyDescent="0.35">
      <c r="A10">
        <v>3</v>
      </c>
      <c r="B10" s="3">
        <v>1712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M10" s="3">
        <f t="shared" si="1"/>
        <v>1</v>
      </c>
      <c r="N10" s="3">
        <v>1</v>
      </c>
      <c r="W10">
        <f>SUMPRODUCT(V7:V9,W7:W9)</f>
        <v>8213280</v>
      </c>
      <c r="AA10" s="2"/>
    </row>
    <row r="11" spans="1:27" x14ac:dyDescent="0.35">
      <c r="A11">
        <v>4</v>
      </c>
      <c r="B11" s="3">
        <v>1096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M11" s="3">
        <f t="shared" si="1"/>
        <v>1</v>
      </c>
      <c r="N11" s="3">
        <v>1</v>
      </c>
      <c r="AA11" s="2"/>
    </row>
    <row r="12" spans="1:27" x14ac:dyDescent="0.35">
      <c r="A12">
        <v>5</v>
      </c>
      <c r="B12" s="3">
        <v>1096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M12" s="3">
        <f t="shared" si="1"/>
        <v>1</v>
      </c>
      <c r="N12" s="3">
        <v>1</v>
      </c>
      <c r="AA12" s="2"/>
    </row>
    <row r="13" spans="1:27" x14ac:dyDescent="0.35">
      <c r="A13">
        <v>6</v>
      </c>
      <c r="B13" s="3">
        <v>1096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M13" s="3">
        <f t="shared" si="1"/>
        <v>1</v>
      </c>
      <c r="N13" s="3">
        <v>1</v>
      </c>
      <c r="AA13" s="2"/>
    </row>
    <row r="14" spans="1:27" x14ac:dyDescent="0.35">
      <c r="A14">
        <v>7</v>
      </c>
      <c r="B14" s="2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M14" s="3">
        <f t="shared" si="1"/>
        <v>1</v>
      </c>
      <c r="N14" s="3">
        <v>1</v>
      </c>
      <c r="AA14" s="2"/>
    </row>
    <row r="15" spans="1:27" x14ac:dyDescent="0.35">
      <c r="A15">
        <v>8</v>
      </c>
      <c r="B15" s="2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M15" s="3">
        <f t="shared" si="1"/>
        <v>1</v>
      </c>
      <c r="N15" s="3">
        <v>1</v>
      </c>
      <c r="AA15" s="2"/>
    </row>
    <row r="16" spans="1:27" x14ac:dyDescent="0.35">
      <c r="A16">
        <v>9</v>
      </c>
      <c r="B16" s="2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M16" s="3">
        <f t="shared" si="1"/>
        <v>1</v>
      </c>
      <c r="N16" s="3">
        <v>1</v>
      </c>
    </row>
    <row r="18" spans="3:13" x14ac:dyDescent="0.35">
      <c r="C18">
        <f>SUMPRODUCT(C8:C16,$B$8:$B$16)</f>
        <v>5000</v>
      </c>
      <c r="D18">
        <f t="shared" ref="D18:K18" si="2">SUMPRODUCT(D8:D16,$B$8:$B$16)</f>
        <v>3424</v>
      </c>
      <c r="E18">
        <f t="shared" si="2"/>
        <v>0</v>
      </c>
      <c r="F18">
        <f t="shared" si="2"/>
        <v>0</v>
      </c>
      <c r="G18">
        <f t="shared" si="2"/>
        <v>0</v>
      </c>
      <c r="H18">
        <f t="shared" si="2"/>
        <v>0</v>
      </c>
      <c r="I18">
        <f t="shared" si="2"/>
        <v>0</v>
      </c>
      <c r="J18">
        <f t="shared" si="2"/>
        <v>0</v>
      </c>
      <c r="K18">
        <f t="shared" si="2"/>
        <v>0</v>
      </c>
    </row>
    <row r="19" spans="3:13" x14ac:dyDescent="0.35">
      <c r="C19" s="3">
        <f>$R$6</f>
        <v>5000</v>
      </c>
      <c r="D19" s="3">
        <f t="shared" ref="D19:K19" si="3">$R$6</f>
        <v>5000</v>
      </c>
      <c r="E19" s="3">
        <f t="shared" si="3"/>
        <v>5000</v>
      </c>
      <c r="F19" s="3">
        <f t="shared" si="3"/>
        <v>5000</v>
      </c>
      <c r="G19" s="3">
        <f t="shared" si="3"/>
        <v>5000</v>
      </c>
      <c r="H19" s="3">
        <f t="shared" si="3"/>
        <v>5000</v>
      </c>
      <c r="I19" s="3">
        <f t="shared" si="3"/>
        <v>5000</v>
      </c>
      <c r="J19" s="3">
        <f t="shared" si="3"/>
        <v>5000</v>
      </c>
      <c r="K19" s="3">
        <f t="shared" si="3"/>
        <v>5000</v>
      </c>
      <c r="M19" s="11">
        <f>SUMPRODUCT(C19:K19,C4:K4)-SUM(C18:K18)</f>
        <v>1576</v>
      </c>
    </row>
    <row r="21" spans="3:13" x14ac:dyDescent="0.35">
      <c r="C21" s="11">
        <f>(C19-C18)*C2*2</f>
        <v>0</v>
      </c>
      <c r="D21" s="11">
        <f t="shared" ref="D21:K21" si="4">(D19-D18)*D2*2</f>
        <v>25216</v>
      </c>
      <c r="E21" s="11">
        <f t="shared" si="4"/>
        <v>70000</v>
      </c>
      <c r="F21" s="11">
        <f t="shared" si="4"/>
        <v>60000</v>
      </c>
      <c r="G21" s="11">
        <f t="shared" si="4"/>
        <v>50000</v>
      </c>
      <c r="H21" s="11">
        <f t="shared" si="4"/>
        <v>40000</v>
      </c>
      <c r="I21" s="11">
        <f t="shared" si="4"/>
        <v>30000</v>
      </c>
      <c r="J21" s="11">
        <f t="shared" si="4"/>
        <v>20000</v>
      </c>
      <c r="K21" s="11">
        <f t="shared" si="4"/>
        <v>10000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5728-DB42-447D-B874-4859052AC206}">
  <dimension ref="A2:W19"/>
  <sheetViews>
    <sheetView workbookViewId="0">
      <selection activeCell="T19" sqref="T19"/>
    </sheetView>
  </sheetViews>
  <sheetFormatPr defaultRowHeight="14.5" x14ac:dyDescent="0.35"/>
  <cols>
    <col min="3" max="3" width="11.453125" bestFit="1" customWidth="1"/>
  </cols>
  <sheetData>
    <row r="2" spans="1:23" x14ac:dyDescent="0.35">
      <c r="B2" t="s">
        <v>242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23" x14ac:dyDescent="0.35">
      <c r="C3">
        <f>(C5/C19)-0.001</f>
        <v>-1E-3</v>
      </c>
      <c r="D3">
        <f t="shared" ref="D3:K3" si="0">(D5/D19)-0.001</f>
        <v>0.16566666666666666</v>
      </c>
      <c r="E3">
        <f t="shared" si="0"/>
        <v>0.16566666666666666</v>
      </c>
      <c r="F3">
        <f t="shared" si="0"/>
        <v>0.16566666666666666</v>
      </c>
      <c r="G3">
        <f t="shared" si="0"/>
        <v>0.16566666666666666</v>
      </c>
      <c r="H3">
        <f t="shared" si="0"/>
        <v>0.16566666666666666</v>
      </c>
      <c r="I3">
        <f t="shared" si="0"/>
        <v>0.16566666666666666</v>
      </c>
      <c r="J3">
        <f t="shared" si="0"/>
        <v>0.33233333333333331</v>
      </c>
      <c r="K3">
        <f t="shared" si="0"/>
        <v>0.16566666666666666</v>
      </c>
    </row>
    <row r="4" spans="1:23" x14ac:dyDescent="0.35">
      <c r="C4" s="3">
        <v>0</v>
      </c>
      <c r="D4" s="3">
        <v>1</v>
      </c>
      <c r="E4" s="3">
        <v>0</v>
      </c>
      <c r="F4" s="3">
        <v>1</v>
      </c>
      <c r="G4" s="3">
        <v>1</v>
      </c>
      <c r="H4" s="3">
        <v>1</v>
      </c>
      <c r="I4" s="3">
        <v>0</v>
      </c>
      <c r="J4" s="3">
        <v>1</v>
      </c>
      <c r="K4" s="3">
        <v>1</v>
      </c>
    </row>
    <row r="5" spans="1:23" x14ac:dyDescent="0.35">
      <c r="C5">
        <f>SUM(C8:C16)</f>
        <v>0</v>
      </c>
      <c r="D5">
        <f t="shared" ref="D5:K5" si="1">SUM(D8:D16)</f>
        <v>1</v>
      </c>
      <c r="E5">
        <f t="shared" si="1"/>
        <v>1</v>
      </c>
      <c r="F5">
        <f t="shared" si="1"/>
        <v>1</v>
      </c>
      <c r="G5">
        <f t="shared" si="1"/>
        <v>1</v>
      </c>
      <c r="H5">
        <f t="shared" si="1"/>
        <v>1</v>
      </c>
      <c r="I5">
        <f>SUM(I8:I16)</f>
        <v>1</v>
      </c>
      <c r="J5">
        <f t="shared" si="1"/>
        <v>2</v>
      </c>
      <c r="K5">
        <f t="shared" si="1"/>
        <v>1</v>
      </c>
    </row>
    <row r="6" spans="1:23" ht="27.75" customHeight="1" x14ac:dyDescent="0.35">
      <c r="Q6" s="4" t="s">
        <v>137</v>
      </c>
      <c r="R6">
        <v>6</v>
      </c>
    </row>
    <row r="7" spans="1:23" x14ac:dyDescent="0.35">
      <c r="B7" s="1" t="s">
        <v>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U7" t="s">
        <v>243</v>
      </c>
      <c r="V7">
        <f>SUM(C4:K4)</f>
        <v>6</v>
      </c>
      <c r="W7">
        <v>10</v>
      </c>
    </row>
    <row r="8" spans="1:23" x14ac:dyDescent="0.35">
      <c r="A8">
        <v>1</v>
      </c>
      <c r="B8" s="2">
        <v>5.4359999999999999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M8" s="3">
        <f>SUM(C8:K8)</f>
        <v>1</v>
      </c>
      <c r="N8" s="3">
        <v>1</v>
      </c>
      <c r="P8">
        <v>1E-4</v>
      </c>
      <c r="Q8">
        <f>SUM(C18:K18)</f>
        <v>33.514000000000003</v>
      </c>
      <c r="R8">
        <f>SUM(C19:K19)</f>
        <v>54</v>
      </c>
      <c r="V8">
        <f>SUM(C19:K19)-SUM(C18:K18)</f>
        <v>20.485999999999997</v>
      </c>
      <c r="W8">
        <v>5</v>
      </c>
    </row>
    <row r="9" spans="1:23" x14ac:dyDescent="0.35">
      <c r="A9">
        <v>2</v>
      </c>
      <c r="B9" s="2">
        <v>0.41399999999999998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M9" s="3">
        <f t="shared" ref="M9:M16" si="2">SUM(C9:K9)</f>
        <v>1</v>
      </c>
      <c r="N9" s="3">
        <v>1</v>
      </c>
    </row>
    <row r="10" spans="1:23" x14ac:dyDescent="0.35">
      <c r="A10">
        <v>3</v>
      </c>
      <c r="B10" s="2">
        <v>5.6360000000000001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M10" s="3">
        <f t="shared" si="2"/>
        <v>1</v>
      </c>
      <c r="N10" s="3">
        <v>1</v>
      </c>
      <c r="W10">
        <f>SUMPRODUCT(V7:V8,W7:W8)</f>
        <v>162.42999999999998</v>
      </c>
    </row>
    <row r="11" spans="1:23" x14ac:dyDescent="0.35">
      <c r="A11">
        <v>4</v>
      </c>
      <c r="B11" s="2">
        <v>1.46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M11" s="3">
        <f t="shared" si="2"/>
        <v>1</v>
      </c>
      <c r="N11" s="3">
        <v>1</v>
      </c>
    </row>
    <row r="12" spans="1:23" x14ac:dyDescent="0.35">
      <c r="A12">
        <v>5</v>
      </c>
      <c r="B12" s="2">
        <v>4.3179999999999996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M12" s="3">
        <f t="shared" si="2"/>
        <v>1</v>
      </c>
      <c r="N12" s="3">
        <v>1</v>
      </c>
    </row>
    <row r="13" spans="1:23" x14ac:dyDescent="0.35">
      <c r="A13">
        <v>6</v>
      </c>
      <c r="B13" s="2">
        <v>5.0359999999999996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M13" s="3">
        <f t="shared" si="2"/>
        <v>1</v>
      </c>
      <c r="N13" s="3">
        <v>1</v>
      </c>
    </row>
    <row r="14" spans="1:23" x14ac:dyDescent="0.35">
      <c r="A14">
        <v>7</v>
      </c>
      <c r="B14" s="2">
        <v>3.492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M14" s="3">
        <f t="shared" si="2"/>
        <v>1</v>
      </c>
      <c r="N14" s="3">
        <v>1</v>
      </c>
    </row>
    <row r="15" spans="1:23" x14ac:dyDescent="0.35">
      <c r="A15">
        <v>8</v>
      </c>
      <c r="B15" s="2">
        <v>4.2060000000000004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M15" s="3">
        <f t="shared" si="2"/>
        <v>1</v>
      </c>
      <c r="N15" s="3">
        <v>1</v>
      </c>
    </row>
    <row r="16" spans="1:23" x14ac:dyDescent="0.35">
      <c r="A16">
        <v>9</v>
      </c>
      <c r="B16" s="2">
        <v>3.516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M16" s="3">
        <f t="shared" si="2"/>
        <v>1</v>
      </c>
      <c r="N16" s="3">
        <v>1</v>
      </c>
    </row>
    <row r="18" spans="3:11" x14ac:dyDescent="0.35">
      <c r="C18">
        <f>SUMPRODUCT(C8:C16,$B$8:$B$16)</f>
        <v>0</v>
      </c>
      <c r="D18">
        <f t="shared" ref="D18:K18" si="3">SUMPRODUCT(D8:D16,$B$8:$B$16)</f>
        <v>4.3179999999999996</v>
      </c>
      <c r="E18">
        <f t="shared" si="3"/>
        <v>0.41399999999999998</v>
      </c>
      <c r="F18">
        <f t="shared" si="3"/>
        <v>3.516</v>
      </c>
      <c r="G18">
        <f t="shared" si="3"/>
        <v>5.0359999999999996</v>
      </c>
      <c r="H18">
        <f t="shared" si="3"/>
        <v>5.4359999999999999</v>
      </c>
      <c r="I18">
        <f t="shared" si="3"/>
        <v>3.492</v>
      </c>
      <c r="J18">
        <f t="shared" si="3"/>
        <v>5.6660000000000004</v>
      </c>
      <c r="K18">
        <f t="shared" si="3"/>
        <v>5.6360000000000001</v>
      </c>
    </row>
    <row r="19" spans="3:11" x14ac:dyDescent="0.35">
      <c r="C19" s="3">
        <v>6</v>
      </c>
      <c r="D19" s="3">
        <v>6</v>
      </c>
      <c r="E19" s="3">
        <v>6</v>
      </c>
      <c r="F19" s="3">
        <v>6</v>
      </c>
      <c r="G19" s="3">
        <v>6</v>
      </c>
      <c r="H19" s="3">
        <v>6</v>
      </c>
      <c r="I19" s="3">
        <v>6</v>
      </c>
      <c r="J19" s="3">
        <v>6</v>
      </c>
      <c r="K19" s="3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8C02-9558-45F3-98CF-F69129A706EE}">
  <dimension ref="A2:W19"/>
  <sheetViews>
    <sheetView workbookViewId="0">
      <selection activeCell="G26" sqref="G26"/>
    </sheetView>
  </sheetViews>
  <sheetFormatPr defaultRowHeight="14.5" x14ac:dyDescent="0.35"/>
  <cols>
    <col min="3" max="3" width="11.453125" bestFit="1" customWidth="1"/>
  </cols>
  <sheetData>
    <row r="2" spans="1:23" x14ac:dyDescent="0.35">
      <c r="B2" t="s">
        <v>242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23" x14ac:dyDescent="0.35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23" x14ac:dyDescent="0.35">
      <c r="C4" s="3">
        <v>1</v>
      </c>
      <c r="D4" s="3">
        <v>1</v>
      </c>
      <c r="E4" s="3">
        <v>1</v>
      </c>
      <c r="F4" s="3">
        <v>0</v>
      </c>
      <c r="G4" s="3">
        <v>0</v>
      </c>
      <c r="H4" s="3">
        <v>1</v>
      </c>
      <c r="I4" s="3">
        <v>0</v>
      </c>
      <c r="J4" s="3">
        <v>1</v>
      </c>
      <c r="K4" s="3">
        <v>1</v>
      </c>
    </row>
    <row r="5" spans="1:23" x14ac:dyDescent="0.35">
      <c r="C5">
        <f>SUM(C8:C16)</f>
        <v>2</v>
      </c>
      <c r="D5">
        <f t="shared" ref="D5:K5" si="0">SUM(D8:D16)</f>
        <v>1</v>
      </c>
      <c r="E5">
        <f t="shared" si="0"/>
        <v>2</v>
      </c>
      <c r="F5">
        <f t="shared" si="0"/>
        <v>0</v>
      </c>
      <c r="G5">
        <f t="shared" si="0"/>
        <v>1</v>
      </c>
      <c r="H5">
        <f t="shared" si="0"/>
        <v>1</v>
      </c>
      <c r="I5">
        <f t="shared" si="0"/>
        <v>0</v>
      </c>
      <c r="J5">
        <f t="shared" si="0"/>
        <v>1</v>
      </c>
      <c r="K5">
        <f t="shared" si="0"/>
        <v>1</v>
      </c>
    </row>
    <row r="6" spans="1:23" ht="27.75" customHeight="1" x14ac:dyDescent="0.35">
      <c r="Q6" s="4" t="s">
        <v>137</v>
      </c>
      <c r="R6">
        <v>6</v>
      </c>
    </row>
    <row r="7" spans="1:23" x14ac:dyDescent="0.35">
      <c r="B7" s="1" t="s">
        <v>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U7" t="s">
        <v>243</v>
      </c>
      <c r="V7">
        <f>SUM(C4:K4)</f>
        <v>6</v>
      </c>
      <c r="W7">
        <v>10</v>
      </c>
    </row>
    <row r="8" spans="1:23" x14ac:dyDescent="0.35">
      <c r="A8">
        <v>1</v>
      </c>
      <c r="B8" s="2">
        <v>5.4359999999999999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M8" s="3">
        <f>SUM(C8:K8)</f>
        <v>1</v>
      </c>
      <c r="N8" s="3">
        <v>1</v>
      </c>
      <c r="P8">
        <v>1E-4</v>
      </c>
      <c r="Q8">
        <f>SUM(C18:K18)</f>
        <v>33.513999999999996</v>
      </c>
      <c r="R8">
        <f>SUM(C4:K4)*R6</f>
        <v>36</v>
      </c>
      <c r="V8">
        <f>R6*SUM(C4:K4)-SUM(C18:K18)</f>
        <v>2.4860000000000042</v>
      </c>
      <c r="W8">
        <v>5</v>
      </c>
    </row>
    <row r="9" spans="1:23" x14ac:dyDescent="0.35">
      <c r="A9">
        <v>2</v>
      </c>
      <c r="B9" s="2">
        <v>0.41399999999999998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M9" s="3">
        <f t="shared" ref="M9:M16" si="1">SUM(C9:K9)</f>
        <v>1</v>
      </c>
      <c r="N9" s="3">
        <v>1</v>
      </c>
    </row>
    <row r="10" spans="1:23" x14ac:dyDescent="0.35">
      <c r="A10">
        <v>3</v>
      </c>
      <c r="B10" s="2">
        <v>5.6360000000000001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M10" s="3">
        <f t="shared" si="1"/>
        <v>1</v>
      </c>
      <c r="N10" s="3">
        <v>1</v>
      </c>
      <c r="W10">
        <f>SUMPRODUCT(V7:V8,W7:W8)</f>
        <v>72.430000000000021</v>
      </c>
    </row>
    <row r="11" spans="1:23" x14ac:dyDescent="0.35">
      <c r="A11">
        <v>4</v>
      </c>
      <c r="B11" s="2">
        <v>1.46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M11" s="3">
        <f t="shared" si="1"/>
        <v>1</v>
      </c>
      <c r="N11" s="3">
        <v>1</v>
      </c>
    </row>
    <row r="12" spans="1:23" x14ac:dyDescent="0.35">
      <c r="A12">
        <v>5</v>
      </c>
      <c r="B12" s="2">
        <v>4.3179999999999996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M12" s="3">
        <f t="shared" si="1"/>
        <v>1</v>
      </c>
      <c r="N12" s="3">
        <v>1</v>
      </c>
    </row>
    <row r="13" spans="1:23" x14ac:dyDescent="0.35">
      <c r="A13">
        <v>6</v>
      </c>
      <c r="B13" s="2">
        <v>5.0359999999999996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M13" s="3">
        <f t="shared" si="1"/>
        <v>1</v>
      </c>
      <c r="N13" s="3">
        <v>1</v>
      </c>
    </row>
    <row r="14" spans="1:23" x14ac:dyDescent="0.35">
      <c r="A14">
        <v>7</v>
      </c>
      <c r="B14" s="2">
        <v>3.492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M14" s="3">
        <f t="shared" si="1"/>
        <v>1</v>
      </c>
      <c r="N14" s="3">
        <v>1</v>
      </c>
    </row>
    <row r="15" spans="1:23" x14ac:dyDescent="0.35">
      <c r="A15">
        <v>8</v>
      </c>
      <c r="B15" s="2">
        <v>4.2060000000000004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M15" s="3">
        <f t="shared" si="1"/>
        <v>1</v>
      </c>
      <c r="N15" s="3">
        <v>1</v>
      </c>
    </row>
    <row r="16" spans="1:23" x14ac:dyDescent="0.35">
      <c r="A16">
        <v>9</v>
      </c>
      <c r="B16" s="2">
        <v>3.516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M16" s="3">
        <f t="shared" si="1"/>
        <v>1</v>
      </c>
      <c r="N16" s="3">
        <v>1</v>
      </c>
    </row>
    <row r="18" spans="3:11" x14ac:dyDescent="0.35">
      <c r="C18">
        <f>SUMPRODUCT(C8:C16,$B$8:$B$16)</f>
        <v>5.7779999999999996</v>
      </c>
      <c r="D18">
        <f t="shared" ref="D18:K18" si="2">SUMPRODUCT(D8:D16,$B$8:$B$16)</f>
        <v>3.516</v>
      </c>
      <c r="E18">
        <f t="shared" si="2"/>
        <v>4.62</v>
      </c>
      <c r="F18">
        <f t="shared" si="2"/>
        <v>0</v>
      </c>
      <c r="G18">
        <f t="shared" si="2"/>
        <v>3.492</v>
      </c>
      <c r="H18">
        <f t="shared" si="2"/>
        <v>5.0359999999999996</v>
      </c>
      <c r="I18">
        <f t="shared" si="2"/>
        <v>0</v>
      </c>
      <c r="J18">
        <f t="shared" si="2"/>
        <v>5.6360000000000001</v>
      </c>
      <c r="K18">
        <f t="shared" si="2"/>
        <v>5.4359999999999999</v>
      </c>
    </row>
    <row r="19" spans="3:11" x14ac:dyDescent="0.35">
      <c r="C19" s="3">
        <v>6</v>
      </c>
      <c r="D19" s="3">
        <v>6</v>
      </c>
      <c r="E19" s="3">
        <v>6</v>
      </c>
      <c r="F19" s="3">
        <v>6</v>
      </c>
      <c r="G19" s="3">
        <v>6</v>
      </c>
      <c r="H19" s="3">
        <v>6</v>
      </c>
      <c r="I19" s="3">
        <v>6</v>
      </c>
      <c r="J19" s="3">
        <v>6</v>
      </c>
      <c r="K19" s="3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ED54-8C5D-4DF1-95A6-34011ECAE417}">
  <dimension ref="A2:W19"/>
  <sheetViews>
    <sheetView workbookViewId="0">
      <selection activeCell="O21" sqref="O21"/>
    </sheetView>
  </sheetViews>
  <sheetFormatPr defaultRowHeight="14.5" x14ac:dyDescent="0.35"/>
  <cols>
    <col min="3" max="3" width="11.453125" bestFit="1" customWidth="1"/>
  </cols>
  <sheetData>
    <row r="2" spans="1:23" x14ac:dyDescent="0.35">
      <c r="B2" t="s">
        <v>242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23" x14ac:dyDescent="0.35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23" x14ac:dyDescent="0.35">
      <c r="C4" s="3">
        <v>1</v>
      </c>
      <c r="D4" s="3">
        <v>1</v>
      </c>
      <c r="E4" s="3">
        <v>0</v>
      </c>
      <c r="F4" s="3">
        <v>0</v>
      </c>
      <c r="G4" s="3">
        <v>0.58566666666666656</v>
      </c>
      <c r="H4" s="3">
        <v>0</v>
      </c>
      <c r="I4" s="3">
        <v>1</v>
      </c>
      <c r="J4" s="3">
        <v>1</v>
      </c>
      <c r="K4" s="3">
        <v>1</v>
      </c>
    </row>
    <row r="5" spans="1:23" x14ac:dyDescent="0.35"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23" ht="27.75" customHeight="1" x14ac:dyDescent="0.35">
      <c r="Q6" s="4" t="s">
        <v>137</v>
      </c>
      <c r="R6">
        <v>6</v>
      </c>
    </row>
    <row r="7" spans="1:23" x14ac:dyDescent="0.35">
      <c r="B7" s="1" t="s">
        <v>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U7" t="s">
        <v>243</v>
      </c>
      <c r="V7">
        <f>SUM(C4:K4)</f>
        <v>5.5856666666666666</v>
      </c>
      <c r="W7">
        <v>10</v>
      </c>
    </row>
    <row r="8" spans="1:23" x14ac:dyDescent="0.35">
      <c r="A8">
        <v>1</v>
      </c>
      <c r="B8" s="2">
        <v>5.4359999999999999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M8" s="3">
        <f>SUM(C8:K8)</f>
        <v>1</v>
      </c>
      <c r="N8" s="3">
        <v>1</v>
      </c>
      <c r="P8">
        <v>1E-4</v>
      </c>
      <c r="Q8">
        <f>SUM(C18:K18)</f>
        <v>33.513999999999996</v>
      </c>
      <c r="R8">
        <f>SUM(C4:K4)*R6</f>
        <v>33.513999999999996</v>
      </c>
      <c r="V8">
        <f>R6*SUM(C4:K4)-SUM(C18:K18)</f>
        <v>0</v>
      </c>
      <c r="W8">
        <v>5</v>
      </c>
    </row>
    <row r="9" spans="1:23" x14ac:dyDescent="0.35">
      <c r="A9">
        <v>2</v>
      </c>
      <c r="B9" s="2">
        <v>0.41399999999999998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M9" s="3">
        <f t="shared" ref="M9:M16" si="0">SUM(C9:K9)</f>
        <v>1</v>
      </c>
      <c r="N9" s="3">
        <v>1</v>
      </c>
    </row>
    <row r="10" spans="1:23" x14ac:dyDescent="0.35">
      <c r="A10">
        <v>3</v>
      </c>
      <c r="B10" s="2">
        <v>5.6360000000000001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M10" s="3">
        <f t="shared" si="0"/>
        <v>1</v>
      </c>
      <c r="N10" s="3">
        <v>1</v>
      </c>
      <c r="W10">
        <f>SUMPRODUCT(V7:V8,W7:W8)</f>
        <v>55.856666666666669</v>
      </c>
    </row>
    <row r="11" spans="1:23" x14ac:dyDescent="0.35">
      <c r="A11">
        <v>4</v>
      </c>
      <c r="B11" s="2">
        <v>1.46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M11" s="3">
        <f t="shared" si="0"/>
        <v>1</v>
      </c>
      <c r="N11" s="3">
        <v>1</v>
      </c>
    </row>
    <row r="12" spans="1:23" x14ac:dyDescent="0.35">
      <c r="A12">
        <v>5</v>
      </c>
      <c r="B12" s="2">
        <v>4.3179999999999996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M12" s="3">
        <f t="shared" si="0"/>
        <v>1</v>
      </c>
      <c r="N12" s="3">
        <v>1</v>
      </c>
    </row>
    <row r="13" spans="1:23" x14ac:dyDescent="0.35">
      <c r="A13">
        <v>6</v>
      </c>
      <c r="B13" s="2">
        <v>5.0359999999999996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M13" s="3">
        <f t="shared" si="0"/>
        <v>1</v>
      </c>
      <c r="N13" s="3">
        <v>1</v>
      </c>
    </row>
    <row r="14" spans="1:23" x14ac:dyDescent="0.35">
      <c r="A14">
        <v>7</v>
      </c>
      <c r="B14" s="2">
        <v>3.492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M14" s="3">
        <f t="shared" si="0"/>
        <v>1</v>
      </c>
      <c r="N14" s="3">
        <v>1</v>
      </c>
    </row>
    <row r="15" spans="1:23" x14ac:dyDescent="0.35">
      <c r="A15">
        <v>8</v>
      </c>
      <c r="B15" s="2">
        <v>4.2060000000000004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M15" s="3">
        <f t="shared" si="0"/>
        <v>1</v>
      </c>
      <c r="N15" s="3">
        <v>1</v>
      </c>
    </row>
    <row r="16" spans="1:23" x14ac:dyDescent="0.35">
      <c r="A16">
        <v>9</v>
      </c>
      <c r="B16" s="2">
        <v>3.516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M16" s="3">
        <f t="shared" si="0"/>
        <v>1</v>
      </c>
      <c r="N16" s="3">
        <v>1</v>
      </c>
    </row>
    <row r="18" spans="3:11" x14ac:dyDescent="0.35">
      <c r="C18">
        <f>SUMPRODUCT(C8:C16,$B$8:$B$16)</f>
        <v>3.516</v>
      </c>
      <c r="D18">
        <f t="shared" ref="D18:K18" si="1">SUMPRODUCT(D8:D16,$B$8:$B$16)</f>
        <v>0</v>
      </c>
      <c r="E18">
        <f t="shared" si="1"/>
        <v>4.62</v>
      </c>
      <c r="F18">
        <f t="shared" si="1"/>
        <v>5.0359999999999996</v>
      </c>
      <c r="G18">
        <f t="shared" si="1"/>
        <v>5.7779999999999996</v>
      </c>
      <c r="H18">
        <f t="shared" si="1"/>
        <v>3.492</v>
      </c>
      <c r="I18">
        <f t="shared" si="1"/>
        <v>5.6360000000000001</v>
      </c>
      <c r="J18">
        <f t="shared" si="1"/>
        <v>5.4359999999999999</v>
      </c>
      <c r="K18">
        <f t="shared" si="1"/>
        <v>0</v>
      </c>
    </row>
    <row r="19" spans="3:11" x14ac:dyDescent="0.35">
      <c r="C19" s="3">
        <v>6</v>
      </c>
      <c r="D19" s="3">
        <v>6</v>
      </c>
      <c r="E19" s="3">
        <v>6</v>
      </c>
      <c r="F19" s="3">
        <v>6</v>
      </c>
      <c r="G19" s="3">
        <v>6</v>
      </c>
      <c r="H19" s="3">
        <v>6</v>
      </c>
      <c r="I19" s="3">
        <v>6</v>
      </c>
      <c r="J19" s="3">
        <v>6</v>
      </c>
      <c r="K19" s="3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2321-EEC1-4BDF-9EB7-9AA0D3B9FCA8}">
  <dimension ref="A3:V16"/>
  <sheetViews>
    <sheetView workbookViewId="0">
      <selection activeCell="B5" sqref="B5:B13"/>
    </sheetView>
  </sheetViews>
  <sheetFormatPr defaultRowHeight="14.5" x14ac:dyDescent="0.35"/>
  <cols>
    <col min="3" max="3" width="11.453125" bestFit="1" customWidth="1"/>
  </cols>
  <sheetData>
    <row r="3" spans="1:22" ht="27.75" customHeight="1" x14ac:dyDescent="0.35">
      <c r="N3" s="4" t="s">
        <v>137</v>
      </c>
      <c r="O3">
        <v>6</v>
      </c>
    </row>
    <row r="4" spans="1:22" x14ac:dyDescent="0.35">
      <c r="B4" s="1" t="s">
        <v>0</v>
      </c>
      <c r="R4" t="s">
        <v>242</v>
      </c>
    </row>
    <row r="5" spans="1:22" x14ac:dyDescent="0.35">
      <c r="A5">
        <v>1</v>
      </c>
      <c r="B5" s="2">
        <v>5.4359999999999999</v>
      </c>
      <c r="C5" s="3"/>
      <c r="H5" t="s">
        <v>243</v>
      </c>
      <c r="I5">
        <f>SUM(V5:V13)</f>
        <v>1.1394896544355098</v>
      </c>
      <c r="M5">
        <v>1E-4</v>
      </c>
      <c r="N5">
        <f>SUM(B5:B13)</f>
        <v>36.514000000000003</v>
      </c>
      <c r="O5">
        <f>SUM(V5:V13)*O3</f>
        <v>6.836937926613059</v>
      </c>
      <c r="R5">
        <v>1</v>
      </c>
      <c r="S5">
        <f>SUMPRODUCT(B5:$B$13,V5:$V$13)</f>
        <v>5.9999999999994982</v>
      </c>
      <c r="T5">
        <f>V5*6</f>
        <v>6</v>
      </c>
      <c r="V5" s="3">
        <v>1</v>
      </c>
    </row>
    <row r="6" spans="1:22" x14ac:dyDescent="0.35">
      <c r="A6">
        <v>2</v>
      </c>
      <c r="B6" s="2">
        <v>3.4140000000000001</v>
      </c>
      <c r="C6" s="3"/>
      <c r="R6">
        <v>2</v>
      </c>
      <c r="S6">
        <f>SUMPRODUCT(B6:$B$13,V6:$V$13)</f>
        <v>0.56399999999949868</v>
      </c>
      <c r="T6">
        <f t="shared" ref="T6:T13" si="0">V6*6</f>
        <v>0.56400000000000028</v>
      </c>
      <c r="V6" s="3">
        <v>9.4000000000000056E-2</v>
      </c>
    </row>
    <row r="7" spans="1:22" x14ac:dyDescent="0.35">
      <c r="A7">
        <v>3</v>
      </c>
      <c r="B7" s="2">
        <v>5.6360000000000001</v>
      </c>
      <c r="C7" s="3"/>
      <c r="R7">
        <v>3</v>
      </c>
      <c r="S7">
        <f>SUMPRODUCT(B7:$B$13,V7:$V$13)</f>
        <v>0.24308399999949845</v>
      </c>
      <c r="T7">
        <f t="shared" si="0"/>
        <v>0.24308400000000022</v>
      </c>
      <c r="V7" s="3">
        <v>4.0514000000000036E-2</v>
      </c>
    </row>
    <row r="8" spans="1:22" x14ac:dyDescent="0.35">
      <c r="A8">
        <v>4</v>
      </c>
      <c r="B8" s="2">
        <v>1.46</v>
      </c>
      <c r="C8" s="3"/>
      <c r="R8">
        <v>4</v>
      </c>
      <c r="S8">
        <f>SUMPRODUCT(B8:$B$13,V8:$V$13)</f>
        <v>1.4747095999498272E-2</v>
      </c>
      <c r="T8">
        <f t="shared" si="0"/>
        <v>1.474709599994007E-2</v>
      </c>
      <c r="V8" s="3">
        <v>2.4578493333233449E-3</v>
      </c>
    </row>
    <row r="9" spans="1:22" x14ac:dyDescent="0.35">
      <c r="A9">
        <v>5</v>
      </c>
      <c r="B9" s="2">
        <v>4.3179999999999996</v>
      </c>
      <c r="C9" s="3"/>
      <c r="R9">
        <v>5</v>
      </c>
      <c r="S9">
        <f>SUMPRODUCT(B9:$B$13,V9:$V$13)</f>
        <v>1.1158635972846189E-2</v>
      </c>
      <c r="T9">
        <f t="shared" si="0"/>
        <v>1.1158635973347942E-2</v>
      </c>
      <c r="V9" s="3">
        <v>1.859772662224657E-3</v>
      </c>
    </row>
    <row r="10" spans="1:22" x14ac:dyDescent="0.35">
      <c r="A10">
        <v>6</v>
      </c>
      <c r="B10" s="2">
        <v>5.0359999999999996</v>
      </c>
      <c r="C10" s="3"/>
      <c r="R10">
        <v>6</v>
      </c>
      <c r="S10">
        <f>SUMPRODUCT(B10:$B$13,V10:$V$13)</f>
        <v>3.1281376173601209E-3</v>
      </c>
      <c r="T10">
        <f t="shared" si="0"/>
        <v>3.1281376178618754E-3</v>
      </c>
      <c r="V10" s="3">
        <v>5.213562696436459E-4</v>
      </c>
    </row>
    <row r="11" spans="1:22" x14ac:dyDescent="0.35">
      <c r="A11">
        <v>7</v>
      </c>
      <c r="B11" s="2">
        <v>3.492</v>
      </c>
      <c r="C11" s="3"/>
      <c r="R11">
        <v>7</v>
      </c>
      <c r="S11">
        <f>SUMPRODUCT(B11:$B$13,V11:$V$13)</f>
        <v>5.0258744343472056E-4</v>
      </c>
      <c r="T11">
        <f t="shared" si="0"/>
        <v>5.0258744393647491E-4</v>
      </c>
      <c r="V11" s="3">
        <v>8.3764573989412484E-5</v>
      </c>
    </row>
    <row r="12" spans="1:22" x14ac:dyDescent="0.35">
      <c r="A12">
        <v>8</v>
      </c>
      <c r="B12" s="2">
        <v>4.2060000000000004</v>
      </c>
      <c r="C12" s="3"/>
      <c r="R12">
        <v>8</v>
      </c>
      <c r="S12">
        <f>SUMPRODUCT(B12:$B$13,V12:$V$13)</f>
        <v>2.1008155106369222E-4</v>
      </c>
      <c r="T12">
        <f t="shared" si="0"/>
        <v>2.0908155106369225E-4</v>
      </c>
      <c r="V12" s="3">
        <v>3.4846925177282039E-5</v>
      </c>
    </row>
    <row r="13" spans="1:22" x14ac:dyDescent="0.35">
      <c r="A13">
        <v>9</v>
      </c>
      <c r="B13" s="2">
        <v>3.516</v>
      </c>
      <c r="C13" s="3"/>
      <c r="R13">
        <v>9</v>
      </c>
      <c r="S13">
        <f>SUMPRODUCT(B13:$B$13,V13:$V$13)</f>
        <v>6.3515383768043959E-5</v>
      </c>
      <c r="T13">
        <f t="shared" si="0"/>
        <v>1.0838802690792484E-4</v>
      </c>
      <c r="V13" s="3">
        <v>1.8064671151320807E-5</v>
      </c>
    </row>
    <row r="15" spans="1:22" x14ac:dyDescent="0.35">
      <c r="S15">
        <f>SUM(B5:B13)</f>
        <v>36.514000000000003</v>
      </c>
    </row>
    <row r="16" spans="1:22" x14ac:dyDescent="0.35">
      <c r="S16">
        <f>SUM(S5:S13)</f>
        <v>6.836894053966466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754b47-c413-4aa1-bfc3-c33089241f4f}" enabled="1" method="Standard" siteId="{e339bd4b-2e3b-4035-a452-2112d502f2f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Linearity Report 1</vt:lpstr>
      <vt:lpstr>Linearity Report 2</vt:lpstr>
      <vt:lpstr>Linearity Report 3</vt:lpstr>
      <vt:lpstr>Linearity Report 4</vt:lpstr>
      <vt:lpstr>larger</vt:lpstr>
      <vt:lpstr>Answer Report 1</vt:lpstr>
      <vt:lpstr>Linearity Report 5</vt:lpstr>
      <vt:lpstr>Linearity Report 6</vt:lpstr>
      <vt:lpstr>Sheet3 (5)</vt:lpstr>
      <vt:lpstr>Sheet3 (4)</vt:lpstr>
      <vt:lpstr>Sheet3 (3)</vt:lpstr>
      <vt:lpstr>Sheet3 (2)</vt:lpstr>
      <vt:lpstr>Sheet3</vt:lpstr>
    </vt:vector>
  </TitlesOfParts>
  <Manager/>
  <Company>SAINT-GOBAIN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K, SRIVATHSAN</dc:creator>
  <cp:keywords/>
  <dc:description/>
  <cp:lastModifiedBy>S K, SRIVATHSAN [ SGR India ]</cp:lastModifiedBy>
  <cp:revision/>
  <dcterms:created xsi:type="dcterms:W3CDTF">2024-02-07T05:40:42Z</dcterms:created>
  <dcterms:modified xsi:type="dcterms:W3CDTF">2025-10-14T06:42:12Z</dcterms:modified>
  <cp:category/>
  <cp:contentStatus/>
</cp:coreProperties>
</file>